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My Documents\IT\--PROJECTS--\01_Network Assessment\"/>
    </mc:Choice>
  </mc:AlternateContent>
  <xr:revisionPtr revIDLastSave="0" documentId="13_ncr:1_{93FF6493-2AFD-4741-90D3-2D57B646FF5A}" xr6:coauthVersionLast="47" xr6:coauthVersionMax="47" xr10:uidLastSave="{00000000-0000-0000-0000-000000000000}"/>
  <bookViews>
    <workbookView xWindow="-103" yWindow="-103" windowWidth="29829" windowHeight="18000" tabRatio="770" xr2:uid="{00000000-000D-0000-FFFF-FFFF00000000}"/>
  </bookViews>
  <sheets>
    <sheet name="Top line update" sheetId="1" r:id="rId1"/>
    <sheet name="Work Breakdown Structure (WBS)" sheetId="3" r:id="rId2"/>
    <sheet name="Tech By Shahab" sheetId="6" r:id="rId3"/>
    <sheet name="Tech roadmap" sheetId="4" r:id="rId4"/>
    <sheet name="Team" sheetId="5" r:id="rId5"/>
    <sheet name="Top line status" sheetId="2" state="hidden" r:id="rId6"/>
  </sheets>
  <externalReferences>
    <externalReference r:id="rId7"/>
  </externalReferences>
  <definedNames>
    <definedName name="_xlnm._FilterDatabase" localSheetId="4" hidden="1">Team!$B$4:$R$46</definedName>
    <definedName name="_xlnm._FilterDatabase" localSheetId="0" hidden="1">'Top line update'!$A$7:$AS$45</definedName>
    <definedName name="Actual">(PeriodInActual*([1]PP!$G1&gt;0))*PeriodInPlan</definedName>
    <definedName name="ActualBeyond">PeriodInActual*([1]PP!$G1&gt;0)</definedName>
    <definedName name="PercentComplete">PercentCompleteBeyond*PeriodInPlan</definedName>
    <definedName name="PercentCompleteBeyond">([1]PP!A$4=MEDIAN([1]PP!A$4,[1]PP!$G1,[1]PP!$G1+[1]PP!$H1)*([1]PP!$G1&gt;0))*(([1]PP!A$4&lt;(INT([1]PP!$G1+[1]PP!$H1*[1]PP!$I1)))+([1]PP!A$4=[1]PP!$G1))*([1]PP!$I1&gt;0)</definedName>
    <definedName name="period_selected">[1]PP!$J$2</definedName>
    <definedName name="PeriodInActual">[1]PP!A$4=MEDIAN([1]PP!A$4,[1]PP!$G1,[1]PP!$G1+[1]PP!$H1-1)</definedName>
    <definedName name="PeriodInPlan">[1]PP!A$4=MEDIAN([1]PP!A$4,[1]PP!$E1,[1]PP!$E1+[1]PP!$F1-1)</definedName>
    <definedName name="Plan">PeriodInPlan*([1]PP!$E1&gt;0)</definedName>
    <definedName name="_xlnm.Print_Titles" localSheetId="1">'Work Breakdown Structure (WBS)'!$4:$7</definedName>
    <definedName name="Project_Start">'Work Breakdown Structure (WBS)'!$F$3</definedName>
    <definedName name="Scrolling_Increment">'Work Breakdown Structure (WBS)'!$F$4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4" i="1" l="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G115" i="3" l="1"/>
  <c r="I5" i="3"/>
  <c r="I22" i="3" s="1"/>
  <c r="I475" i="3" l="1"/>
  <c r="I472" i="3"/>
  <c r="I470" i="3"/>
  <c r="I468" i="3"/>
  <c r="I467" i="3"/>
  <c r="I474" i="3"/>
  <c r="I469" i="3"/>
  <c r="I476" i="3"/>
  <c r="I471" i="3"/>
  <c r="I7" i="3"/>
  <c r="I9" i="3"/>
  <c r="J5" i="3"/>
  <c r="J22" i="3" s="1"/>
  <c r="I4" i="3"/>
  <c r="I473" i="3"/>
  <c r="J477" i="3" l="1"/>
  <c r="J472" i="3"/>
  <c r="J470" i="3"/>
  <c r="J468" i="3"/>
  <c r="J467" i="3"/>
  <c r="J474" i="3"/>
  <c r="J469" i="3"/>
  <c r="J476" i="3"/>
  <c r="J471" i="3"/>
  <c r="J473" i="3"/>
  <c r="J475" i="3"/>
  <c r="K5" i="3"/>
  <c r="K22" i="3" s="1"/>
  <c r="J9" i="3"/>
  <c r="J7" i="3"/>
  <c r="K474" i="3" l="1"/>
  <c r="K469" i="3"/>
  <c r="K476" i="3"/>
  <c r="K471" i="3"/>
  <c r="K473" i="3"/>
  <c r="K467" i="3"/>
  <c r="L5" i="3"/>
  <c r="L22" i="3" s="1"/>
  <c r="K472" i="3"/>
  <c r="K468" i="3"/>
  <c r="K9" i="3"/>
  <c r="K7" i="3"/>
  <c r="K477" i="3"/>
  <c r="K470" i="3"/>
  <c r="K475" i="3"/>
  <c r="L477" i="3" l="1"/>
  <c r="L476" i="3"/>
  <c r="L475" i="3"/>
  <c r="L474" i="3"/>
  <c r="L473" i="3"/>
  <c r="L472" i="3"/>
  <c r="L471" i="3"/>
  <c r="L469" i="3"/>
  <c r="M5" i="3"/>
  <c r="M22" i="3" s="1"/>
  <c r="L468" i="3"/>
  <c r="L9" i="3"/>
  <c r="L7" i="3"/>
  <c r="L470" i="3"/>
  <c r="L467" i="3"/>
  <c r="M477" i="3" l="1"/>
  <c r="M476" i="3"/>
  <c r="M475" i="3"/>
  <c r="M474" i="3"/>
  <c r="M473" i="3"/>
  <c r="M472" i="3"/>
  <c r="M471" i="3"/>
  <c r="M470" i="3"/>
  <c r="M469" i="3"/>
  <c r="M468" i="3"/>
  <c r="M467" i="3"/>
  <c r="M9" i="3"/>
  <c r="M7" i="3"/>
  <c r="N5" i="3"/>
  <c r="N22" i="3" s="1"/>
  <c r="N474" i="3" l="1"/>
  <c r="N476" i="3"/>
  <c r="N471" i="3"/>
  <c r="N473" i="3"/>
  <c r="N468" i="3"/>
  <c r="N467" i="3"/>
  <c r="N475" i="3"/>
  <c r="N470" i="3"/>
  <c r="N472" i="3"/>
  <c r="N469" i="3"/>
  <c r="N477" i="3"/>
  <c r="O5" i="3"/>
  <c r="O22" i="3" s="1"/>
  <c r="N7" i="3"/>
  <c r="N9" i="3"/>
  <c r="O477" i="3" l="1"/>
  <c r="O476" i="3"/>
  <c r="O475" i="3"/>
  <c r="O474" i="3"/>
  <c r="O473" i="3"/>
  <c r="O472" i="3"/>
  <c r="O471" i="3"/>
  <c r="O470" i="3"/>
  <c r="O469" i="3"/>
  <c r="O468" i="3"/>
  <c r="O467" i="3"/>
  <c r="O7" i="3"/>
  <c r="P5" i="3"/>
  <c r="P22" i="3" s="1"/>
  <c r="O9" i="3"/>
  <c r="P476" i="3" l="1"/>
  <c r="P471" i="3"/>
  <c r="P473" i="3"/>
  <c r="P468" i="3"/>
  <c r="P467" i="3"/>
  <c r="P475" i="3"/>
  <c r="P470" i="3"/>
  <c r="P477" i="3"/>
  <c r="P472" i="3"/>
  <c r="P474" i="3"/>
  <c r="P4" i="3"/>
  <c r="Q5" i="3"/>
  <c r="Q22" i="3" s="1"/>
  <c r="P7" i="3"/>
  <c r="P469" i="3"/>
  <c r="P9" i="3"/>
  <c r="Q473" i="3" l="1"/>
  <c r="Q468" i="3"/>
  <c r="Q467" i="3"/>
  <c r="Q475" i="3"/>
  <c r="Q470" i="3"/>
  <c r="Q477" i="3"/>
  <c r="Q472" i="3"/>
  <c r="Q469" i="3"/>
  <c r="Q471" i="3"/>
  <c r="R5" i="3"/>
  <c r="R22" i="3" s="1"/>
  <c r="Q476" i="3"/>
  <c r="Q9" i="3"/>
  <c r="Q7" i="3"/>
  <c r="Q474" i="3"/>
  <c r="R473" i="3" l="1"/>
  <c r="R468" i="3"/>
  <c r="R467" i="3"/>
  <c r="R475" i="3"/>
  <c r="R470" i="3"/>
  <c r="R477" i="3"/>
  <c r="R472" i="3"/>
  <c r="R469" i="3"/>
  <c r="R474" i="3"/>
  <c r="R471" i="3"/>
  <c r="S5" i="3"/>
  <c r="S22" i="3" s="1"/>
  <c r="R7" i="3"/>
  <c r="R476" i="3"/>
  <c r="R9" i="3"/>
  <c r="S475" i="3" l="1"/>
  <c r="S470" i="3"/>
  <c r="S477" i="3"/>
  <c r="S472" i="3"/>
  <c r="S469" i="3"/>
  <c r="S474" i="3"/>
  <c r="S476" i="3"/>
  <c r="S471" i="3"/>
  <c r="S473" i="3"/>
  <c r="S468" i="3"/>
  <c r="T5" i="3"/>
  <c r="T22" i="3" s="1"/>
  <c r="S467" i="3"/>
  <c r="S9" i="3"/>
  <c r="S7" i="3"/>
  <c r="T477" i="3" l="1"/>
  <c r="T476" i="3"/>
  <c r="T475" i="3"/>
  <c r="T474" i="3"/>
  <c r="T473" i="3"/>
  <c r="T472" i="3"/>
  <c r="T471" i="3"/>
  <c r="T470" i="3"/>
  <c r="T469" i="3"/>
  <c r="U5" i="3"/>
  <c r="U22" i="3" s="1"/>
  <c r="T9" i="3"/>
  <c r="T7" i="3"/>
  <c r="T467" i="3"/>
  <c r="T468" i="3"/>
  <c r="U477" i="3" l="1"/>
  <c r="U476" i="3"/>
  <c r="U475" i="3"/>
  <c r="U474" i="3"/>
  <c r="U473" i="3"/>
  <c r="U472" i="3"/>
  <c r="U471" i="3"/>
  <c r="U470" i="3"/>
  <c r="U469" i="3"/>
  <c r="U468" i="3"/>
  <c r="U467" i="3"/>
  <c r="U9" i="3"/>
  <c r="U7" i="3"/>
  <c r="V5" i="3"/>
  <c r="V22" i="3" s="1"/>
  <c r="V475" i="3" l="1"/>
  <c r="V477" i="3"/>
  <c r="V472" i="3"/>
  <c r="V469" i="3"/>
  <c r="V474" i="3"/>
  <c r="V476" i="3"/>
  <c r="V471" i="3"/>
  <c r="V468" i="3"/>
  <c r="V467" i="3"/>
  <c r="V470" i="3"/>
  <c r="V473" i="3"/>
  <c r="V7" i="3"/>
  <c r="V9" i="3"/>
  <c r="W5" i="3"/>
  <c r="W22" i="3" s="1"/>
  <c r="W477" i="3" l="1"/>
  <c r="W476" i="3"/>
  <c r="W475" i="3"/>
  <c r="W474" i="3"/>
  <c r="W473" i="3"/>
  <c r="W472" i="3"/>
  <c r="W471" i="3"/>
  <c r="W470" i="3"/>
  <c r="W469" i="3"/>
  <c r="W468" i="3"/>
  <c r="W467" i="3"/>
  <c r="W9" i="3"/>
  <c r="W4" i="3"/>
  <c r="X5" i="3"/>
  <c r="X22" i="3" s="1"/>
  <c r="W7" i="3"/>
  <c r="X477" i="3" l="1"/>
  <c r="X472" i="3"/>
  <c r="X469" i="3"/>
  <c r="X474" i="3"/>
  <c r="X468" i="3"/>
  <c r="X467" i="3"/>
  <c r="X476" i="3"/>
  <c r="X471" i="3"/>
  <c r="X473" i="3"/>
  <c r="X470" i="3"/>
  <c r="X475" i="3"/>
  <c r="Y5" i="3"/>
  <c r="Y22" i="3" s="1"/>
  <c r="X9" i="3"/>
  <c r="X7" i="3"/>
  <c r="Y474" i="3" l="1"/>
  <c r="Y468" i="3"/>
  <c r="Y467" i="3"/>
  <c r="Y476" i="3"/>
  <c r="Y471" i="3"/>
  <c r="Y473" i="3"/>
  <c r="Y470" i="3"/>
  <c r="Y472" i="3"/>
  <c r="Y477" i="3"/>
  <c r="Z5" i="3"/>
  <c r="Z22" i="3" s="1"/>
  <c r="Y475" i="3"/>
  <c r="Y469" i="3"/>
  <c r="Y9" i="3"/>
  <c r="Y7" i="3"/>
  <c r="Z474" i="3" l="1"/>
  <c r="Z468" i="3"/>
  <c r="Z467" i="3"/>
  <c r="Z476" i="3"/>
  <c r="Z471" i="3"/>
  <c r="Z473" i="3"/>
  <c r="Z470" i="3"/>
  <c r="Z475" i="3"/>
  <c r="Z477" i="3"/>
  <c r="AA5" i="3"/>
  <c r="AA22" i="3" s="1"/>
  <c r="Z9" i="3"/>
  <c r="Z469" i="3"/>
  <c r="Z7" i="3"/>
  <c r="Z472" i="3"/>
  <c r="AA476" i="3" l="1"/>
  <c r="AA471" i="3"/>
  <c r="AA473" i="3"/>
  <c r="AA470" i="3"/>
  <c r="AA475" i="3"/>
  <c r="AA477" i="3"/>
  <c r="AA472" i="3"/>
  <c r="AA469" i="3"/>
  <c r="AB5" i="3"/>
  <c r="AB22" i="3" s="1"/>
  <c r="AA9" i="3"/>
  <c r="AA7" i="3"/>
  <c r="AA468" i="3"/>
  <c r="AA467" i="3"/>
  <c r="AA474" i="3"/>
  <c r="AB477" i="3" l="1"/>
  <c r="AB476" i="3"/>
  <c r="AB475" i="3"/>
  <c r="AB474" i="3"/>
  <c r="AB473" i="3"/>
  <c r="AB472" i="3"/>
  <c r="AB471" i="3"/>
  <c r="AB470" i="3"/>
  <c r="AB469" i="3"/>
  <c r="AC5" i="3"/>
  <c r="AC22" i="3" s="1"/>
  <c r="AB9" i="3"/>
  <c r="AB7" i="3"/>
  <c r="AB468" i="3"/>
  <c r="AB467" i="3"/>
  <c r="AC477" i="3" l="1"/>
  <c r="AC476" i="3"/>
  <c r="AC475" i="3"/>
  <c r="AC474" i="3"/>
  <c r="AC473" i="3"/>
  <c r="AC472" i="3"/>
  <c r="AC471" i="3"/>
  <c r="AC470" i="3"/>
  <c r="AC469" i="3"/>
  <c r="AC468" i="3"/>
  <c r="AC467" i="3"/>
  <c r="AC9" i="3"/>
  <c r="AC7" i="3"/>
  <c r="AD5" i="3"/>
  <c r="AD22" i="3" s="1"/>
  <c r="AD473" i="3" l="1"/>
  <c r="AD470" i="3"/>
  <c r="AD475" i="3"/>
  <c r="AD469" i="3"/>
  <c r="AD477" i="3"/>
  <c r="AD472" i="3"/>
  <c r="AD468" i="3"/>
  <c r="AD467" i="3"/>
  <c r="AD471" i="3"/>
  <c r="AD4" i="3"/>
  <c r="AD476" i="3"/>
  <c r="AD474" i="3"/>
  <c r="AD9" i="3"/>
  <c r="AD7" i="3"/>
  <c r="AE5" i="3"/>
  <c r="AE22" i="3" s="1"/>
  <c r="AE477" i="3" l="1"/>
  <c r="AE476" i="3"/>
  <c r="AE475" i="3"/>
  <c r="AE474" i="3"/>
  <c r="AE473" i="3"/>
  <c r="AE472" i="3"/>
  <c r="AE471" i="3"/>
  <c r="AE470" i="3"/>
  <c r="AE469" i="3"/>
  <c r="AE468" i="3"/>
  <c r="AE467" i="3"/>
  <c r="AE9" i="3"/>
  <c r="AE7" i="3"/>
  <c r="AF5" i="3"/>
  <c r="AF22" i="3" s="1"/>
  <c r="AF473" i="3" l="1"/>
  <c r="AF470" i="3"/>
  <c r="AF475" i="3"/>
  <c r="AF469" i="3"/>
  <c r="AF468" i="3"/>
  <c r="AF467" i="3"/>
  <c r="AF477" i="3"/>
  <c r="AF472" i="3"/>
  <c r="AF474" i="3"/>
  <c r="AF476" i="3"/>
  <c r="AF9" i="3"/>
  <c r="AG5" i="3"/>
  <c r="AG22" i="3" s="1"/>
  <c r="AF7" i="3"/>
  <c r="AF471" i="3"/>
  <c r="AG470" i="3" l="1"/>
  <c r="AG475" i="3"/>
  <c r="AG469" i="3"/>
  <c r="AG468" i="3"/>
  <c r="AG467" i="3"/>
  <c r="AG477" i="3"/>
  <c r="AG472" i="3"/>
  <c r="AG474" i="3"/>
  <c r="AG476" i="3"/>
  <c r="AG471" i="3"/>
  <c r="AG473" i="3"/>
  <c r="AH5" i="3"/>
  <c r="AH22" i="3" s="1"/>
  <c r="AG9" i="3"/>
  <c r="AG7" i="3"/>
  <c r="AH475" i="3" l="1"/>
  <c r="AH469" i="3"/>
  <c r="AH468" i="3"/>
  <c r="AH467" i="3"/>
  <c r="AH477" i="3"/>
  <c r="AH472" i="3"/>
  <c r="AH474" i="3"/>
  <c r="AH476" i="3"/>
  <c r="AH471" i="3"/>
  <c r="AH470" i="3"/>
  <c r="AI5" i="3"/>
  <c r="AI22" i="3" s="1"/>
  <c r="AH7" i="3"/>
  <c r="AH473" i="3"/>
  <c r="AH9" i="3"/>
  <c r="AI477" i="3" l="1"/>
  <c r="AI472" i="3"/>
  <c r="AI474" i="3"/>
  <c r="AI476" i="3"/>
  <c r="AI471" i="3"/>
  <c r="AI473" i="3"/>
  <c r="AJ5" i="3"/>
  <c r="AJ22" i="3" s="1"/>
  <c r="AI469" i="3"/>
  <c r="AI467" i="3"/>
  <c r="AI9" i="3"/>
  <c r="AI7" i="3"/>
  <c r="AI475" i="3"/>
  <c r="AI468" i="3"/>
  <c r="AI470" i="3"/>
  <c r="AJ477" i="3" l="1"/>
  <c r="AJ476" i="3"/>
  <c r="AJ475" i="3"/>
  <c r="AJ474" i="3"/>
  <c r="AJ473" i="3"/>
  <c r="AJ472" i="3"/>
  <c r="AJ471" i="3"/>
  <c r="AJ470" i="3"/>
  <c r="AK5" i="3"/>
  <c r="AK22" i="3" s="1"/>
  <c r="AJ469" i="3"/>
  <c r="AJ467" i="3"/>
  <c r="AJ9" i="3"/>
  <c r="AJ7" i="3"/>
  <c r="AJ468" i="3"/>
  <c r="AK477" i="3" l="1"/>
  <c r="AK476" i="3"/>
  <c r="AK475" i="3"/>
  <c r="AK474" i="3"/>
  <c r="AK473" i="3"/>
  <c r="AK472" i="3"/>
  <c r="AK471" i="3"/>
  <c r="AK470" i="3"/>
  <c r="AK469" i="3"/>
  <c r="AK468" i="3"/>
  <c r="AK467" i="3"/>
  <c r="AK9" i="3"/>
  <c r="AK7" i="3"/>
  <c r="AK4" i="3"/>
  <c r="AL5" i="3"/>
  <c r="AL22" i="3" s="1"/>
  <c r="AL477" i="3" l="1"/>
  <c r="AL474" i="3"/>
  <c r="AL476" i="3"/>
  <c r="AL471" i="3"/>
  <c r="AL473" i="3"/>
  <c r="AL468" i="3"/>
  <c r="AL467" i="3"/>
  <c r="AL470" i="3"/>
  <c r="AL469" i="3"/>
  <c r="AL475" i="3"/>
  <c r="AL472" i="3"/>
  <c r="AM5" i="3"/>
  <c r="AM22" i="3" s="1"/>
  <c r="AL7" i="3"/>
  <c r="AL9" i="3"/>
  <c r="AM477" i="3" l="1"/>
  <c r="AM476" i="3"/>
  <c r="AM475" i="3"/>
  <c r="AM474" i="3"/>
  <c r="AM473" i="3"/>
  <c r="AM472" i="3"/>
  <c r="AM471" i="3"/>
  <c r="AM470" i="3"/>
  <c r="AM469" i="3"/>
  <c r="AM468" i="3"/>
  <c r="AM467" i="3"/>
  <c r="AM7" i="3"/>
  <c r="AN5" i="3"/>
  <c r="AN22" i="3" s="1"/>
  <c r="AM9" i="3"/>
  <c r="AN477" i="3" l="1"/>
  <c r="AN474" i="3"/>
  <c r="AN476" i="3"/>
  <c r="AN471" i="3"/>
  <c r="AN468" i="3"/>
  <c r="AN467" i="3"/>
  <c r="AN473" i="3"/>
  <c r="AN470" i="3"/>
  <c r="AN469" i="3"/>
  <c r="AN475" i="3"/>
  <c r="AO5" i="3"/>
  <c r="AO22" i="3" s="1"/>
  <c r="AN7" i="3"/>
  <c r="AN472" i="3"/>
  <c r="AN9" i="3"/>
  <c r="AO476" i="3" l="1"/>
  <c r="AO471" i="3"/>
  <c r="AO468" i="3"/>
  <c r="AO467" i="3"/>
  <c r="AO473" i="3"/>
  <c r="AO470" i="3"/>
  <c r="AO469" i="3"/>
  <c r="AO475" i="3"/>
  <c r="AO472" i="3"/>
  <c r="AO477" i="3"/>
  <c r="AP5" i="3"/>
  <c r="AP22" i="3" s="1"/>
  <c r="AO474" i="3"/>
  <c r="AO9" i="3"/>
  <c r="AO7" i="3"/>
  <c r="AP468" i="3" l="1"/>
  <c r="AP467" i="3"/>
  <c r="AP473" i="3"/>
  <c r="AP470" i="3"/>
  <c r="AP469" i="3"/>
  <c r="AP475" i="3"/>
  <c r="AP472" i="3"/>
  <c r="AP476" i="3"/>
  <c r="AQ5" i="3"/>
  <c r="AQ22" i="3" s="1"/>
  <c r="AP9" i="3"/>
  <c r="AP7" i="3"/>
  <c r="AP471" i="3"/>
  <c r="AP474" i="3"/>
  <c r="AP477" i="3"/>
  <c r="AQ473" i="3" l="1"/>
  <c r="AQ470" i="3"/>
  <c r="AQ469" i="3"/>
  <c r="AQ475" i="3"/>
  <c r="AQ472" i="3"/>
  <c r="AQ477" i="3"/>
  <c r="AQ474" i="3"/>
  <c r="AQ467" i="3"/>
  <c r="AR5" i="3"/>
  <c r="AR22" i="3" s="1"/>
  <c r="AQ468" i="3"/>
  <c r="AQ9" i="3"/>
  <c r="AQ7" i="3"/>
  <c r="AQ471" i="3"/>
  <c r="AQ476" i="3"/>
  <c r="AR477" i="3" l="1"/>
  <c r="AR476" i="3"/>
  <c r="AR475" i="3"/>
  <c r="AR474" i="3"/>
  <c r="AR473" i="3"/>
  <c r="AR472" i="3"/>
  <c r="AR471" i="3"/>
  <c r="AR470" i="3"/>
  <c r="AR469" i="3"/>
  <c r="AS5" i="3"/>
  <c r="AS22" i="3" s="1"/>
  <c r="AR468" i="3"/>
  <c r="AR9" i="3"/>
  <c r="AR7" i="3"/>
  <c r="AR467" i="3"/>
  <c r="AR4" i="3"/>
  <c r="AS477" i="3" l="1"/>
  <c r="AS476" i="3"/>
  <c r="AS475" i="3"/>
  <c r="AS474" i="3"/>
  <c r="AS473" i="3"/>
  <c r="AS472" i="3"/>
  <c r="AS471" i="3"/>
  <c r="AS470" i="3"/>
  <c r="AS469" i="3"/>
  <c r="AS468" i="3"/>
  <c r="AS467" i="3"/>
  <c r="AS9" i="3"/>
  <c r="AS7" i="3"/>
  <c r="AT5" i="3"/>
  <c r="AT22" i="3" s="1"/>
  <c r="AT477" i="3" l="1"/>
  <c r="AT470" i="3"/>
  <c r="AT475" i="3"/>
  <c r="AT472" i="3"/>
  <c r="AT474" i="3"/>
  <c r="AT468" i="3"/>
  <c r="AT467" i="3"/>
  <c r="AT476" i="3"/>
  <c r="AT471" i="3"/>
  <c r="AT469" i="3"/>
  <c r="AU5" i="3"/>
  <c r="AU22" i="3" s="1"/>
  <c r="AT473" i="3"/>
  <c r="AT7" i="3"/>
  <c r="AT9" i="3"/>
  <c r="AU477" i="3" l="1"/>
  <c r="AU476" i="3"/>
  <c r="AU475" i="3"/>
  <c r="AU474" i="3"/>
  <c r="AU473" i="3"/>
  <c r="AU472" i="3"/>
  <c r="AU471" i="3"/>
  <c r="AU470" i="3"/>
  <c r="AU469" i="3"/>
  <c r="AU468" i="3"/>
  <c r="AU467" i="3"/>
  <c r="AU9" i="3"/>
  <c r="AV5" i="3"/>
  <c r="AV22" i="3" s="1"/>
  <c r="AU7" i="3"/>
  <c r="AV477" i="3" l="1"/>
  <c r="AV475" i="3"/>
  <c r="AV472" i="3"/>
  <c r="AV468" i="3"/>
  <c r="AV467" i="3"/>
  <c r="AV474" i="3"/>
  <c r="AV476" i="3"/>
  <c r="AV471" i="3"/>
  <c r="AV473" i="3"/>
  <c r="AW5" i="3"/>
  <c r="AW22" i="3" s="1"/>
  <c r="AV9" i="3"/>
  <c r="AV7" i="3"/>
  <c r="AV470" i="3"/>
  <c r="AV469" i="3"/>
  <c r="AW472" i="3" l="1"/>
  <c r="AW468" i="3"/>
  <c r="AW467" i="3"/>
  <c r="AW474" i="3"/>
  <c r="AW476" i="3"/>
  <c r="AW471" i="3"/>
  <c r="AW477" i="3"/>
  <c r="AW473" i="3"/>
  <c r="AW469" i="3"/>
  <c r="AW475" i="3"/>
  <c r="AX5" i="3"/>
  <c r="AX22" i="3" s="1"/>
  <c r="AW470" i="3"/>
  <c r="AW9" i="3"/>
  <c r="AW7" i="3"/>
  <c r="AX468" i="3" l="1"/>
  <c r="AX467" i="3"/>
  <c r="AX474" i="3"/>
  <c r="AX476" i="3"/>
  <c r="AX471" i="3"/>
  <c r="AX477" i="3"/>
  <c r="AX473" i="3"/>
  <c r="AX469" i="3"/>
  <c r="AX470" i="3"/>
  <c r="AX475" i="3"/>
  <c r="AY5" i="3"/>
  <c r="AY22" i="3" s="1"/>
  <c r="AX9" i="3"/>
  <c r="AX7" i="3"/>
  <c r="AX472" i="3"/>
  <c r="AY474" i="3" l="1"/>
  <c r="AY476" i="3"/>
  <c r="AY471" i="3"/>
  <c r="AY477" i="3"/>
  <c r="AY473" i="3"/>
  <c r="AY469" i="3"/>
  <c r="AY470" i="3"/>
  <c r="AY475" i="3"/>
  <c r="AY468" i="3"/>
  <c r="AZ5" i="3"/>
  <c r="AZ22" i="3" s="1"/>
  <c r="AY9" i="3"/>
  <c r="AY7" i="3"/>
  <c r="AY472" i="3"/>
  <c r="AY467" i="3"/>
  <c r="AY4" i="3"/>
  <c r="AZ477" i="3" l="1"/>
  <c r="AZ476" i="3"/>
  <c r="AZ475" i="3"/>
  <c r="AZ474" i="3"/>
  <c r="AZ473" i="3"/>
  <c r="AZ472" i="3"/>
  <c r="AZ471" i="3"/>
  <c r="AZ470" i="3"/>
  <c r="AZ469" i="3"/>
  <c r="BA5" i="3"/>
  <c r="BA22" i="3" s="1"/>
  <c r="AZ9" i="3"/>
  <c r="AZ7" i="3"/>
  <c r="AZ467" i="3"/>
  <c r="AZ468" i="3"/>
  <c r="BA477" i="3" l="1"/>
  <c r="BA476" i="3"/>
  <c r="BA475" i="3"/>
  <c r="BA474" i="3"/>
  <c r="BA473" i="3"/>
  <c r="BA472" i="3"/>
  <c r="BA471" i="3"/>
  <c r="BA470" i="3"/>
  <c r="BA469" i="3"/>
  <c r="BA468" i="3"/>
  <c r="BA467" i="3"/>
  <c r="BA9" i="3"/>
  <c r="BA7" i="3"/>
  <c r="BB5" i="3"/>
  <c r="BB22" i="3" s="1"/>
  <c r="BB477" i="3" l="1"/>
  <c r="BB476" i="3"/>
  <c r="BB471" i="3"/>
  <c r="BB469" i="3"/>
  <c r="BB473" i="3"/>
  <c r="BB470" i="3"/>
  <c r="BB475" i="3"/>
  <c r="BB468" i="3"/>
  <c r="BB467" i="3"/>
  <c r="BB472" i="3"/>
  <c r="BB474" i="3"/>
  <c r="BC5" i="3"/>
  <c r="BC22" i="3" s="1"/>
  <c r="BB7" i="3"/>
  <c r="BB9" i="3"/>
  <c r="BC477" i="3" l="1"/>
  <c r="BC476" i="3"/>
  <c r="BC475" i="3"/>
  <c r="BC474" i="3"/>
  <c r="BC473" i="3"/>
  <c r="BC472" i="3"/>
  <c r="BC471" i="3"/>
  <c r="BC470" i="3"/>
  <c r="BC469" i="3"/>
  <c r="BC468" i="3"/>
  <c r="BC467" i="3"/>
  <c r="BC7" i="3"/>
  <c r="BD5" i="3"/>
  <c r="BD22" i="3" s="1"/>
  <c r="BC9" i="3"/>
  <c r="BD477" i="3" l="1"/>
  <c r="BD469" i="3"/>
  <c r="BD473" i="3"/>
  <c r="BD470" i="3"/>
  <c r="BD468" i="3"/>
  <c r="BD467" i="3"/>
  <c r="BD475" i="3"/>
  <c r="BD472" i="3"/>
  <c r="BD474" i="3"/>
  <c r="BD9" i="3"/>
  <c r="BD471" i="3"/>
  <c r="BE5" i="3"/>
  <c r="BE22" i="3" s="1"/>
  <c r="BD7" i="3"/>
  <c r="BD476" i="3"/>
  <c r="BE473" i="3" l="1"/>
  <c r="BE477" i="3"/>
  <c r="BE470" i="3"/>
  <c r="BE468" i="3"/>
  <c r="BE467" i="3"/>
  <c r="BE475" i="3"/>
  <c r="BE472" i="3"/>
  <c r="BE474" i="3"/>
  <c r="BE469" i="3"/>
  <c r="BF5" i="3"/>
  <c r="BF22" i="3" s="1"/>
  <c r="BE471" i="3"/>
  <c r="BE476" i="3"/>
  <c r="BE9" i="3"/>
  <c r="BE7" i="3"/>
  <c r="BF477" i="3" l="1"/>
  <c r="BF470" i="3"/>
  <c r="BF468" i="3"/>
  <c r="BF467" i="3"/>
  <c r="BF475" i="3"/>
  <c r="BF472" i="3"/>
  <c r="BF474" i="3"/>
  <c r="BF476" i="3"/>
  <c r="BF471" i="3"/>
  <c r="BF473" i="3"/>
  <c r="BG5" i="3"/>
  <c r="BG22" i="3" s="1"/>
  <c r="BF9" i="3"/>
  <c r="BF7" i="3"/>
  <c r="BF469" i="3"/>
  <c r="BF4" i="3"/>
  <c r="BG477" i="3" l="1"/>
  <c r="BG475" i="3"/>
  <c r="BG472" i="3"/>
  <c r="BG474" i="3"/>
  <c r="BG476" i="3"/>
  <c r="BG471" i="3"/>
  <c r="BG469" i="3"/>
  <c r="BG473" i="3"/>
  <c r="BH5" i="3"/>
  <c r="BH22" i="3" s="1"/>
  <c r="BG468" i="3"/>
  <c r="BG9" i="3"/>
  <c r="BG7" i="3"/>
  <c r="BG470" i="3"/>
  <c r="BG467" i="3"/>
  <c r="BH477" i="3" l="1"/>
  <c r="BH476" i="3"/>
  <c r="BH475" i="3"/>
  <c r="BH474" i="3"/>
  <c r="BH473" i="3"/>
  <c r="BH472" i="3"/>
  <c r="BH471" i="3"/>
  <c r="BH470" i="3"/>
  <c r="BH469" i="3"/>
  <c r="BI5" i="3"/>
  <c r="BI22" i="3" s="1"/>
  <c r="BH9" i="3"/>
  <c r="BH7" i="3"/>
  <c r="BH468" i="3"/>
  <c r="BH467" i="3"/>
  <c r="BI477" i="3" l="1"/>
  <c r="BI476" i="3"/>
  <c r="BI475" i="3"/>
  <c r="BI474" i="3"/>
  <c r="BI473" i="3"/>
  <c r="BI472" i="3"/>
  <c r="BI471" i="3"/>
  <c r="BI470" i="3"/>
  <c r="BI469" i="3"/>
  <c r="BI468" i="3"/>
  <c r="BI467" i="3"/>
  <c r="BI9" i="3"/>
  <c r="BI7" i="3"/>
  <c r="BJ5" i="3"/>
  <c r="BJ22" i="3" s="1"/>
  <c r="BJ477" i="3" l="1"/>
  <c r="BJ472" i="3"/>
  <c r="BJ474" i="3"/>
  <c r="BJ476" i="3"/>
  <c r="BJ471" i="3"/>
  <c r="BJ469" i="3"/>
  <c r="BJ468" i="3"/>
  <c r="BJ467" i="3"/>
  <c r="BJ473" i="3"/>
  <c r="BJ475" i="3"/>
  <c r="BK5" i="3"/>
  <c r="BK22" i="3" s="1"/>
  <c r="BJ470" i="3"/>
  <c r="BJ7" i="3"/>
  <c r="BJ9" i="3"/>
  <c r="BK477" i="3" l="1"/>
  <c r="BK476" i="3"/>
  <c r="BK475" i="3"/>
  <c r="BK474" i="3"/>
  <c r="BK473" i="3"/>
  <c r="BK472" i="3"/>
  <c r="BK471" i="3"/>
  <c r="BK470" i="3"/>
  <c r="BK469" i="3"/>
  <c r="BK468" i="3"/>
  <c r="BK467" i="3"/>
  <c r="BK7" i="3"/>
  <c r="BK9" i="3"/>
  <c r="BL5" i="3"/>
  <c r="BL22" i="3" s="1"/>
  <c r="BL477" i="3" l="1"/>
  <c r="BL474" i="3"/>
  <c r="BL476" i="3"/>
  <c r="BL471" i="3"/>
  <c r="BL469" i="3"/>
  <c r="BL468" i="3"/>
  <c r="BL467" i="3"/>
  <c r="BL473" i="3"/>
  <c r="BL470" i="3"/>
  <c r="BL472" i="3"/>
  <c r="BL7" i="3"/>
  <c r="BL9" i="3"/>
  <c r="BL475" i="3"/>
</calcChain>
</file>

<file path=xl/sharedStrings.xml><?xml version="1.0" encoding="utf-8"?>
<sst xmlns="http://schemas.openxmlformats.org/spreadsheetml/2006/main" count="1438" uniqueCount="865">
  <si>
    <t xml:space="preserve">UCB DFS Project </t>
  </si>
  <si>
    <t>Project Lead : Sydul H Khandaker</t>
  </si>
  <si>
    <t xml:space="preserve">Key critical milestone for soft-launch </t>
  </si>
  <si>
    <t>%</t>
  </si>
  <si>
    <t xml:space="preserve">Subsidiary Company Formation </t>
  </si>
  <si>
    <t>Business Strategy &amp; Plan Sign-off</t>
  </si>
  <si>
    <t xml:space="preserve">Critical resource onboarding </t>
  </si>
  <si>
    <t>Key Service &amp; Hardware Procurement &amp; WH buildup</t>
  </si>
  <si>
    <t xml:space="preserve">Tech Readiness : DFS Platform development </t>
  </si>
  <si>
    <t>Ucash, Upay data sanitization &amp; migration to new platform</t>
  </si>
  <si>
    <t xml:space="preserve">Apps development : Customer, Agent, DSO, Merchant </t>
  </si>
  <si>
    <t>Integration (EC Server, UCB-CBS &amp; CMS, Payment Gateways, MNOs)</t>
  </si>
  <si>
    <t>Onboarding of distributor, Agent Merchant, B2B, G2B</t>
  </si>
  <si>
    <t>Review, renewal, discontinuation of existing &amp; new contract</t>
  </si>
  <si>
    <t xml:space="preserve">Brand &amp; Logo finalization </t>
  </si>
  <si>
    <t xml:space="preserve">Website Development </t>
  </si>
  <si>
    <t xml:space="preserve">Call Center Readiness </t>
  </si>
  <si>
    <t xml:space="preserve">KYC Management </t>
  </si>
  <si>
    <t xml:space="preserve">Initiate PR &amp; Communication </t>
  </si>
  <si>
    <t xml:space="preserve">Soft Launch Preparation </t>
  </si>
  <si>
    <t xml:space="preserve">Month </t>
  </si>
  <si>
    <t>Jun</t>
  </si>
  <si>
    <t>Jul</t>
  </si>
  <si>
    <t>WK</t>
  </si>
  <si>
    <t>Aug</t>
  </si>
  <si>
    <t>Sep</t>
  </si>
  <si>
    <t>Oct</t>
  </si>
  <si>
    <t>Nov</t>
  </si>
  <si>
    <t>Dec</t>
  </si>
  <si>
    <t>Business Process define &amp; Sign-off</t>
  </si>
  <si>
    <t xml:space="preserve">NOC Commissioning </t>
  </si>
  <si>
    <t xml:space="preserve">Channel Commissioning </t>
  </si>
  <si>
    <t>Product &amp; pricing finalization</t>
  </si>
  <si>
    <t xml:space="preserve">Key task pending </t>
  </si>
  <si>
    <t>Responsibility</t>
  </si>
  <si>
    <t>Team to complete 13 existing process define and get approval by 29th of July 20</t>
  </si>
  <si>
    <t>A Pasha</t>
  </si>
  <si>
    <t xml:space="preserve">Shahab </t>
  </si>
  <si>
    <t xml:space="preserve">Project team </t>
  </si>
  <si>
    <t xml:space="preserve">SRS Finalization WIP </t>
  </si>
  <si>
    <t xml:space="preserve">Bangladesh Bank Approval for DFS license, WIP </t>
  </si>
  <si>
    <t>Final Hardware BoQ submission &amp; get approval for purchase by 23 Jul20</t>
  </si>
  <si>
    <t xml:space="preserve">Data extracted, mapping with Upay WIP, </t>
  </si>
  <si>
    <t xml:space="preserve">Team to finalize the strategy &amp; target by this wk </t>
  </si>
  <si>
    <t xml:space="preserve">Start Date </t>
  </si>
  <si>
    <t xml:space="preserve">End date </t>
  </si>
  <si>
    <t xml:space="preserve">Initiate PR &amp; external communication </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</si>
  <si>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</si>
  <si>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Legend:</t>
  </si>
  <si>
    <t>Enter Company Name in cell B2.
A legend is in cells I2 through AC2.</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</si>
  <si>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</si>
  <si>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</si>
  <si>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</si>
  <si>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</si>
  <si>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</si>
  <si>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</si>
  <si>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</si>
  <si>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</si>
  <si>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</si>
  <si>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</si>
  <si>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 xml:space="preserve">Project Manager : Mamun Ferdoushi </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</si>
  <si>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</si>
  <si>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NB : Press 1 or 2 to expand or collaps the data from the left corner</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</si>
  <si>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</si>
  <si>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</si>
  <si>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</si>
  <si>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</si>
  <si>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</si>
  <si>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</si>
  <si>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</si>
  <si>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Column1</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</si>
  <si>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</si>
  <si>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</si>
  <si>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Subsidiary Company Formation</t>
  </si>
  <si>
    <t>Project Director</t>
  </si>
  <si>
    <t>Board resolution for DFS subsidiary formation under PSO/PSP license</t>
  </si>
  <si>
    <t>Bangladesh Bank approval along with PSO/ PSP license</t>
  </si>
  <si>
    <t>MoA &amp; AoA draft</t>
  </si>
  <si>
    <t>MoA &amp; AoA finalization</t>
  </si>
  <si>
    <t>Registration of subsidiary under RJSC</t>
  </si>
  <si>
    <t>Trade license from Dhaka North City Corporation</t>
  </si>
  <si>
    <t>VAT Registration</t>
  </si>
  <si>
    <t>Deposit Paid up capital</t>
  </si>
  <si>
    <t>Organogram approval by board/ management</t>
  </si>
  <si>
    <t>Creating Company Bank Account</t>
  </si>
  <si>
    <t>On boarding of tier-1/ HoD level</t>
  </si>
  <si>
    <t>Legal vetting of business scope</t>
  </si>
  <si>
    <t>Business Plan &amp; Strategy Development</t>
  </si>
  <si>
    <t>Phase wise product priority setting submission</t>
  </si>
  <si>
    <t>Phase wise product priority setting approval</t>
  </si>
  <si>
    <t>Strategy workshop for business plan</t>
  </si>
  <si>
    <t>Final Business plan &amp; Strategy submission to the Project Director</t>
  </si>
  <si>
    <t>Final Business plan &amp; Strategy submission to the board</t>
  </si>
  <si>
    <t>Business plan (along with top line strategy) approval by the board</t>
  </si>
  <si>
    <t>Critical Resource onboarding &amp; HR Mgt</t>
  </si>
  <si>
    <t>Develop recruitment and employee on boarding process</t>
  </si>
  <si>
    <t>Recruitment requisition preparation and mgt. approval</t>
  </si>
  <si>
    <t>Headcount and budget forecast sharing with management</t>
  </si>
  <si>
    <t>Draft HR Policy &amp; Guidelines (manual) submission</t>
  </si>
  <si>
    <t>Defining all job role</t>
  </si>
  <si>
    <t>KPI Define &amp; approval from the management</t>
  </si>
  <si>
    <t>Recruitment interview &amp; selection for tier-1, 2,3</t>
  </si>
  <si>
    <t>Laptop/desktop /others requisition to IT</t>
  </si>
  <si>
    <t>On boarding of tier-1, 2, 3</t>
  </si>
  <si>
    <t>Technology</t>
  </si>
  <si>
    <t>Technology : Technology Architecture Planning &amp; Deployment</t>
  </si>
  <si>
    <t>Tech Head</t>
  </si>
  <si>
    <t>Technology planning &amp; system</t>
  </si>
  <si>
    <t>Shahab</t>
  </si>
  <si>
    <t>Tech system detail plan and budget submission</t>
  </si>
  <si>
    <t>Tech system detail plan and budget approval</t>
  </si>
  <si>
    <t>Aggregator integration_ITCL</t>
  </si>
  <si>
    <t>BackEnd</t>
  </si>
  <si>
    <t>Bank API Integration</t>
  </si>
  <si>
    <t>Payment Gateway API Integration</t>
  </si>
  <si>
    <t>e-Commerce Platform API Integration</t>
  </si>
  <si>
    <t>International Remittance Services API Integration</t>
  </si>
  <si>
    <t>Bill Payment Merchant API Integrations</t>
  </si>
  <si>
    <t>Value Added Service Merchant API Integration</t>
  </si>
  <si>
    <t>Integration with Google mapping</t>
  </si>
  <si>
    <t>Integration with NPSB for other banks fund transfer (Add money)</t>
  </si>
  <si>
    <t>Arch</t>
  </si>
  <si>
    <t>Recruitment requisition to HR</t>
  </si>
  <si>
    <t>Recruitment interview for tier-3</t>
  </si>
  <si>
    <t>Final selection and appointment letter issue of tier-3</t>
  </si>
  <si>
    <t>On boarding of tier-3</t>
  </si>
  <si>
    <t>Recruitment interview for tier-2</t>
  </si>
  <si>
    <t>Final selection and appointment of tier-2</t>
  </si>
  <si>
    <t>On boarding of tier-2</t>
  </si>
  <si>
    <t>Recruitment interview for tier-1</t>
  </si>
  <si>
    <t>Final selection and appointment of tier-1</t>
  </si>
  <si>
    <t>On boarding of tier-1</t>
  </si>
  <si>
    <t>Team KPI submission</t>
  </si>
  <si>
    <t>Team KPI management approval</t>
  </si>
  <si>
    <t>PD</t>
  </si>
  <si>
    <t>DFS Platform Development</t>
  </si>
  <si>
    <t>DFS platform requirment compilation - SRS Pending</t>
  </si>
  <si>
    <t>Business</t>
  </si>
  <si>
    <t>Functional Business requirement collection from relevant stakeholders</t>
  </si>
  <si>
    <t>Functional Business requirement draft submission</t>
  </si>
  <si>
    <t>Functional Business requirement signoff</t>
  </si>
  <si>
    <t>Project director</t>
  </si>
  <si>
    <t>Prepare SRS (Software requirement Specification)</t>
  </si>
  <si>
    <t>Manik/Business Team</t>
  </si>
  <si>
    <t>SRS signoff</t>
  </si>
  <si>
    <t>Detail project roadmap submission</t>
  </si>
  <si>
    <t>Hardware &amp; associated 5 yrs infra installation</t>
  </si>
  <si>
    <t>DR site &amp; Replica installation plan</t>
  </si>
  <si>
    <t>MNO connectivity establishment</t>
  </si>
  <si>
    <t xml:space="preserve">Nazim </t>
  </si>
  <si>
    <t>3rd party integration</t>
  </si>
  <si>
    <t>UCASH Existing DB data migration</t>
  </si>
  <si>
    <t>UCASH USSD Module Integration/Migration</t>
  </si>
  <si>
    <t>UPAY Existing DB data migration</t>
  </si>
  <si>
    <t>Phase-1 deployment activity finish</t>
  </si>
  <si>
    <t>Phase-1 UAT</t>
  </si>
  <si>
    <t>Phase-1Testing&amp; Bug fixing</t>
  </si>
  <si>
    <t>Platform handover to DFS team</t>
  </si>
  <si>
    <t>Platform live with phase-1 requirment</t>
  </si>
  <si>
    <t>App Development</t>
  </si>
  <si>
    <t>Application Platform Architecture Design Plan</t>
  </si>
  <si>
    <t>(1) Customer App Workshop</t>
  </si>
  <si>
    <t>Customer app requirement compilation</t>
  </si>
  <si>
    <t>Customer app requirement finalization (functional &amp; UI UX) &amp; Signoff</t>
  </si>
  <si>
    <t>Customer app development RFQ float with the vendors</t>
  </si>
  <si>
    <t>Customer app, Vendor proposal submission</t>
  </si>
  <si>
    <t>Technical evaluation of vendors and short listing</t>
  </si>
  <si>
    <t>Commercial negotiation with vendor</t>
  </si>
  <si>
    <t>Customer app vendor management approval</t>
  </si>
  <si>
    <t>Customer app vendor PO issue</t>
  </si>
  <si>
    <t>Customer app development kick off</t>
  </si>
  <si>
    <t>Customer app UI/UX development and management review</t>
  </si>
  <si>
    <t>Customer app final UI/UX development and management approval</t>
  </si>
  <si>
    <t>Customer app Beta release</t>
  </si>
  <si>
    <t>Customer app UAT</t>
  </si>
  <si>
    <t>Customer app bug fixing</t>
  </si>
  <si>
    <t>App Terms &amp; Conditions development</t>
  </si>
  <si>
    <t>App Terms &amp; Conditions legal vetting</t>
  </si>
  <si>
    <t>Customer app final release in app store (Android version)</t>
  </si>
  <si>
    <t>Customer app final release in app store (iOS version)</t>
  </si>
  <si>
    <t>Agent app Project team formation &amp; Charter signoff</t>
  </si>
  <si>
    <t>Agent app requirement compilation</t>
  </si>
  <si>
    <t>Agent app requirement finalization (functional &amp; UI UX) &amp; Signoff</t>
  </si>
  <si>
    <t>(2) Agent app development RFQ float with the vendors</t>
  </si>
  <si>
    <t>Agent app, Vendor proposal submission</t>
  </si>
  <si>
    <t>Agent app vendor management approval</t>
  </si>
  <si>
    <t>Agent app vendor PO issue</t>
  </si>
  <si>
    <t>Agent app development kick off</t>
  </si>
  <si>
    <t>Agent app UI/UX development and management review</t>
  </si>
  <si>
    <t>Agent app final UI/UX development and management approval</t>
  </si>
  <si>
    <t>Agent app bug fixing</t>
  </si>
  <si>
    <t>Agent app Beta release</t>
  </si>
  <si>
    <t>Agent app UAT</t>
  </si>
  <si>
    <t>Agent app final release in app store (Android version)</t>
  </si>
  <si>
    <t>DSO app project team formation and project charter signoff</t>
  </si>
  <si>
    <t>(3) DSO App Requirement Compilation</t>
  </si>
  <si>
    <t>DSO app requirement finalization (functional SRS &amp; UI/UX) &amp; Signoff</t>
  </si>
  <si>
    <t>Distribution management system (DMS) development</t>
  </si>
  <si>
    <t>Distribution management system (DMS) live</t>
  </si>
  <si>
    <t>DSO app development RFQ float with the vendors</t>
  </si>
  <si>
    <t>DSO app, Vendor proposal submission</t>
  </si>
  <si>
    <t>DSO app vendor management approval</t>
  </si>
  <si>
    <t>DSO app vendor PO issue</t>
  </si>
  <si>
    <t>DSO app SRS UI/UX development and management review</t>
  </si>
  <si>
    <t>DSO app SRS final UI/UX development and management approval</t>
  </si>
  <si>
    <t>DSO app development kick off</t>
  </si>
  <si>
    <t>DSO app bug fixing</t>
  </si>
  <si>
    <t>DSO app Beta release</t>
  </si>
  <si>
    <t>DSO app UAT</t>
  </si>
  <si>
    <t>DSO app final release in app store (Android version)</t>
  </si>
  <si>
    <t>(4) Merchant app requirement compilation</t>
  </si>
  <si>
    <t>Merchant app requirement finalization (functional SRS &amp; UI/UX) &amp; Signoff</t>
  </si>
  <si>
    <t>Merchant app development RFQ float with the vendors</t>
  </si>
  <si>
    <t>Merchant app, Vendor proposal submission</t>
  </si>
  <si>
    <t>Merchant app vendor management approval</t>
  </si>
  <si>
    <t>Merchant app vendor PO issue</t>
  </si>
  <si>
    <t>Merchant app SRS UI/UX development and management review</t>
  </si>
  <si>
    <t>Merchant app SRS final UI/UX development and management approval</t>
  </si>
  <si>
    <t>Merchant app development kick off</t>
  </si>
  <si>
    <t>Merchant app bug fixing</t>
  </si>
  <si>
    <t>Merchant app Beta release</t>
  </si>
  <si>
    <t>Merchant app UAT</t>
  </si>
  <si>
    <t>Merchant app final release in app store (Android version)</t>
  </si>
  <si>
    <t xml:space="preserve">To be add more milestone </t>
  </si>
  <si>
    <t>Business Process readiness &amp; sign-off</t>
  </si>
  <si>
    <t>PM</t>
  </si>
  <si>
    <t>1.SCM Process</t>
  </si>
  <si>
    <t>Akram</t>
  </si>
  <si>
    <t>2. Distributor on boarding process</t>
  </si>
  <si>
    <t>Nasir</t>
  </si>
  <si>
    <t>3.Agent on boarding process</t>
  </si>
  <si>
    <t xml:space="preserve">4. Merchant onboarding process </t>
  </si>
  <si>
    <t>Manik</t>
  </si>
  <si>
    <t>5.Customer acquisition/registration process</t>
  </si>
  <si>
    <t xml:space="preserve">6.Customer Bulk registration process </t>
  </si>
  <si>
    <t xml:space="preserve">7. AML CFT process (Anti-Money Laundering &amp; Countering the Financing of Terrorism Process) </t>
  </si>
  <si>
    <t xml:space="preserve">to be </t>
  </si>
  <si>
    <t xml:space="preserve">8.Lifting &amp; refund process </t>
  </si>
  <si>
    <t>9. Commission disbursement process</t>
  </si>
  <si>
    <t>10. Customer complain handling process</t>
  </si>
  <si>
    <t>Mahbubur</t>
  </si>
  <si>
    <t xml:space="preserve">11. Complain (fraud/ LEA related) handling process </t>
  </si>
  <si>
    <t>12. HR Process</t>
  </si>
  <si>
    <t>13. FDoA (Financial Delegation of Authority)</t>
  </si>
  <si>
    <t>Siddiquee</t>
  </si>
  <si>
    <t>Procurement</t>
  </si>
  <si>
    <t>Procurement Process Development and submission</t>
  </si>
  <si>
    <t>Procurement Policy Development and submission</t>
  </si>
  <si>
    <t>Procurement policy &amp; process management approval</t>
  </si>
  <si>
    <t>Team role definition and job profile</t>
  </si>
  <si>
    <t>On boarding of Procurement team</t>
  </si>
  <si>
    <t xml:space="preserve">Prepare  &amp; get approved BoQ for Tech Hardware purchase </t>
  </si>
  <si>
    <t xml:space="preserve">Purchase Tech Hardware for launch critical </t>
  </si>
  <si>
    <t xml:space="preserve">Prepare list of service/Product to prucure by discussing stakeholders  </t>
  </si>
  <si>
    <t xml:space="preserve">Purchase launch critical Product &amp; service </t>
  </si>
  <si>
    <t>Logistics &amp; Warehousing</t>
  </si>
  <si>
    <t>Warehouse location sourcing</t>
  </si>
  <si>
    <t>Warehouse location management approval</t>
  </si>
  <si>
    <t>Transport/ courier service sourcing</t>
  </si>
  <si>
    <t>Transport/ courier service vendor management approval</t>
  </si>
  <si>
    <t>Logistics/warehouse management SOP submission</t>
  </si>
  <si>
    <t>Logistics/warehouse management SOP sign off</t>
  </si>
  <si>
    <t>Warehouse policy &amp; process prepardness &amp; mgt approval</t>
  </si>
  <si>
    <t xml:space="preserve">Business Operation ( onboarding of distributor, agent, retailer) </t>
  </si>
  <si>
    <t>Head of Sales</t>
  </si>
  <si>
    <t xml:space="preserve">Sales_distribution (Channel readiness) </t>
  </si>
  <si>
    <t>Channel strategy and roll out roadmap development</t>
  </si>
  <si>
    <t>Acquisition strategy development and submission</t>
  </si>
  <si>
    <t>Transaction &amp; Cash management strategy development and submission</t>
  </si>
  <si>
    <t>Strategy review by management and approval</t>
  </si>
  <si>
    <t>Team structure finalization</t>
  </si>
  <si>
    <t>Distributor appointment criteria &amp; process submission</t>
  </si>
  <si>
    <t>Distributor appointment process management approval</t>
  </si>
  <si>
    <t>Retailier appointment criteria &amp; process submission</t>
  </si>
  <si>
    <t>Retailier appointment process management approval</t>
  </si>
  <si>
    <t>Geographic demarkation preparation with mapping (Region/ Area/Territory)</t>
  </si>
  <si>
    <t>Screening &amp; review of existing channel partners</t>
  </si>
  <si>
    <t>Territory wise potential distributors document collection</t>
  </si>
  <si>
    <t>Channel partner/ distributor screening</t>
  </si>
  <si>
    <t>Channel partner/ distributor short-listing</t>
  </si>
  <si>
    <t>Channel partner/ distributor appointment finish</t>
  </si>
  <si>
    <t>Distributor Field force on boarding</t>
  </si>
  <si>
    <t>Sales Operation</t>
  </si>
  <si>
    <t>Distribution agreement draft preparation</t>
  </si>
  <si>
    <t>Distribution agreement draft vetting</t>
  </si>
  <si>
    <t>Distribution agreement draft_managment approval</t>
  </si>
  <si>
    <t>All documents of distributor archieved</t>
  </si>
  <si>
    <t>Entry of distributor data in the system</t>
  </si>
  <si>
    <t>Distributors live in the system</t>
  </si>
  <si>
    <t>Distributor's Bank A/C opening activity</t>
  </si>
  <si>
    <t>Distributor's Banking information integration with company</t>
  </si>
  <si>
    <t>Distribution SOP submission</t>
  </si>
  <si>
    <t>Distribution SOP management approval</t>
  </si>
  <si>
    <t>Cash management process management approval</t>
  </si>
  <si>
    <t>Portal uses guideline (user manual) &amp; arrange a training</t>
  </si>
  <si>
    <t>Portal user access creation for distributors</t>
  </si>
  <si>
    <t>Field force monitoring app training</t>
  </si>
  <si>
    <t>Field force monitoring app rollout</t>
  </si>
  <si>
    <t>Develop forecast for KYC requirement</t>
  </si>
  <si>
    <t>Channel Development &amp; Commissioning</t>
  </si>
  <si>
    <t>Alternate channel strategy &amp; plan submission</t>
  </si>
  <si>
    <t>Alternate channel strategy &amp; plan approval</t>
  </si>
  <si>
    <t>Start sourcing for International Remittance partners</t>
  </si>
  <si>
    <t>Agreement signing International Remittance partners</t>
  </si>
  <si>
    <t>Payment &amp; Merchant</t>
  </si>
  <si>
    <t>Merchant Ecosystem development</t>
  </si>
  <si>
    <t>Payment and merchant strategy and plan submission</t>
  </si>
  <si>
    <t>Payment and merchant strategy and plan management approval</t>
  </si>
  <si>
    <t>Merchant acquisition and closure process submission</t>
  </si>
  <si>
    <t>Merchant acquisition and closure process signoff</t>
  </si>
  <si>
    <t xml:space="preserve">On boarding of Merchant tier 1, 2, 3 </t>
  </si>
  <si>
    <t>Merchant KYC field finalization (Standard, e-KYC other)</t>
  </si>
  <si>
    <t xml:space="preserve">Merchant KYC design draft </t>
  </si>
  <si>
    <t>Merchant KYC legal vetting</t>
  </si>
  <si>
    <t>Merchant KYC design finalization/ management apporval</t>
  </si>
  <si>
    <t>Merchant operation manual (for all merchant segments) draft submission</t>
  </si>
  <si>
    <t>Merchant operation manual management review &amp; sign off</t>
  </si>
  <si>
    <t>Merchant branding/merchandizing plan submission</t>
  </si>
  <si>
    <t>Merchant branding/merchandizing plan approval</t>
  </si>
  <si>
    <t>Merchant communication/ campaign plan for awareness</t>
  </si>
  <si>
    <t>Enterprise Sales Channel ( B2B, G2B)</t>
  </si>
  <si>
    <t>Enterprise business strategy &amp; roadmap development (Corporate,SME, Govt.)</t>
  </si>
  <si>
    <t>Enterprise business strategy &amp; roadmap management review and approval</t>
  </si>
  <si>
    <t xml:space="preserve">Onboarding of Enterprise sales force </t>
  </si>
  <si>
    <t>Product Development &amp; Pricing</t>
  </si>
  <si>
    <t>Head of Strategy</t>
  </si>
  <si>
    <t>Need gap scoping &amp; opportunity mapping</t>
  </si>
  <si>
    <t>Segment specific B2C product roadmap(with proposition) plan submission</t>
  </si>
  <si>
    <t>Product design finalization and share with Finance</t>
  </si>
  <si>
    <t>Segment specific B2B product roadmap submission(collection/disbursement)</t>
  </si>
  <si>
    <t>Segment specific B2B product roadmap management apporval</t>
  </si>
  <si>
    <t>Channel Charges &amp; Commission management submission</t>
  </si>
  <si>
    <t>Channel Charges &amp; Commission management approval</t>
  </si>
  <si>
    <t>Merchant Charges &amp; Commission submission</t>
  </si>
  <si>
    <t>Merchant Charges &amp; Commission management approval</t>
  </si>
  <si>
    <t>Product configuration in the System</t>
  </si>
  <si>
    <t>Customer Charges/ Pricing configuration in the System</t>
  </si>
  <si>
    <t>Channel Charges &amp; Commission configuration in the System</t>
  </si>
  <si>
    <t>Agreement review, renewal &amp; contract sign</t>
  </si>
  <si>
    <t xml:space="preserve">Prepare list of existing contracts &amp; prioritize the criticality </t>
  </si>
  <si>
    <t xml:space="preserve">kick off renewal &amp; new contract negotiation process </t>
  </si>
  <si>
    <t>USSD agreement review/renewal with GP, Robi &amp; banglalink</t>
  </si>
  <si>
    <t>USSD agreement signing with Teletalk</t>
  </si>
  <si>
    <t>Project team</t>
  </si>
  <si>
    <t>USSD connectivity establishment with Teletalk</t>
  </si>
  <si>
    <t>SMS agreement review/renewal with GP, Robi &amp; banglalink</t>
  </si>
  <si>
    <t>SMS connectivity establishment with Teletalk</t>
  </si>
  <si>
    <t>Top-up Agreement with all</t>
  </si>
  <si>
    <t>Top-up Connecivity with all</t>
  </si>
  <si>
    <t>Agreement with EC- NID Server</t>
  </si>
  <si>
    <t>Connectivity with EC- NID Server</t>
  </si>
  <si>
    <t>Agrement with payment vendors: Visa, Master, UnionPay</t>
  </si>
  <si>
    <t>Integration with Visa, Master, Union Pay, Amex</t>
  </si>
  <si>
    <t>Agreement with banks for cash management</t>
  </si>
  <si>
    <t>Brand &amp; Market Communication</t>
  </si>
  <si>
    <t>Brand development</t>
  </si>
  <si>
    <t xml:space="preserve">Head of Brand </t>
  </si>
  <si>
    <t>Brand development workshop</t>
  </si>
  <si>
    <t>Nuzhat</t>
  </si>
  <si>
    <t>Brand workshop presentation to management</t>
  </si>
  <si>
    <t>Brand logo submission</t>
  </si>
  <si>
    <t>Brand logo review &amp; approval by management</t>
  </si>
  <si>
    <t>Brand logo architecture &amp; elements/ Logo guideline submission</t>
  </si>
  <si>
    <t>Brand essence, value, positioning submission</t>
  </si>
  <si>
    <t>Vision &amp; Mission submission</t>
  </si>
  <si>
    <t>Brand imagery, layout, look and fill, Tone of voice</t>
  </si>
  <si>
    <t>Visual guideline submission</t>
  </si>
  <si>
    <t>Brand guideline 1st draft submission</t>
  </si>
  <si>
    <t>Brand guideline 1st draft review</t>
  </si>
  <si>
    <t>Brand guideline final submission</t>
  </si>
  <si>
    <t>Brand guideline final review and sign off</t>
  </si>
  <si>
    <t>Brand strategic framework</t>
  </si>
  <si>
    <t>Phase by phase brand development plan</t>
  </si>
  <si>
    <t>Brand copyright application</t>
  </si>
  <si>
    <t>Creative &amp; Production</t>
  </si>
  <si>
    <t>Brief sharing to creative agencies for pitch</t>
  </si>
  <si>
    <t>Creative agency pitch</t>
  </si>
  <si>
    <t>Creative agency shortlist and negotiation</t>
  </si>
  <si>
    <t>Creative agency awarding management approval</t>
  </si>
  <si>
    <t>Creative agency agreement signing</t>
  </si>
  <si>
    <t>Creative agency on board</t>
  </si>
  <si>
    <t>Media</t>
  </si>
  <si>
    <t>Media agency brief for pitch</t>
  </si>
  <si>
    <t>Jesan</t>
  </si>
  <si>
    <t>Media agency pitch</t>
  </si>
  <si>
    <t>Media agency shortlist and negotiation</t>
  </si>
  <si>
    <t>Media agency awarding management approval</t>
  </si>
  <si>
    <t>Media agency agreement signing</t>
  </si>
  <si>
    <t>Media agency on board</t>
  </si>
  <si>
    <t>Digital marketing</t>
  </si>
  <si>
    <t>Head of Digital</t>
  </si>
  <si>
    <t>Digital marketing agency brief for pitch</t>
  </si>
  <si>
    <t>Digital marketing agency pitch</t>
  </si>
  <si>
    <t>Digital marketing agency shortlist and negotiation</t>
  </si>
  <si>
    <t>Digital marketing agency awarding management approval</t>
  </si>
  <si>
    <t>Digital marketing agency agreement signing</t>
  </si>
  <si>
    <t>Digital marketing agency on board</t>
  </si>
  <si>
    <t>Digital Marketing Strategy &amp; Topline plan development</t>
  </si>
  <si>
    <t>Digital Marketing Strategy &amp; Topline plan apporval</t>
  </si>
  <si>
    <t>Soft launch Campaign brief to digital marketing agency</t>
  </si>
  <si>
    <t>Digital marketing plan submission for soft launch</t>
  </si>
  <si>
    <t>Review and approval of digital marketing plan for soft launch</t>
  </si>
  <si>
    <t>Work order to digital marketing agency for soft launch</t>
  </si>
  <si>
    <t>Soft launch execution in digital space</t>
  </si>
  <si>
    <t>Social networking_Facebook page launch</t>
  </si>
  <si>
    <t>Social networking Linkedin page launch</t>
  </si>
  <si>
    <t>Social networking_Twitter page launch</t>
  </si>
  <si>
    <t>Social networking_Instagram page launch</t>
  </si>
  <si>
    <t>Promotion through Social media</t>
  </si>
  <si>
    <t>Promotion through Google (GDN)</t>
  </si>
  <si>
    <t>Market Communication for Soft launch</t>
  </si>
  <si>
    <t>Draft launch plan for soft launch submission</t>
  </si>
  <si>
    <t>Campaign brief to creative agency</t>
  </si>
  <si>
    <t>Draft campaign proposal from creative agency</t>
  </si>
  <si>
    <t>Trade POSM design for launch- draft submission</t>
  </si>
  <si>
    <t>Trade POSM design for launch- Review &amp; mgt. approval</t>
  </si>
  <si>
    <t>Trade POSM design for launch- final output delivery</t>
  </si>
  <si>
    <t>Agent communication material design</t>
  </si>
  <si>
    <t>Website</t>
  </si>
  <si>
    <t>Website requirement collection for stakeholder</t>
  </si>
  <si>
    <t>Head of digital</t>
  </si>
  <si>
    <t>Website requirement sign off</t>
  </si>
  <si>
    <t>Meeting with potential vendors</t>
  </si>
  <si>
    <t>RFQ for website</t>
  </si>
  <si>
    <t>Proposal submission by vendors for website</t>
  </si>
  <si>
    <t>Budget approval for Website</t>
  </si>
  <si>
    <t>PO issue for website</t>
  </si>
  <si>
    <t>Website domain purchase</t>
  </si>
  <si>
    <t>Tech/SCM</t>
  </si>
  <si>
    <t>Website hosting plan finalization</t>
  </si>
  <si>
    <t>Website english content collection and sharing with the vendor</t>
  </si>
  <si>
    <t>Website images/ graphic elements sharing with the vendor</t>
  </si>
  <si>
    <t>Website development -Beta version</t>
  </si>
  <si>
    <t>Vendor</t>
  </si>
  <si>
    <t>Website on air for soft launch</t>
  </si>
  <si>
    <t>Website security certification</t>
  </si>
  <si>
    <t>Tech</t>
  </si>
  <si>
    <t>Website development - Final version</t>
  </si>
  <si>
    <t>Website on air_Final version (commercial)</t>
  </si>
  <si>
    <t>Internal Communication</t>
  </si>
  <si>
    <t>Brand Manager</t>
  </si>
  <si>
    <t>Internal communication plan submission</t>
  </si>
  <si>
    <t>Internal communication plan approval</t>
  </si>
  <si>
    <t>Internal communication activity for soft launch execution</t>
  </si>
  <si>
    <t>Call Centre</t>
  </si>
  <si>
    <t>Call Center Requirement Finalization</t>
  </si>
  <si>
    <t>RFP/ RFQ For Call Center</t>
  </si>
  <si>
    <t>Technical Evaluation</t>
  </si>
  <si>
    <t>Vendor Evaluation</t>
  </si>
  <si>
    <t>Call Center Vendor Finalization &amp; approval</t>
  </si>
  <si>
    <t>Call Center Vendor PO issue</t>
  </si>
  <si>
    <t>Call Center Vendor agreement signing</t>
  </si>
  <si>
    <t>Call Center Agent on boarding</t>
  </si>
  <si>
    <t>Call Center Agent Training</t>
  </si>
  <si>
    <t>Call centre UAT</t>
  </si>
  <si>
    <t>Going Live</t>
  </si>
  <si>
    <t>Call centre agent for retailer and merchant</t>
  </si>
  <si>
    <t>Digital customer service interface activation</t>
  </si>
  <si>
    <t>KYC &amp; Customer data management</t>
  </si>
  <si>
    <t>KYC management process submission</t>
  </si>
  <si>
    <t>KYC management process sign off</t>
  </si>
  <si>
    <t>KYC archiving vendor sourcing</t>
  </si>
  <si>
    <t>KYC archiving vendor negotation and management approval</t>
  </si>
  <si>
    <t>KYC archiving vendor PO issue</t>
  </si>
  <si>
    <t>KYC vendor on boarding</t>
  </si>
  <si>
    <t>KYC physical archiving</t>
  </si>
  <si>
    <t>RFP/ RFQ For PR Agency</t>
  </si>
  <si>
    <t>Review Proposal / Agency Pitch</t>
  </si>
  <si>
    <t>Shortlist Agency &amp; Negotiation</t>
  </si>
  <si>
    <t>Management Approval</t>
  </si>
  <si>
    <t>PR agency agreement</t>
  </si>
  <si>
    <t>PR Strategy &amp; Plan submission</t>
  </si>
  <si>
    <t>PR Strategy &amp; Plan approval</t>
  </si>
  <si>
    <t>PR activity for kick off</t>
  </si>
  <si>
    <t>Top tier Electronic media visit</t>
  </si>
  <si>
    <t>Top tier Print media visit</t>
  </si>
  <si>
    <t>Top tier Online media visit</t>
  </si>
  <si>
    <t>CEO's interview in Electronic media</t>
  </si>
  <si>
    <t>CEO's interview in Print media</t>
  </si>
  <si>
    <t>CEO's interview in online news portal</t>
  </si>
  <si>
    <t>Project Manager</t>
  </si>
  <si>
    <t>Launch campaign plan 1st draft submission</t>
  </si>
  <si>
    <t>Launch campaign plan management review</t>
  </si>
  <si>
    <t>Launch campaign plan finalization/ management apporval</t>
  </si>
  <si>
    <t>Launch budget approval</t>
  </si>
  <si>
    <t xml:space="preserve">Soft Launch </t>
  </si>
  <si>
    <t>This is an empty row</t>
  </si>
  <si>
    <t>This row marks the end of the Gantt milestone data. DO NOT enter anything in this row. 
To add more items, insert new rows above this one.</t>
  </si>
  <si>
    <t>To add more data, Insert new rows ABOVE this one</t>
  </si>
  <si>
    <t>Key Service &amp; Hardware Procurement &amp; WH buildup (SCM)</t>
  </si>
  <si>
    <t>Soft Launch preparation</t>
  </si>
  <si>
    <t xml:space="preserve">Raisul </t>
  </si>
  <si>
    <t>Ahmed Pasha</t>
  </si>
  <si>
    <t>Biplab Banerjee</t>
  </si>
  <si>
    <t>Nurul H Manik</t>
  </si>
  <si>
    <t>Zahid</t>
  </si>
  <si>
    <t>Launch modality finalization</t>
  </si>
  <si>
    <t xml:space="preserve">Launch plan (list of activity finalize) </t>
  </si>
  <si>
    <t>Milestone</t>
  </si>
  <si>
    <t>Respective function to submit their plan</t>
  </si>
  <si>
    <t>Company secretary</t>
  </si>
  <si>
    <t xml:space="preserve">WIP, Head of PR &amp; external communication onboarding WIP, </t>
  </si>
  <si>
    <t>Subsidiary company formation &amp; BB approval</t>
  </si>
  <si>
    <t xml:space="preserve">Existing resource reallocation </t>
  </si>
  <si>
    <t xml:space="preserve">Budget approval (Soft launch) </t>
  </si>
  <si>
    <t xml:space="preserve">DFS core platform readiness  </t>
  </si>
  <si>
    <t xml:space="preserve">Ucash, Upay data sanitization &amp; migration to new platform </t>
  </si>
  <si>
    <t>Apps development(Customer, Agent, DSO, Merchant)</t>
  </si>
  <si>
    <t>Core hardware purchase &amp; NOC commissioning</t>
  </si>
  <si>
    <t>Integration (MNO, NID Server, UCB-CBS &amp; CMS, Payments gateway</t>
  </si>
  <si>
    <t>ERP and HRM solution readiness</t>
  </si>
  <si>
    <t>Sales force tracking software</t>
  </si>
  <si>
    <t>Basic reporting module readiness</t>
  </si>
  <si>
    <t>Channel commission structure finalization</t>
  </si>
  <si>
    <t>Activate B2B/B2G team</t>
  </si>
  <si>
    <t>Merchant acquisition kick off</t>
  </si>
  <si>
    <t>All MNO (USSD &amp; Top up) agreement renewal</t>
  </si>
  <si>
    <t>Major govt. utility agreements</t>
  </si>
  <si>
    <t xml:space="preserve">Add money agreement with 15 banks </t>
  </si>
  <si>
    <t>Bank agreement for lifting &amp; refund</t>
  </si>
  <si>
    <t>New Brand name, Logo finalization &amp; registration</t>
  </si>
  <si>
    <t>Creative agency onboarding</t>
  </si>
  <si>
    <t>Digital agency onboarding</t>
  </si>
  <si>
    <t>PoSM design for agents &amp; merchants</t>
  </si>
  <si>
    <t>PoSM vendor selection &amp; printing</t>
  </si>
  <si>
    <t xml:space="preserve">Call Center readiness &amp; Go Live </t>
  </si>
  <si>
    <t>Existing customer data validation thru KYC management vendor</t>
  </si>
  <si>
    <t xml:space="preserve">Readiness of compliance, fraud reporting and awareness
</t>
  </si>
  <si>
    <t>Existing Upay &amp; Ucash customer communication</t>
  </si>
  <si>
    <t xml:space="preserve">Launch check list ready </t>
  </si>
  <si>
    <t>Soft Launch –Go Live</t>
  </si>
  <si>
    <t xml:space="preserve">On boarding of warehouse employee </t>
  </si>
  <si>
    <t>Recruitment interview done</t>
  </si>
  <si>
    <t xml:space="preserve">Final selection and appointment of tier 1 </t>
  </si>
  <si>
    <t>start</t>
  </si>
  <si>
    <t>end</t>
  </si>
  <si>
    <t>status</t>
  </si>
  <si>
    <t>to be disclosed</t>
  </si>
  <si>
    <t>c/day</t>
  </si>
  <si>
    <t>Ziaur</t>
  </si>
  <si>
    <t xml:space="preserve">Project </t>
  </si>
  <si>
    <t>Pasha</t>
  </si>
  <si>
    <t>Biplab</t>
  </si>
  <si>
    <t>to be onboard</t>
  </si>
  <si>
    <t xml:space="preserve">to be prepare </t>
  </si>
  <si>
    <t>Business strategy &amp; plan sign-off</t>
  </si>
  <si>
    <t>Business strategy &amp; plan board approval</t>
  </si>
  <si>
    <t>13 business process signed off</t>
  </si>
  <si>
    <t xml:space="preserve">Existing resource reallocation (ucash,upay employee) </t>
  </si>
  <si>
    <t>Company Secretary</t>
  </si>
  <si>
    <t>Chief Strategy Officer</t>
  </si>
  <si>
    <t>Head of IT projects</t>
  </si>
  <si>
    <t>Head of distribution sales</t>
  </si>
  <si>
    <t>Head of Market Development &amp; Ops</t>
  </si>
  <si>
    <t>Head of HR</t>
  </si>
  <si>
    <t xml:space="preserve">Poject Director </t>
  </si>
  <si>
    <t xml:space="preserve">Head of SCM </t>
  </si>
  <si>
    <t xml:space="preserve">Project Team </t>
  </si>
  <si>
    <t>Head of B2B Sales</t>
  </si>
  <si>
    <t>Head of Corporate &amp; Regulatory Aff.</t>
  </si>
  <si>
    <t>Head of Bank &amp; FI partnership</t>
  </si>
  <si>
    <t>Chief Finance Officer</t>
  </si>
  <si>
    <t>Head of Govt. Sales</t>
  </si>
  <si>
    <t>Head of Merchant Acquistion</t>
  </si>
  <si>
    <t xml:space="preserve">Complete till soft-launch </t>
  </si>
  <si>
    <t>WIP, 12 Banks communicated till last week</t>
  </si>
  <si>
    <t xml:space="preserve">Not Started yet </t>
  </si>
  <si>
    <t xml:space="preserve">Brand name fixed, Logo finalized pending </t>
  </si>
  <si>
    <t>10 API received as of now, will be integrated once API gateway is ready</t>
  </si>
  <si>
    <t xml:space="preserve">BL initiated, Robi &amp; GP negotiation WIP, Teletalk will delay. </t>
  </si>
  <si>
    <t xml:space="preserve">Tcech </t>
  </si>
  <si>
    <t>Waiting for hardware</t>
  </si>
  <si>
    <t>Currently sales force onboarding(TM level) - WIP</t>
  </si>
  <si>
    <t>Team working, Will share this week with PD</t>
  </si>
  <si>
    <t>5 Bank communication initiated, Rest WIP</t>
  </si>
  <si>
    <t>Saajid</t>
  </si>
  <si>
    <t>Rezwanul</t>
  </si>
  <si>
    <t>Majid</t>
  </si>
  <si>
    <t>Mani</t>
  </si>
  <si>
    <t>Wasi</t>
  </si>
  <si>
    <t>Business process define &amp; sign-off</t>
  </si>
  <si>
    <t>Launch critical 40 agreements : 10 API received, 
EC server pending, Porichoy -WIP,</t>
  </si>
  <si>
    <t>Proposal received from vendor, Technical evalution WIP</t>
  </si>
  <si>
    <t xml:space="preserve">RFQ floating in magt decision pending </t>
  </si>
  <si>
    <t>Not Started yet</t>
  </si>
  <si>
    <t>Darft Ready, will close next week</t>
  </si>
  <si>
    <t xml:space="preserve">Plan innitiated, will share next wk. </t>
  </si>
  <si>
    <t xml:space="preserve">Core HW Order placed </t>
  </si>
  <si>
    <t>Database clustering- Done, High level design, Kubernetes Node, Service design/micro service design complete, Middleware service  (Core Component) - WIP</t>
  </si>
  <si>
    <t>Raw data received, mapping WIP</t>
  </si>
  <si>
    <t>DSO,Dist apps readiness 37%</t>
  </si>
  <si>
    <t>Team working WIP, Will share this week</t>
  </si>
  <si>
    <t>Onbaording speech -draft ready, dependancy on strategy &amp; finance</t>
  </si>
  <si>
    <t>Logo dependancy, Sales requirement shared with Brand &amp; SCM</t>
  </si>
  <si>
    <t>POSM detail speciafication is WIP at Sales opps team</t>
  </si>
  <si>
    <t>Started, Team weekly share update-WIP</t>
  </si>
  <si>
    <t xml:space="preserve">Not started yet </t>
  </si>
  <si>
    <t xml:space="preserve">Company Formation done, BB Approval awaiting </t>
  </si>
  <si>
    <t xml:space="preserve">Draft Strategy prepared, Board approval awaiting </t>
  </si>
  <si>
    <t xml:space="preserve">Done </t>
  </si>
  <si>
    <t>Readiness of compliance, fraud reporting and awareness</t>
  </si>
  <si>
    <t>eTIN/ BIN Registration</t>
  </si>
  <si>
    <t>Ziaur Rahman</t>
  </si>
  <si>
    <t xml:space="preserve">80% Process Prepared, Approval awaiting </t>
  </si>
  <si>
    <t>September</t>
  </si>
  <si>
    <t xml:space="preserve">October </t>
  </si>
  <si>
    <t>November</t>
  </si>
  <si>
    <t>December</t>
  </si>
  <si>
    <t>4W</t>
  </si>
  <si>
    <t>1W</t>
  </si>
  <si>
    <t>2W</t>
  </si>
  <si>
    <t>3W</t>
  </si>
  <si>
    <t>1. Core DFS System</t>
  </si>
  <si>
    <t xml:space="preserve">2. Distributor </t>
  </si>
  <si>
    <t xml:space="preserve">Agent On Boarding - Back Office </t>
  </si>
  <si>
    <t xml:space="preserve">Agent On Boarding - DSO App </t>
  </si>
  <si>
    <t xml:space="preserve">Dashboard View </t>
  </si>
  <si>
    <t xml:space="preserve">Demarcation Management </t>
  </si>
  <si>
    <t xml:space="preserve">DSO Profile Creation </t>
  </si>
  <si>
    <t xml:space="preserve">DSO Route Assign </t>
  </si>
  <si>
    <t>Duty Shifting &amp; Roastering</t>
  </si>
  <si>
    <t xml:space="preserve">eMoney Refund - Agent to DSO </t>
  </si>
  <si>
    <t xml:space="preserve">eMoney Refund - DSO to Distributor </t>
  </si>
  <si>
    <t xml:space="preserve">eMoney Transfer - Distributor to DSO </t>
  </si>
  <si>
    <t xml:space="preserve">eMoney Transfer - DSO to Agent </t>
  </si>
  <si>
    <t>Exit Process</t>
  </si>
  <si>
    <t xml:space="preserve">Lifting </t>
  </si>
  <si>
    <t>Login</t>
  </si>
  <si>
    <t xml:space="preserve">On-Boarding </t>
  </si>
  <si>
    <t>QA</t>
  </si>
  <si>
    <t xml:space="preserve">Refund </t>
  </si>
  <si>
    <t xml:space="preserve">Route Creation </t>
  </si>
  <si>
    <t xml:space="preserve">Route Modify </t>
  </si>
  <si>
    <t>3. DSO APP &amp; Activity</t>
  </si>
  <si>
    <t>Agent /Merchant on boarding through e-KYC process API</t>
  </si>
  <si>
    <t>All Notification Platform</t>
  </si>
  <si>
    <t xml:space="preserve">Cash requisition to Distribution House </t>
  </si>
  <si>
    <t xml:space="preserve">Cash Send &amp; Receive to Agent </t>
  </si>
  <si>
    <t xml:space="preserve">E-money requisition to Distribution House </t>
  </si>
  <si>
    <t xml:space="preserve">E-money Send &amp; Receive to Agent </t>
  </si>
  <si>
    <t>error and warning message</t>
  </si>
  <si>
    <t>Individual Route wise dash board</t>
  </si>
  <si>
    <t>Localization</t>
  </si>
  <si>
    <t xml:space="preserve">Login </t>
  </si>
  <si>
    <t>4. Agent App</t>
  </si>
  <si>
    <t xml:space="preserve">Cash In </t>
  </si>
  <si>
    <t>Cash Receive from DSO</t>
  </si>
  <si>
    <t>Cash Request to DSO</t>
  </si>
  <si>
    <t>Customer On Boarding (eKYC/pKYC)</t>
  </si>
  <si>
    <t>Customer On Boarding (eKYC/pKYC) UI &amp; API integration</t>
  </si>
  <si>
    <t>Dashboard View</t>
  </si>
  <si>
    <t>DMP Payment</t>
  </si>
  <si>
    <t>E-money Receive from DSO</t>
  </si>
  <si>
    <t>E-money request to DSO</t>
  </si>
  <si>
    <t>IVAC Payment</t>
  </si>
  <si>
    <t>Notification</t>
  </si>
  <si>
    <t>PIN Reset</t>
  </si>
  <si>
    <t>PIN Setting</t>
  </si>
  <si>
    <t>5. Ucash Migration</t>
  </si>
  <si>
    <t>6. Upay Migration</t>
  </si>
  <si>
    <t>7. USSD</t>
  </si>
  <si>
    <t xml:space="preserve">8. Customer App </t>
  </si>
  <si>
    <t>Self Registration</t>
  </si>
  <si>
    <t>TOP up</t>
  </si>
  <si>
    <t>Send Money</t>
  </si>
  <si>
    <t xml:space="preserve">Log In </t>
  </si>
  <si>
    <t>Cash In (Agent)</t>
  </si>
  <si>
    <t>Cash Out (Agent)</t>
  </si>
  <si>
    <t>DPDC Payment</t>
  </si>
  <si>
    <t>Bank Tagging</t>
  </si>
  <si>
    <t>Card Tagging</t>
  </si>
  <si>
    <t>Payment (Merchant)</t>
  </si>
  <si>
    <t>Agent Banking Tagging</t>
  </si>
  <si>
    <t>Cash Out (UCB)</t>
  </si>
  <si>
    <t>Bank</t>
  </si>
  <si>
    <t>Card</t>
  </si>
  <si>
    <t>ATM</t>
  </si>
  <si>
    <t>Cash Out other bank</t>
  </si>
  <si>
    <t>Remittance</t>
  </si>
  <si>
    <t>In App Payment</t>
  </si>
  <si>
    <t>Digital Payment</t>
  </si>
  <si>
    <t>Integration</t>
  </si>
  <si>
    <t xml:space="preserve">9. Merchant App </t>
  </si>
  <si>
    <t>Payment Receive</t>
  </si>
  <si>
    <t>QR (EMVCo)</t>
  </si>
  <si>
    <t>Settlement</t>
  </si>
  <si>
    <t>Dispute Management</t>
  </si>
  <si>
    <t>Cash Back</t>
  </si>
  <si>
    <t>Payment History</t>
  </si>
  <si>
    <t>Pin Reset</t>
  </si>
  <si>
    <t>Dynamic QR</t>
  </si>
  <si>
    <t>Deliver For UAT</t>
  </si>
  <si>
    <t>Pin set by IVR</t>
  </si>
  <si>
    <t xml:space="preserve">Channel commission structure Prepare &amp; approved </t>
  </si>
  <si>
    <t xml:space="preserve"> </t>
  </si>
  <si>
    <t xml:space="preserve">milestone </t>
  </si>
  <si>
    <t>Status</t>
  </si>
  <si>
    <t xml:space="preserve">Ground Activity </t>
  </si>
  <si>
    <t xml:space="preserve">Start </t>
  </si>
  <si>
    <t>End</t>
  </si>
  <si>
    <t>Robi Brand</t>
  </si>
  <si>
    <t>Live</t>
  </si>
  <si>
    <t>60 HSC crash courses</t>
  </si>
  <si>
    <t>16 Master Classes</t>
  </si>
  <si>
    <t>live</t>
  </si>
  <si>
    <t>Chess Master National Tournament</t>
  </si>
  <si>
    <t xml:space="preserve">Customized network strength comparisons </t>
  </si>
  <si>
    <t>Divisional Unique TVC engagement videos</t>
  </si>
  <si>
    <t>64 Unique TVCs</t>
  </si>
  <si>
    <t>AT Brand</t>
  </si>
  <si>
    <t>YOLO Adda (Youth Hangout Spot)</t>
  </si>
  <si>
    <t>YOLO Fest ( Campus base Activation with Concert)</t>
  </si>
  <si>
    <t>4G Campus tour</t>
  </si>
  <si>
    <t>Central, Eastern auto wheel sales drive</t>
  </si>
  <si>
    <t>Media &amp; Communication
(Robi-AT)</t>
  </si>
  <si>
    <t>Airtel Best 4G Network (TV, Digital, FM, Cinema)</t>
  </si>
  <si>
    <t>Airtel Acquisition_My First Airtel (TV, Digital, FM)</t>
  </si>
  <si>
    <t>Robi Unique TVC (TV, Digital, FM, Cinema, Print)</t>
  </si>
  <si>
    <t>Robi 4G Data Offer, 1GB/d TK 199</t>
  </si>
  <si>
    <t>Delay</t>
  </si>
  <si>
    <t>Robi Device, Huawei 4G Handset (TV, Digital)</t>
  </si>
  <si>
    <t>4G Product Offer # 4.5 Pre Paid Acq. (TV, Digital, FM, Cinema)</t>
  </si>
  <si>
    <t>Ramadan Thematic Noor App Launch (TV, Digital, FM, Cinema)</t>
  </si>
  <si>
    <t>Noor Product (TV, Digital, FM, Cinema)</t>
  </si>
  <si>
    <t>Eid Delight (TV, Digital, FM, Cinema)</t>
  </si>
  <si>
    <t>4G Product Offer #  FIFA (Digital, *TV*)</t>
  </si>
  <si>
    <t>Youtube One (Digital Only)</t>
  </si>
  <si>
    <t>Data Carry Forward (Digital Only)</t>
  </si>
  <si>
    <t>Iflix (Digital Only)</t>
  </si>
  <si>
    <t>My Sports (Digital Only)</t>
  </si>
  <si>
    <t>OTT Platform (Digital Only)</t>
  </si>
  <si>
    <t>Brand Engagement (Digital Only)</t>
  </si>
  <si>
    <t>HVC Family Pack (Digital Only)</t>
  </si>
  <si>
    <t>Boishakhi Offer (Digital Only)</t>
  </si>
  <si>
    <t>Pre - Ramadan Delight (Digital Only)</t>
  </si>
  <si>
    <t>Jhotpot Revamp (Digital Only)</t>
  </si>
  <si>
    <t>Voice Bundle (Digital Only)</t>
  </si>
  <si>
    <t>Gifting  (Digital Only)</t>
  </si>
  <si>
    <t>Handset Bundle (Digital Only)</t>
  </si>
  <si>
    <t>CLM (Bangla New Year , Handset, Ramadan,
Post Eid, Winback , FIFA, Dhonnobad 
(Digital Only)</t>
  </si>
  <si>
    <t>CE : My Robi App (Digital Only)</t>
  </si>
  <si>
    <t>CE : Segmented (Digital Only)</t>
  </si>
  <si>
    <t xml:space="preserve">Subsidery Company formation </t>
  </si>
  <si>
    <t>Board resolution for DFS subsidiary formation</t>
  </si>
  <si>
    <t>Bangladesh Bank approval for license</t>
  </si>
  <si>
    <t>Trade License</t>
  </si>
  <si>
    <t xml:space="preserve">eTIN Certificate  </t>
  </si>
  <si>
    <t xml:space="preserve">VAT Registration Certificate  </t>
  </si>
  <si>
    <t>Copy Right Certificate</t>
  </si>
  <si>
    <t>Organogram Approval by Board/management</t>
  </si>
  <si>
    <t xml:space="preserve">New Company Bank Account Creation </t>
  </si>
  <si>
    <t>Priority</t>
  </si>
  <si>
    <t>Class</t>
  </si>
  <si>
    <t xml:space="preserve">Completion </t>
  </si>
  <si>
    <t xml:space="preserve">Dependancy </t>
  </si>
  <si>
    <t>A</t>
  </si>
  <si>
    <t>DFS platform requirment compilation - SRS</t>
  </si>
  <si>
    <t>DR site &amp; Replica installation</t>
  </si>
  <si>
    <t>Existing data migration</t>
  </si>
  <si>
    <t>(2) Agent app Project team formation &amp; Charter signoff</t>
  </si>
  <si>
    <t>(3) DSO app project team formation and project charter signoff</t>
  </si>
  <si>
    <t>DSO App Requirement Compilation</t>
  </si>
  <si>
    <t>ERP &amp; HRM Deployment</t>
  </si>
  <si>
    <t>SCM/HR/Payrol</t>
  </si>
  <si>
    <t>ERP solution development</t>
  </si>
  <si>
    <t>ERP Implementation</t>
  </si>
  <si>
    <t>HR management system development</t>
  </si>
  <si>
    <t>HR management system go live</t>
  </si>
  <si>
    <t>Payroll software development</t>
  </si>
  <si>
    <t>Payroll software go live</t>
  </si>
  <si>
    <t>IT Infrastructure &amp; Support</t>
  </si>
  <si>
    <t>Physical server requirement finalization &amp; vendor sourcing</t>
  </si>
  <si>
    <t>Physical server purchase PO</t>
  </si>
  <si>
    <t>Immediate Server Purchase (Low Profile)</t>
  </si>
  <si>
    <t>Immediate Server Purchase (High Profile)</t>
  </si>
  <si>
    <t>DFS network device purchase PO (Router, Switch, Firewall)</t>
  </si>
  <si>
    <t>Hardware and software requirement compilation (employee &amp; business) (Laptop)</t>
  </si>
  <si>
    <t>Full Team</t>
  </si>
  <si>
    <t>Hardware vendor negotiation and management approval</t>
  </si>
  <si>
    <t>Hardware delivery by vendor - low profile server</t>
  </si>
  <si>
    <t>Technical Compliance Framework Requirements</t>
  </si>
  <si>
    <t>Cyber security risk assesment report submission</t>
  </si>
  <si>
    <t>ISO 27001certification</t>
  </si>
  <si>
    <t>PCI-DSS certification</t>
  </si>
  <si>
    <t>PA-DSS</t>
  </si>
  <si>
    <t>Application Security Testing</t>
  </si>
  <si>
    <t>VA/PT Testing</t>
  </si>
  <si>
    <t xml:space="preserve">Back-office Network Requirements </t>
  </si>
  <si>
    <t>Domain access setup project</t>
  </si>
  <si>
    <t>Unified Communication (UC) Solution Proposal (Office 365 / Exchange)</t>
  </si>
  <si>
    <t>Enterprise Instant Messaging Project</t>
  </si>
  <si>
    <t>Web-based collaborative platform solution proposal and Project Plan</t>
  </si>
  <si>
    <t>Patch Management Project</t>
  </si>
  <si>
    <t xml:space="preserve">Infrastructure Monitoring Project </t>
  </si>
  <si>
    <t xml:space="preserve">IT device management solution </t>
  </si>
  <si>
    <t xml:space="preserve">NTP Server configuration project for DFS </t>
  </si>
  <si>
    <t>Server Backup and Recovery Solution Project</t>
  </si>
  <si>
    <t>File Server configue for Users of DFS.</t>
  </si>
  <si>
    <t>Asset TAG: Purchase Device from Amazon.co.uk (Dymo Label Writer)</t>
  </si>
  <si>
    <t>Assign IT Asset TAG</t>
  </si>
  <si>
    <t>Firewall Policy create for DFS</t>
  </si>
  <si>
    <t xml:space="preserve">SDN design and Deployment planning. </t>
  </si>
  <si>
    <t>Manpower HeadCount wise PC Requirement</t>
  </si>
  <si>
    <t>Office networking plan &amp; budget approval</t>
  </si>
  <si>
    <t>Office networking vendor sourcing</t>
  </si>
  <si>
    <t>Office networking vendor negotation and management approval</t>
  </si>
  <si>
    <t>Office networking vendor PO issue</t>
  </si>
  <si>
    <t>Office networking implementation by vendor(s)</t>
  </si>
  <si>
    <t>Metronet Colocation Setup</t>
  </si>
  <si>
    <t>Colocation requirement finalization</t>
  </si>
  <si>
    <t>Buy Public IP /25 for DFS</t>
  </si>
  <si>
    <t>42U Rack</t>
  </si>
  <si>
    <t>8 Port PDU *2</t>
  </si>
  <si>
    <t>Colocation quote collection - Single Vendor -&gt; Metronet</t>
  </si>
  <si>
    <t>Ordered Device Implementation @ Metronet</t>
  </si>
  <si>
    <t>Router</t>
  </si>
  <si>
    <t>Switch</t>
  </si>
  <si>
    <t>Firewall</t>
  </si>
  <si>
    <t>UCASH Network &amp; Server Installation Assessment</t>
  </si>
  <si>
    <t>Infrastructure Network Architecture Design</t>
  </si>
  <si>
    <t>MAP All I/O</t>
  </si>
  <si>
    <t>Map all channels I/O</t>
  </si>
  <si>
    <t>Map All VM's Credentials</t>
  </si>
  <si>
    <t xml:space="preserve">Map All Router Credentials &amp; Configurations </t>
  </si>
  <si>
    <t>Map All Switch Credentials &amp; Configurations</t>
  </si>
  <si>
    <t>Map Firewall Configuraiton Passthrough</t>
  </si>
  <si>
    <t>Map All Physical Server Configurations</t>
  </si>
  <si>
    <t>User's Access Level</t>
  </si>
  <si>
    <t>Application Level</t>
  </si>
  <si>
    <t>DB Level</t>
  </si>
  <si>
    <t>Policy Framework Establishment</t>
  </si>
  <si>
    <t>Device policy submission</t>
  </si>
  <si>
    <t>Device policy management approval</t>
  </si>
  <si>
    <t>Internet access policy submission</t>
  </si>
  <si>
    <t>Internet access policy management approval</t>
  </si>
  <si>
    <t>Policy for VPN Connection with SPP</t>
  </si>
  <si>
    <t>Cyber Security Planning &amp; Implementation (NOC Commissioning)</t>
  </si>
  <si>
    <t>Cyber Security Automation Plan Submission</t>
  </si>
  <si>
    <t>Cyber Security Automation Plan Approval</t>
  </si>
  <si>
    <t>NOC Design &amp; Setup</t>
  </si>
  <si>
    <t>NOC Monitor Mount area for 8 monitors</t>
  </si>
  <si>
    <t>Purchase Desktop for Monitoring Server Health</t>
  </si>
  <si>
    <t>Setup heart beat monitor</t>
  </si>
  <si>
    <t>Setup Bandwidth Consumption Monitor</t>
  </si>
  <si>
    <t>Digital Forensic - Setup with Open Source &amp; Licensed tool</t>
  </si>
  <si>
    <t>BI Analytics &amp; Data Warehousing Vendor Sourcing</t>
  </si>
  <si>
    <t>BI &amp; Data warehouse vendor sourcing</t>
  </si>
  <si>
    <t>BI &amp; Data warehouse hardware requirement finalization</t>
  </si>
  <si>
    <t>BI &amp; Data warehouse PO</t>
  </si>
  <si>
    <t>New Floor Setup Requirements</t>
  </si>
  <si>
    <t>Device Required</t>
  </si>
  <si>
    <t>Wireless for new SSID - Linksys EA9500 *16</t>
  </si>
  <si>
    <t>26U Rack</t>
  </si>
  <si>
    <t>Mikrotik CCR1072-1G-8S+ *2</t>
  </si>
  <si>
    <t>IP Phone (GrandStream GXP1625) * 24</t>
  </si>
  <si>
    <t>3KV KSTAR UPS for Rack Equipment</t>
  </si>
  <si>
    <t>HP Prodesk 600 G4 for IP Telephony (i7, 16GB, 1TB)</t>
  </si>
  <si>
    <t>32 Port IP NVR *2</t>
  </si>
  <si>
    <t>2MP IP Camera *24</t>
  </si>
  <si>
    <t>Cisco 48Port Switch WS-C3650-48TS *4</t>
  </si>
  <si>
    <t>WS-C3650-12X48FD *2</t>
  </si>
  <si>
    <t>Panduit Cat-7A RJ45 Copper Cable 1000MHz or 1200MHz</t>
  </si>
  <si>
    <t>Panduit Dual Cat7A Faceplate (as per manpower headcount)</t>
  </si>
  <si>
    <t>Dual 3PIN Flat Power Outlet per Desk</t>
  </si>
  <si>
    <t>Internet Connection - 100mpbs full duplex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</si>
</sst>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164" formatCode="dd/mm/yyyy\ hh:mm"/>
    <numFmt numFmtId="165" formatCode="d"/>
    <numFmt numFmtId="166" formatCode="[$-409]d\-mmm\-yy;@"/>
    <numFmt numFmtId="167" formatCode="[$-409]d\-mmm;@"/>
    <numFmt numFmtId="168" formatCode="[$-409]dd\-mmm\-yy;@"/>
  </numFmts>
  <fonts count="69" x14ac:knownFonts="1">
    <font>
      <sz val="11"/>
      <color theme="1"/>
      <name val="Calibri"/>
      <family val="2"/>
      <scheme val="minor"/>
    </font>
    <font>
      <sz val="18"/>
      <color rgb="FF777777"/>
      <name val="Calibri"/>
      <family val="2"/>
    </font>
    <font>
      <b/>
      <sz val="16"/>
      <color rgb="FF93B524"/>
      <name val="Calibri"/>
      <family val="2"/>
    </font>
    <font>
      <sz val="12"/>
      <color rgb="FF555555"/>
      <name val="Calibri"/>
      <family val="2"/>
    </font>
    <font>
      <sz val="11"/>
      <color theme="1" tint="0.34998626667073579"/>
      <name val="Calibri"/>
      <family val="2"/>
      <scheme val="minor"/>
    </font>
    <font>
      <sz val="10"/>
      <color rgb="FFBBBBBB"/>
      <name val="Calibri"/>
      <family val="2"/>
    </font>
    <font>
      <sz val="12"/>
      <color rgb="FF777777"/>
      <name val="Calibri"/>
      <family val="2"/>
    </font>
    <font>
      <sz val="10"/>
      <color theme="1"/>
      <name val="Calibri"/>
      <family val="2"/>
      <scheme val="minor"/>
    </font>
    <font>
      <sz val="10"/>
      <color theme="1" tint="0.34998626667073579"/>
      <name val="Calibri"/>
      <family val="2"/>
      <scheme val="minor"/>
    </font>
    <font>
      <sz val="11"/>
      <color theme="1" tint="0.499984740745262"/>
      <name val="Calibri"/>
      <family val="2"/>
    </font>
    <font>
      <b/>
      <sz val="14"/>
      <color rgb="FF93B524"/>
      <name val="Calibri"/>
      <family val="2"/>
    </font>
    <font>
      <sz val="11"/>
      <color theme="1"/>
      <name val="Calibri"/>
      <family val="2"/>
      <scheme val="minor"/>
    </font>
    <font>
      <sz val="11"/>
      <color rgb="FFFF0000"/>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sz val="14"/>
      <color theme="1"/>
      <name val="Calibri"/>
      <family val="2"/>
      <scheme val="minor"/>
    </font>
    <font>
      <sz val="8"/>
      <color theme="1"/>
      <name val="Calibri"/>
      <family val="2"/>
      <scheme val="minor"/>
    </font>
    <font>
      <sz val="8"/>
      <name val="Calibri"/>
      <family val="2"/>
      <scheme val="minor"/>
    </font>
    <font>
      <sz val="11"/>
      <color theme="1" tint="0.14999847407452621"/>
      <name val="Calibri"/>
      <family val="2"/>
      <scheme val="minor"/>
    </font>
    <font>
      <b/>
      <sz val="8"/>
      <color theme="0"/>
      <name val="Calibri"/>
      <family val="2"/>
      <scheme val="minor"/>
    </font>
    <font>
      <b/>
      <sz val="8"/>
      <name val="Calibri"/>
      <family val="2"/>
      <scheme val="minor"/>
    </font>
    <font>
      <sz val="10"/>
      <color theme="1" tint="0.14999847407452621"/>
      <name val="Calibri"/>
      <family val="2"/>
      <scheme val="minor"/>
    </font>
    <font>
      <sz val="6"/>
      <color theme="0"/>
      <name val="Calibri"/>
      <family val="2"/>
      <scheme val="minor"/>
    </font>
    <font>
      <sz val="8"/>
      <color theme="1" tint="0.14999847407452621"/>
      <name val="Calibri"/>
      <family val="2"/>
      <scheme val="minor"/>
    </font>
    <font>
      <sz val="6"/>
      <color theme="1"/>
      <name val="Calibri"/>
      <family val="2"/>
      <scheme val="minor"/>
    </font>
    <font>
      <sz val="7"/>
      <color theme="4" tint="-0.499984740745262"/>
      <name val="Calibri"/>
      <family val="2"/>
      <scheme val="minor"/>
    </font>
    <font>
      <b/>
      <sz val="10"/>
      <color theme="1"/>
      <name val="Calibri"/>
      <family val="2"/>
      <scheme val="minor"/>
    </font>
    <font>
      <sz val="8"/>
      <color theme="0"/>
      <name val="Calibri"/>
      <family val="2"/>
      <scheme val="minor"/>
    </font>
    <font>
      <sz val="9"/>
      <color theme="0"/>
      <name val="Calibri"/>
      <family val="2"/>
      <scheme val="minor"/>
    </font>
    <font>
      <b/>
      <sz val="9"/>
      <color rgb="FF00B050"/>
      <name val="Calibri"/>
      <family val="2"/>
      <scheme val="minor"/>
    </font>
    <font>
      <sz val="9"/>
      <color theme="1"/>
      <name val="Calibri"/>
      <family val="2"/>
      <scheme val="minor"/>
    </font>
    <font>
      <sz val="9"/>
      <name val="Calibri"/>
      <family val="2"/>
      <scheme val="minor"/>
    </font>
    <font>
      <b/>
      <sz val="9"/>
      <color theme="1"/>
      <name val="Calibri"/>
      <family val="2"/>
      <scheme val="minor"/>
    </font>
    <font>
      <b/>
      <i/>
      <sz val="9"/>
      <color theme="1"/>
      <name val="Calibri"/>
      <family val="2"/>
      <scheme val="minor"/>
    </font>
    <font>
      <sz val="9"/>
      <color rgb="FFFF0000"/>
      <name val="Calibri"/>
      <family val="2"/>
      <scheme val="minor"/>
    </font>
    <font>
      <sz val="11"/>
      <name val="Calibri"/>
      <family val="2"/>
      <scheme val="minor"/>
    </font>
    <font>
      <b/>
      <sz val="11"/>
      <color theme="1" tint="0.499984740745262"/>
      <name val="Calibri"/>
      <family val="2"/>
      <scheme val="minor"/>
    </font>
    <font>
      <u/>
      <sz val="11"/>
      <color indexed="12"/>
      <name val="Arial"/>
      <family val="2"/>
    </font>
    <font>
      <sz val="10"/>
      <color theme="1" tint="0.499984740745262"/>
      <name val="Arial"/>
      <family val="2"/>
    </font>
    <font>
      <sz val="11"/>
      <color rgb="FF777777"/>
      <name val="Calibri"/>
      <family val="2"/>
    </font>
    <font>
      <sz val="14"/>
      <color rgb="FF777777"/>
      <name val="Calibri"/>
      <family val="2"/>
    </font>
    <font>
      <sz val="20"/>
      <color rgb="FF777777"/>
      <name val="Calibri"/>
      <family val="2"/>
    </font>
    <font>
      <sz val="11"/>
      <color theme="2" tint="-0.499984740745262"/>
      <name val="Calibri"/>
      <family val="2"/>
      <scheme val="minor"/>
    </font>
    <font>
      <b/>
      <sz val="9"/>
      <color theme="5" tint="-0.249977111117893"/>
      <name val="Calibri"/>
      <family val="2"/>
      <scheme val="minor"/>
    </font>
    <font>
      <sz val="9"/>
      <name val="Calibri"/>
      <family val="2"/>
      <scheme val="minor"/>
    </font>
    <font>
      <sz val="12"/>
      <color rgb="FFFF0000"/>
      <name val="Calibri"/>
      <family val="2"/>
    </font>
    <font>
      <b/>
      <sz val="11"/>
      <color theme="1"/>
      <name val="Calibri"/>
      <family val="2"/>
      <scheme val="minor"/>
    </font>
    <font>
      <b/>
      <sz val="10"/>
      <color theme="1" tint="0.34998626667073579"/>
      <name val="Calibri"/>
      <family val="2"/>
      <scheme val="minor"/>
    </font>
    <font>
      <b/>
      <sz val="10"/>
      <color rgb="FF404040"/>
      <name val="Calibri"/>
      <family val="2"/>
      <scheme val="minor"/>
    </font>
    <font>
      <b/>
      <sz val="10"/>
      <color rgb="FF404040"/>
      <name val="Century Gothic"/>
      <family val="2"/>
    </font>
    <font>
      <b/>
      <sz val="11"/>
      <color rgb="FFFF0000"/>
      <name val="Calibri"/>
      <family val="2"/>
      <scheme val="minor"/>
    </font>
    <font>
      <b/>
      <sz val="9"/>
      <color rgb="FFFF0000"/>
      <name val="Calibri"/>
      <family val="2"/>
      <scheme val="minor"/>
    </font>
    <font>
      <sz val="11"/>
      <color theme="1" tint="0.24994659260841701"/>
      <name val="Calibri Light"/>
      <family val="2"/>
      <scheme val="major"/>
    </font>
    <font>
      <sz val="11"/>
      <color theme="1" tint="0.24994659260841701"/>
      <name val="Arial"/>
      <family val="2"/>
    </font>
    <font>
      <b/>
      <sz val="11"/>
      <color rgb="FF7030A0"/>
      <name val="Arial"/>
      <family val="2"/>
    </font>
    <font>
      <b/>
      <sz val="11"/>
      <color theme="1"/>
      <name val="Arial"/>
      <family val="2"/>
    </font>
    <font>
      <b/>
      <sz val="11"/>
      <color theme="1" tint="0.24994659260841701"/>
      <name val="Arial"/>
      <family val="2"/>
    </font>
    <font>
      <b/>
      <sz val="11"/>
      <color rgb="FF92D050"/>
      <name val="Arial"/>
      <family val="2"/>
    </font>
    <font>
      <b/>
      <sz val="11"/>
      <color theme="1" tint="0.24994659260841701"/>
      <name val="Calibri Light"/>
      <family val="2"/>
      <scheme val="major"/>
    </font>
    <font>
      <b/>
      <sz val="11"/>
      <color rgb="FF92D050"/>
      <name val="Calibri"/>
      <family val="2"/>
      <scheme val="minor"/>
    </font>
    <font>
      <sz val="11"/>
      <color theme="1" tint="0.24994659260841701"/>
      <name val="Calibri"/>
      <family val="2"/>
      <scheme val="minor"/>
    </font>
    <font>
      <sz val="11"/>
      <color theme="3" tint="-0.24994659260841701"/>
      <name val="Calibri"/>
      <family val="2"/>
      <scheme val="minor"/>
    </font>
    <font>
      <b/>
      <sz val="11"/>
      <color theme="3" tint="-0.24994659260841701"/>
      <name val="Calibri"/>
      <family val="2"/>
      <scheme val="minor"/>
    </font>
    <font>
      <sz val="10"/>
      <color theme="3" tint="-0.24994659260841701"/>
      <name val="Arial"/>
      <family val="2"/>
    </font>
    <font>
      <b/>
      <sz val="11"/>
      <color rgb="FF00B050"/>
      <name val="Calibri"/>
      <family val="2"/>
      <scheme val="minor"/>
    </font>
    <font>
      <sz val="11"/>
      <color rgb="FFFFC000"/>
      <name val="Calibri"/>
      <family val="2"/>
      <scheme val="minor"/>
    </font>
    <font>
      <b/>
      <sz val="11"/>
      <name val="Calibri"/>
      <family val="2"/>
      <scheme val="minor"/>
    </font>
  </fonts>
  <fills count="29">
    <fill>
      <patternFill patternType="none"/>
    </fill>
    <fill>
      <patternFill patternType="gray125"/>
    </fill>
    <fill>
      <patternFill patternType="solid">
        <fgColor rgb="FFFAFAFA"/>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4.9989318521683403E-2"/>
        <bgColor indexed="64"/>
      </patternFill>
    </fill>
    <fill>
      <patternFill patternType="solid">
        <fgColor rgb="FFFFC00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2"/>
        <bgColor indexed="64"/>
      </patternFill>
    </fill>
    <fill>
      <patternFill patternType="solid">
        <fgColor theme="3" tint="0.59999389629810485"/>
        <bgColor indexed="64"/>
      </patternFill>
    </fill>
    <fill>
      <patternFill patternType="solid">
        <fgColor rgb="FF00B050"/>
        <bgColor indexed="64"/>
      </patternFill>
    </fill>
    <fill>
      <patternFill patternType="solid">
        <fgColor theme="2" tint="-0.14999847407452621"/>
        <bgColor indexed="64"/>
      </patternFill>
    </fill>
    <fill>
      <patternFill patternType="solid">
        <fgColor theme="8" tint="0.59999389629810485"/>
        <bgColor indexed="64"/>
      </patternFill>
    </fill>
  </fills>
  <borders count="119">
    <border>
      <left/>
      <right/>
      <top/>
      <bottom/>
      <diagonal/>
    </border>
    <border>
      <left/>
      <right/>
      <top/>
      <bottom style="medium">
        <color rgb="FF93B524"/>
      </bottom>
      <diagonal/>
    </border>
    <border>
      <left/>
      <right style="thin">
        <color rgb="FF93B524"/>
      </right>
      <top/>
      <bottom style="medium">
        <color rgb="FFFFFFFF"/>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medium">
        <color theme="0"/>
      </top>
      <bottom style="medium">
        <color theme="0"/>
      </bottom>
      <diagonal/>
    </border>
    <border>
      <left/>
      <right/>
      <top/>
      <bottom style="medium">
        <color theme="0"/>
      </bottom>
      <diagonal/>
    </border>
    <border>
      <left/>
      <right/>
      <top style="thick">
        <color theme="0"/>
      </top>
      <bottom style="thick">
        <color theme="0"/>
      </bottom>
      <diagonal/>
    </border>
    <border>
      <left/>
      <right/>
      <top/>
      <bottom style="medium">
        <color rgb="FFFFFFF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top style="thin">
        <color theme="0" tint="-0.249977111117893"/>
      </top>
      <bottom/>
      <diagonal/>
    </border>
    <border>
      <left/>
      <right/>
      <top style="thin">
        <color theme="0" tint="-0.249977111117893"/>
      </top>
      <bottom/>
      <diagonal/>
    </border>
    <border>
      <left/>
      <right/>
      <top style="thin">
        <color theme="0" tint="-0.249977111117893"/>
      </top>
      <bottom style="medium">
        <color rgb="FFFFFFFF"/>
      </bottom>
      <diagonal/>
    </border>
    <border>
      <left style="thin">
        <color theme="0" tint="-0.34998626667073579"/>
      </left>
      <right style="thin">
        <color theme="0" tint="-0.34998626667073579"/>
      </right>
      <top style="thin">
        <color theme="0" tint="-0.249977111117893"/>
      </top>
      <bottom style="thin">
        <color theme="0" tint="-0.34998626667073579"/>
      </bottom>
      <diagonal/>
    </border>
    <border>
      <left style="thin">
        <color theme="0" tint="-0.34998626667073579"/>
      </left>
      <right style="thin">
        <color theme="0" tint="-0.249977111117893"/>
      </right>
      <top style="thin">
        <color theme="0" tint="-0.249977111117893"/>
      </top>
      <bottom style="thin">
        <color theme="0" tint="-0.34998626667073579"/>
      </bottom>
      <diagonal/>
    </border>
    <border>
      <left style="thin">
        <color theme="0" tint="-0.249977111117893"/>
      </left>
      <right/>
      <top/>
      <bottom/>
      <diagonal/>
    </border>
    <border>
      <left style="thin">
        <color theme="0" tint="-0.34998626667073579"/>
      </left>
      <right style="thin">
        <color theme="0" tint="-0.249977111117893"/>
      </right>
      <top style="thin">
        <color theme="0" tint="-0.34998626667073579"/>
      </top>
      <bottom style="thin">
        <color theme="0" tint="-0.34998626667073579"/>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rgb="FF93B524"/>
      </right>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249977111117893"/>
      </bottom>
      <diagonal/>
    </border>
    <border>
      <left style="thin">
        <color theme="0" tint="-0.34998626667073579"/>
      </left>
      <right style="thin">
        <color theme="0" tint="-0.249977111117893"/>
      </right>
      <top style="thin">
        <color theme="0" tint="-0.34998626667073579"/>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bottom style="thin">
        <color auto="1"/>
      </bottom>
      <diagonal/>
    </border>
    <border>
      <left/>
      <right/>
      <top style="thick">
        <color theme="0"/>
      </top>
      <bottom style="thin">
        <color auto="1"/>
      </bottom>
      <diagonal/>
    </border>
    <border>
      <left/>
      <right style="thin">
        <color rgb="FF93B52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ck">
        <color theme="0"/>
      </top>
      <bottom/>
      <diagonal/>
    </border>
    <border>
      <left style="thin">
        <color theme="0" tint="-0.34998626667073579"/>
      </left>
      <right/>
      <top style="thin">
        <color indexed="64"/>
      </top>
      <bottom/>
      <diagonal/>
    </border>
    <border>
      <left/>
      <right/>
      <top style="thin">
        <color indexed="64"/>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top style="thin">
        <color indexed="64"/>
      </top>
      <bottom style="hair">
        <color theme="0" tint="-0.2499465926084170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14996795556505021"/>
      </right>
      <top style="thin">
        <color indexed="64"/>
      </top>
      <bottom style="hair">
        <color theme="0" tint="-0.24994659260841701"/>
      </bottom>
      <diagonal/>
    </border>
    <border>
      <left style="hair">
        <color theme="0" tint="-0.14996795556505021"/>
      </left>
      <right style="hair">
        <color theme="0" tint="-0.14996795556505021"/>
      </right>
      <top style="thin">
        <color indexed="64"/>
      </top>
      <bottom style="hair">
        <color theme="0" tint="-0.24994659260841701"/>
      </bottom>
      <diagonal/>
    </border>
    <border>
      <left style="hair">
        <color theme="0" tint="-0.14996795556505021"/>
      </left>
      <right style="thin">
        <color indexed="64"/>
      </right>
      <top style="thin">
        <color indexed="64"/>
      </top>
      <bottom style="hair">
        <color theme="0" tint="-0.24994659260841701"/>
      </bottom>
      <diagonal/>
    </border>
    <border>
      <left style="thin">
        <color indexed="64"/>
      </left>
      <right style="dashDot">
        <color indexed="64"/>
      </right>
      <top style="thin">
        <color indexed="64"/>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thin">
        <color indexed="64"/>
      </top>
      <bottom style="hair">
        <color theme="0" tint="-0.24994659260841701"/>
      </bottom>
      <diagonal/>
    </border>
    <border>
      <left/>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14996795556505021"/>
      </right>
      <top style="hair">
        <color theme="0" tint="-0.24994659260841701"/>
      </top>
      <bottom style="hair">
        <color theme="0" tint="-0.24994659260841701"/>
      </bottom>
      <diagonal/>
    </border>
    <border>
      <left style="hair">
        <color theme="0" tint="-0.14996795556505021"/>
      </left>
      <right style="hair">
        <color theme="0" tint="-0.14996795556505021"/>
      </right>
      <top style="hair">
        <color theme="0" tint="-0.24994659260841701"/>
      </top>
      <bottom style="hair">
        <color theme="0" tint="-0.24994659260841701"/>
      </bottom>
      <diagonal/>
    </border>
    <border>
      <left style="hair">
        <color theme="0" tint="-0.14996795556505021"/>
      </left>
      <right style="thin">
        <color indexed="64"/>
      </right>
      <top style="hair">
        <color theme="0" tint="-0.24994659260841701"/>
      </top>
      <bottom style="hair">
        <color theme="0" tint="-0.24994659260841701"/>
      </bottom>
      <diagonal/>
    </border>
    <border>
      <left style="thin">
        <color indexed="64"/>
      </left>
      <right style="dashDot">
        <color indexed="64"/>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top style="hair">
        <color theme="0" tint="-0.24994659260841701"/>
      </top>
      <bottom style="thin">
        <color indexed="64"/>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0" tint="-0.14996795556505021"/>
      </right>
      <top style="hair">
        <color theme="0" tint="-0.24994659260841701"/>
      </top>
      <bottom style="thin">
        <color indexed="64"/>
      </bottom>
      <diagonal/>
    </border>
    <border>
      <left style="hair">
        <color theme="0" tint="-0.14996795556505021"/>
      </left>
      <right style="hair">
        <color theme="0" tint="-0.14996795556505021"/>
      </right>
      <top style="hair">
        <color theme="0" tint="-0.24994659260841701"/>
      </top>
      <bottom style="thin">
        <color indexed="64"/>
      </bottom>
      <diagonal/>
    </border>
    <border>
      <left style="hair">
        <color theme="0" tint="-0.14996795556505021"/>
      </left>
      <right style="thin">
        <color indexed="64"/>
      </right>
      <top style="hair">
        <color theme="0" tint="-0.24994659260841701"/>
      </top>
      <bottom style="thin">
        <color indexed="64"/>
      </bottom>
      <diagonal/>
    </border>
    <border>
      <left style="thin">
        <color indexed="64"/>
      </left>
      <right style="dashDot">
        <color indexed="64"/>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style="thin">
        <color indexed="64"/>
      </left>
      <right style="thin">
        <color indexed="64"/>
      </right>
      <top/>
      <bottom style="hair">
        <color theme="0" tint="-0.24994659260841701"/>
      </bottom>
      <diagonal/>
    </border>
    <border>
      <left/>
      <right/>
      <top/>
      <bottom style="hair">
        <color theme="0" tint="-0.24994659260841701"/>
      </bottom>
      <diagonal/>
    </border>
    <border>
      <left style="thin">
        <color indexed="64"/>
      </left>
      <right style="hair">
        <color theme="0" tint="-0.24994659260841701"/>
      </right>
      <top/>
      <bottom style="hair">
        <color theme="0" tint="-0.24994659260841701"/>
      </bottom>
      <diagonal/>
    </border>
    <border>
      <left style="hair">
        <color theme="0" tint="-0.24994659260841701"/>
      </left>
      <right style="thin">
        <color indexed="64"/>
      </right>
      <top/>
      <bottom style="hair">
        <color theme="0" tint="-0.24994659260841701"/>
      </bottom>
      <diagonal/>
    </border>
    <border>
      <left style="thin">
        <color indexed="64"/>
      </left>
      <right style="hair">
        <color theme="0" tint="-0.14996795556505021"/>
      </right>
      <top/>
      <bottom style="hair">
        <color theme="0" tint="-0.24994659260841701"/>
      </bottom>
      <diagonal/>
    </border>
    <border>
      <left style="hair">
        <color theme="0" tint="-0.14996795556505021"/>
      </left>
      <right style="hair">
        <color theme="0" tint="-0.14996795556505021"/>
      </right>
      <top/>
      <bottom style="hair">
        <color theme="0" tint="-0.24994659260841701"/>
      </bottom>
      <diagonal/>
    </border>
    <border>
      <left style="hair">
        <color theme="0" tint="-0.14996795556505021"/>
      </left>
      <right style="thin">
        <color indexed="64"/>
      </right>
      <top/>
      <bottom style="hair">
        <color theme="0" tint="-0.24994659260841701"/>
      </bottom>
      <diagonal/>
    </border>
    <border>
      <left/>
      <right/>
      <top style="thin">
        <color theme="6" tint="0.39994506668294322"/>
      </top>
      <bottom style="thin">
        <color theme="6" tint="0.39994506668294322"/>
      </bottom>
      <diagonal/>
    </border>
    <border>
      <left/>
      <right style="thin">
        <color theme="6" tint="0.39994506668294322"/>
      </right>
      <top style="thin">
        <color theme="6" tint="0.39994506668294322"/>
      </top>
      <bottom style="thin">
        <color theme="6" tint="0.39994506668294322"/>
      </bottom>
      <diagonal/>
    </border>
    <border>
      <left/>
      <right style="thin">
        <color theme="6" tint="0.39994506668294322"/>
      </right>
      <top/>
      <bottom/>
      <diagonal/>
    </border>
    <border>
      <left/>
      <right/>
      <top/>
      <bottom style="thin">
        <color theme="6" tint="0.39994506668294322"/>
      </bottom>
      <diagonal/>
    </border>
    <border>
      <left/>
      <right style="hair">
        <color indexed="64"/>
      </right>
      <top/>
      <bottom style="hair">
        <color indexed="64"/>
      </bottom>
      <diagonal/>
    </border>
    <border>
      <left/>
      <right style="thin">
        <color theme="6" tint="0.39994506668294322"/>
      </right>
      <top/>
      <bottom style="thin">
        <color theme="6" tint="0.39994506668294322"/>
      </bottom>
      <diagonal/>
    </border>
    <border>
      <left/>
      <right style="hair">
        <color indexed="64"/>
      </right>
      <top style="hair">
        <color indexed="64"/>
      </top>
      <bottom style="hair">
        <color indexed="64"/>
      </bottom>
      <diagonal/>
    </border>
  </borders>
  <cellStyleXfs count="14">
    <xf numFmtId="0" fontId="0" fillId="0" borderId="0"/>
    <xf numFmtId="0" fontId="13" fillId="12" borderId="0" applyNumberFormat="0" applyBorder="0" applyAlignment="0" applyProtection="0"/>
    <xf numFmtId="0" fontId="13" fillId="0" borderId="0"/>
    <xf numFmtId="0" fontId="14" fillId="0" borderId="0" applyNumberFormat="0" applyFill="0" applyBorder="0" applyAlignment="0" applyProtection="0"/>
    <xf numFmtId="0" fontId="17" fillId="0" borderId="0" applyNumberFormat="0" applyFill="0" applyProtection="0">
      <alignment vertical="top"/>
    </xf>
    <xf numFmtId="0" fontId="17" fillId="0" borderId="0" applyNumberFormat="0" applyFill="0" applyAlignment="0" applyProtection="0"/>
    <xf numFmtId="0" fontId="11" fillId="0" borderId="0" applyNumberFormat="0" applyFill="0" applyProtection="0">
      <alignment horizontal="right" vertical="center" indent="1"/>
    </xf>
    <xf numFmtId="14" fontId="11" fillId="0" borderId="0" applyFont="0" applyFill="0" applyBorder="0">
      <alignment horizontal="center" vertical="center"/>
    </xf>
    <xf numFmtId="9" fontId="11" fillId="0" borderId="0" applyFont="0" applyFill="0" applyBorder="0" applyProtection="0">
      <alignment horizontal="center" vertical="center"/>
    </xf>
    <xf numFmtId="37" fontId="11" fillId="0" borderId="0" applyFont="0" applyFill="0" applyBorder="0" applyProtection="0">
      <alignment horizontal="center" vertical="center"/>
    </xf>
    <xf numFmtId="0" fontId="39" fillId="0" borderId="0" applyNumberFormat="0" applyFill="0" applyBorder="0" applyAlignment="0" applyProtection="0">
      <alignment vertical="top"/>
      <protection locked="0"/>
    </xf>
    <xf numFmtId="0" fontId="54" fillId="0" borderId="0" applyNumberFormat="0" applyFill="0" applyBorder="0" applyProtection="0">
      <alignment horizontal="center" vertical="center"/>
    </xf>
    <xf numFmtId="41" fontId="11" fillId="0" borderId="0" applyFont="0" applyFill="0" applyBorder="0" applyAlignment="0" applyProtection="0"/>
    <xf numFmtId="9" fontId="11" fillId="0" borderId="0" applyFont="0" applyFill="0" applyBorder="0" applyAlignment="0" applyProtection="0"/>
  </cellStyleXfs>
  <cellXfs count="461">
    <xf numFmtId="0" fontId="0" fillId="0" borderId="0" xfId="0"/>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3" fillId="0" borderId="0" xfId="0" applyFont="1" applyAlignment="1">
      <alignment horizontal="left"/>
    </xf>
    <xf numFmtId="0" fontId="3" fillId="2" borderId="0" xfId="0" applyFont="1" applyFill="1" applyAlignment="1">
      <alignment horizontal="left"/>
    </xf>
    <xf numFmtId="0" fontId="4" fillId="0" borderId="0" xfId="0" applyFont="1" applyBorder="1" applyAlignment="1">
      <alignment horizontal="right" vertical="center"/>
    </xf>
    <xf numFmtId="0" fontId="5" fillId="0" borderId="3" xfId="0" applyNumberFormat="1" applyFont="1" applyBorder="1" applyAlignment="1">
      <alignment horizontal="center" vertic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6" borderId="9" xfId="0" applyFont="1" applyFill="1" applyBorder="1" applyAlignment="1">
      <alignment horizontal="center"/>
    </xf>
    <xf numFmtId="0" fontId="4" fillId="7" borderId="9" xfId="0" applyFont="1" applyFill="1" applyBorder="1" applyAlignment="1">
      <alignment horizontal="center"/>
    </xf>
    <xf numFmtId="0" fontId="6" fillId="0" borderId="0" xfId="0" applyFont="1" applyAlignment="1">
      <alignment horizontal="left" vertical="center"/>
    </xf>
    <xf numFmtId="0" fontId="7" fillId="0" borderId="0" xfId="0" applyFont="1"/>
    <xf numFmtId="0" fontId="7" fillId="0" borderId="0" xfId="0" applyFont="1" applyAlignment="1">
      <alignment vertical="center"/>
    </xf>
    <xf numFmtId="0" fontId="0" fillId="0" borderId="0" xfId="0" applyProtection="1">
      <protection locked="0"/>
    </xf>
    <xf numFmtId="0" fontId="1" fillId="0" borderId="0" xfId="0" applyFont="1" applyAlignment="1" applyProtection="1">
      <alignment horizontal="left" vertical="center"/>
      <protection locked="0"/>
    </xf>
    <xf numFmtId="0" fontId="6" fillId="0" borderId="0" xfId="0" applyFont="1" applyAlignment="1" applyProtection="1">
      <alignment horizontal="left" vertical="center"/>
      <protection locked="0"/>
    </xf>
    <xf numFmtId="164" fontId="6" fillId="0" borderId="0" xfId="0" applyNumberFormat="1" applyFont="1" applyAlignment="1" applyProtection="1">
      <alignment horizontal="left" vertical="center"/>
      <protection locked="0"/>
    </xf>
    <xf numFmtId="0" fontId="0" fillId="0" borderId="0" xfId="0" applyFont="1" applyProtection="1">
      <protection locked="0"/>
    </xf>
    <xf numFmtId="0" fontId="7" fillId="0" borderId="0" xfId="0" applyFont="1" applyProtection="1">
      <protection locked="0"/>
    </xf>
    <xf numFmtId="0" fontId="7" fillId="0" borderId="0" xfId="0" applyFont="1" applyAlignment="1" applyProtection="1">
      <alignment vertical="center"/>
      <protection locked="0"/>
    </xf>
    <xf numFmtId="0" fontId="2" fillId="0" borderId="0" xfId="0" applyFont="1" applyBorder="1" applyAlignment="1" applyProtection="1">
      <alignment horizontal="left" vertical="center"/>
      <protection locked="0"/>
    </xf>
    <xf numFmtId="0" fontId="2" fillId="0" borderId="0" xfId="0" applyFont="1" applyBorder="1" applyAlignment="1" applyProtection="1">
      <alignment horizontal="center" vertical="center"/>
      <protection locked="0"/>
    </xf>
    <xf numFmtId="0" fontId="8" fillId="5" borderId="10" xfId="0" applyFont="1" applyFill="1" applyBorder="1" applyAlignment="1" applyProtection="1">
      <alignment horizontal="center"/>
      <protection locked="0"/>
    </xf>
    <xf numFmtId="0" fontId="8" fillId="5" borderId="2" xfId="0" applyFont="1" applyFill="1" applyBorder="1" applyAlignment="1" applyProtection="1">
      <alignment horizontal="center"/>
      <protection locked="0"/>
    </xf>
    <xf numFmtId="0" fontId="10" fillId="0" borderId="1" xfId="0" applyFont="1" applyBorder="1" applyAlignment="1" applyProtection="1">
      <alignment horizontal="left"/>
      <protection locked="0"/>
    </xf>
    <xf numFmtId="0" fontId="10" fillId="0" borderId="1" xfId="0" applyFont="1" applyBorder="1" applyAlignment="1" applyProtection="1">
      <alignment horizontal="center"/>
      <protection locked="0"/>
    </xf>
    <xf numFmtId="0" fontId="0" fillId="0" borderId="12" xfId="0" applyBorder="1" applyProtection="1">
      <protection locked="0"/>
    </xf>
    <xf numFmtId="0" fontId="3" fillId="0" borderId="13" xfId="0" applyFont="1" applyBorder="1" applyAlignment="1" applyProtection="1">
      <alignment horizontal="left"/>
      <protection locked="0"/>
    </xf>
    <xf numFmtId="0" fontId="8" fillId="5" borderId="14" xfId="0" applyFont="1" applyFill="1" applyBorder="1" applyAlignment="1" applyProtection="1">
      <alignment horizontal="center"/>
      <protection locked="0"/>
    </xf>
    <xf numFmtId="0" fontId="0" fillId="0" borderId="17" xfId="0" applyBorder="1" applyProtection="1">
      <protection locked="0"/>
    </xf>
    <xf numFmtId="0" fontId="3" fillId="2" borderId="0" xfId="0" applyFont="1" applyFill="1" applyBorder="1" applyAlignment="1" applyProtection="1">
      <alignment horizontal="left"/>
      <protection locked="0"/>
    </xf>
    <xf numFmtId="0" fontId="3" fillId="0" borderId="0" xfId="0" applyFont="1" applyBorder="1" applyAlignment="1" applyProtection="1">
      <alignment horizontal="left"/>
      <protection locked="0"/>
    </xf>
    <xf numFmtId="0" fontId="0" fillId="0" borderId="19" xfId="0" applyBorder="1" applyProtection="1">
      <protection locked="0"/>
    </xf>
    <xf numFmtId="0" fontId="3" fillId="0" borderId="20" xfId="0" applyFont="1" applyBorder="1" applyAlignment="1" applyProtection="1">
      <alignment horizontal="left"/>
      <protection locked="0"/>
    </xf>
    <xf numFmtId="0" fontId="8" fillId="5" borderId="21" xfId="0" applyFont="1" applyFill="1" applyBorder="1" applyAlignment="1" applyProtection="1">
      <alignment horizontal="center"/>
      <protection locked="0"/>
    </xf>
    <xf numFmtId="0" fontId="13" fillId="0" borderId="0" xfId="2" applyAlignment="1">
      <alignment wrapText="1"/>
    </xf>
    <xf numFmtId="0" fontId="14" fillId="0" borderId="0" xfId="3" applyAlignment="1">
      <alignment horizontal="left"/>
    </xf>
    <xf numFmtId="0" fontId="15" fillId="0" borderId="0" xfId="0" applyFont="1" applyAlignment="1">
      <alignment horizontal="left"/>
    </xf>
    <xf numFmtId="0" fontId="16" fillId="0" borderId="0" xfId="0" applyFont="1" applyAlignment="1">
      <alignment horizontal="center" vertical="center"/>
    </xf>
    <xf numFmtId="0" fontId="18" fillId="0" borderId="0" xfId="4" applyFont="1" applyAlignment="1"/>
    <xf numFmtId="0" fontId="19" fillId="0" borderId="0" xfId="0" applyFont="1"/>
    <xf numFmtId="0" fontId="18" fillId="0" borderId="0" xfId="0" applyFont="1"/>
    <xf numFmtId="0" fontId="20" fillId="0" borderId="0" xfId="5" applyFont="1"/>
    <xf numFmtId="0" fontId="20" fillId="0" borderId="0" xfId="0" applyFont="1"/>
    <xf numFmtId="0" fontId="20" fillId="0" borderId="20" xfId="0" applyFont="1" applyBorder="1" applyAlignment="1">
      <alignment horizontal="center"/>
    </xf>
    <xf numFmtId="0" fontId="20" fillId="0" borderId="20" xfId="0" applyFont="1" applyBorder="1"/>
    <xf numFmtId="0" fontId="20" fillId="0" borderId="0" xfId="4" applyFont="1">
      <alignment vertical="top"/>
    </xf>
    <xf numFmtId="0" fontId="20" fillId="0" borderId="17" xfId="0" applyFont="1" applyBorder="1"/>
    <xf numFmtId="0" fontId="23" fillId="0" borderId="0" xfId="4" applyFont="1" applyAlignment="1">
      <alignment vertical="center"/>
    </xf>
    <xf numFmtId="0" fontId="24" fillId="0" borderId="0" xfId="2" applyFont="1" applyAlignment="1">
      <alignment wrapText="1"/>
    </xf>
    <xf numFmtId="165" fontId="24" fillId="18" borderId="27" xfId="0" applyNumberFormat="1" applyFont="1" applyFill="1" applyBorder="1" applyAlignment="1">
      <alignment horizontal="center" vertical="center"/>
    </xf>
    <xf numFmtId="165" fontId="24" fillId="18" borderId="0" xfId="0" applyNumberFormat="1" applyFont="1" applyFill="1" applyBorder="1" applyAlignment="1">
      <alignment horizontal="center" vertical="center"/>
    </xf>
    <xf numFmtId="165" fontId="24" fillId="18" borderId="28" xfId="0" applyNumberFormat="1" applyFont="1" applyFill="1" applyBorder="1" applyAlignment="1">
      <alignment horizontal="center" vertical="center"/>
    </xf>
    <xf numFmtId="0" fontId="26" fillId="0" borderId="0" xfId="0" applyFont="1"/>
    <xf numFmtId="0" fontId="27" fillId="0" borderId="0" xfId="0" applyFont="1" applyBorder="1" applyAlignment="1">
      <alignment vertical="center"/>
    </xf>
    <xf numFmtId="0" fontId="0" fillId="0" borderId="0" xfId="0" applyBorder="1"/>
    <xf numFmtId="165" fontId="19" fillId="18" borderId="27" xfId="0" applyNumberFormat="1" applyFont="1" applyFill="1" applyBorder="1" applyAlignment="1">
      <alignment horizontal="center" vertical="center"/>
    </xf>
    <xf numFmtId="165" fontId="19" fillId="18" borderId="0" xfId="0" applyNumberFormat="1" applyFont="1" applyFill="1" applyBorder="1" applyAlignment="1">
      <alignment horizontal="center" vertical="center"/>
    </xf>
    <xf numFmtId="165" fontId="19" fillId="18" borderId="28" xfId="0" applyNumberFormat="1" applyFont="1" applyFill="1" applyBorder="1" applyAlignment="1">
      <alignment horizontal="center" vertical="center"/>
    </xf>
    <xf numFmtId="0" fontId="28" fillId="0" borderId="0" xfId="0" applyFont="1" applyFill="1" applyBorder="1" applyAlignment="1">
      <alignment horizontal="left" vertical="center"/>
    </xf>
    <xf numFmtId="0" fontId="28" fillId="0" borderId="0" xfId="0" applyFont="1" applyFill="1" applyBorder="1" applyAlignment="1">
      <alignment horizontal="center" vertical="center" wrapText="1"/>
    </xf>
    <xf numFmtId="0" fontId="28" fillId="19" borderId="0" xfId="0" applyFont="1" applyFill="1" applyBorder="1" applyAlignment="1">
      <alignment horizontal="center" vertical="center" wrapText="1"/>
    </xf>
    <xf numFmtId="0" fontId="29" fillId="18" borderId="29" xfId="0" applyFont="1" applyFill="1" applyBorder="1" applyAlignment="1">
      <alignment horizontal="center" shrinkToFit="1"/>
    </xf>
    <xf numFmtId="0" fontId="0" fillId="0" borderId="0" xfId="0" applyAlignment="1"/>
    <xf numFmtId="0" fontId="13" fillId="0" borderId="0" xfId="2"/>
    <xf numFmtId="0" fontId="0" fillId="0" borderId="0" xfId="0" applyFont="1" applyFill="1" applyBorder="1" applyAlignment="1">
      <alignment horizontal="left" wrapText="1" indent="2"/>
    </xf>
    <xf numFmtId="9" fontId="0" fillId="0" borderId="0" xfId="8" applyFont="1" applyFill="1" applyBorder="1" applyAlignment="1">
      <alignment horizontal="center" vertical="center"/>
    </xf>
    <xf numFmtId="0" fontId="0" fillId="0" borderId="0" xfId="0" applyFont="1" applyFill="1" applyBorder="1" applyAlignment="1">
      <alignment horizontal="center" vertical="center" wrapText="1"/>
    </xf>
    <xf numFmtId="9" fontId="0" fillId="0" borderId="0" xfId="8" applyFont="1" applyFill="1" applyBorder="1">
      <alignment horizontal="center" vertical="center"/>
    </xf>
    <xf numFmtId="14" fontId="0" fillId="0" borderId="0" xfId="7" applyFont="1" applyFill="1" applyBorder="1">
      <alignment horizontal="center" vertical="center"/>
    </xf>
    <xf numFmtId="37" fontId="0" fillId="0" borderId="0" xfId="9" applyFont="1" applyFill="1" applyBorder="1">
      <alignment horizontal="center" vertical="center"/>
    </xf>
    <xf numFmtId="0" fontId="18" fillId="0" borderId="30" xfId="0" applyFont="1" applyBorder="1" applyAlignment="1">
      <alignment vertical="center"/>
    </xf>
    <xf numFmtId="0" fontId="30" fillId="0" borderId="0" xfId="2" applyFont="1" applyAlignment="1">
      <alignment wrapText="1"/>
    </xf>
    <xf numFmtId="0" fontId="31" fillId="0" borderId="0" xfId="0" applyFont="1" applyFill="1" applyBorder="1" applyAlignment="1">
      <alignment horizontal="left" wrapText="1"/>
    </xf>
    <xf numFmtId="0" fontId="32" fillId="0" borderId="0" xfId="0" applyFont="1" applyFill="1" applyBorder="1" applyAlignment="1">
      <alignment horizontal="center" vertical="center"/>
    </xf>
    <xf numFmtId="9" fontId="32" fillId="0" borderId="0" xfId="8" applyFont="1" applyFill="1" applyBorder="1">
      <alignment horizontal="center" vertical="center"/>
    </xf>
    <xf numFmtId="166" fontId="32" fillId="0" borderId="0" xfId="7" applyNumberFormat="1" applyFont="1" applyFill="1" applyBorder="1">
      <alignment horizontal="center" vertical="center"/>
    </xf>
    <xf numFmtId="37" fontId="32" fillId="0" borderId="0" xfId="9" applyFont="1" applyFill="1" applyBorder="1">
      <alignment horizontal="center" vertical="center"/>
    </xf>
    <xf numFmtId="0" fontId="33" fillId="0" borderId="0" xfId="0" applyNumberFormat="1" applyFont="1" applyFill="1" applyBorder="1" applyAlignment="1">
      <alignment horizontal="center" vertical="center"/>
    </xf>
    <xf numFmtId="0" fontId="18" fillId="0" borderId="31" xfId="0" applyFont="1" applyBorder="1" applyAlignment="1">
      <alignment horizontal="center" vertical="center"/>
    </xf>
    <xf numFmtId="0" fontId="32" fillId="0" borderId="0" xfId="0" applyFont="1" applyAlignment="1">
      <alignment vertical="center"/>
    </xf>
    <xf numFmtId="0" fontId="32" fillId="0" borderId="0" xfId="0" applyFont="1" applyFill="1" applyBorder="1" applyAlignment="1">
      <alignment horizontal="left" indent="2"/>
    </xf>
    <xf numFmtId="0" fontId="34" fillId="0" borderId="0" xfId="0" applyFont="1" applyFill="1" applyBorder="1" applyAlignment="1">
      <alignment horizontal="left" wrapText="1" indent="2"/>
    </xf>
    <xf numFmtId="0" fontId="32" fillId="0" borderId="0" xfId="0" applyFont="1" applyFill="1" applyBorder="1" applyAlignment="1">
      <alignment horizontal="left" wrapText="1" indent="2"/>
    </xf>
    <xf numFmtId="0" fontId="32" fillId="0" borderId="0" xfId="0" applyFont="1" applyFill="1" applyBorder="1" applyAlignment="1">
      <alignment horizontal="left" wrapText="1" indent="3"/>
    </xf>
    <xf numFmtId="14" fontId="32" fillId="0" borderId="0" xfId="7" applyFont="1" applyFill="1" applyBorder="1">
      <alignment horizontal="center" vertical="center"/>
    </xf>
    <xf numFmtId="0" fontId="34" fillId="0" borderId="0" xfId="0" applyFont="1" applyFill="1" applyBorder="1" applyAlignment="1">
      <alignment horizontal="left" indent="2"/>
    </xf>
    <xf numFmtId="0" fontId="32" fillId="0" borderId="0" xfId="0" applyFont="1" applyFill="1" applyBorder="1" applyAlignment="1">
      <alignment horizontal="left" wrapText="1" indent="4"/>
    </xf>
    <xf numFmtId="0" fontId="34" fillId="0" borderId="0" xfId="0" applyFont="1" applyFill="1" applyBorder="1" applyAlignment="1">
      <alignment horizontal="left" wrapText="1"/>
    </xf>
    <xf numFmtId="37" fontId="32" fillId="0" borderId="0" xfId="9" applyNumberFormat="1" applyFont="1" applyFill="1" applyBorder="1">
      <alignment horizontal="center" vertical="center"/>
    </xf>
    <xf numFmtId="0" fontId="36" fillId="0" borderId="0" xfId="0" applyFont="1" applyFill="1" applyBorder="1" applyAlignment="1">
      <alignment horizontal="left" indent="2"/>
    </xf>
    <xf numFmtId="0" fontId="0"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35" fillId="0" borderId="0" xfId="0" applyFont="1" applyFill="1" applyBorder="1" applyAlignment="1">
      <alignment horizontal="left" wrapText="1" indent="3"/>
    </xf>
    <xf numFmtId="0" fontId="32" fillId="0" borderId="0" xfId="0" applyFont="1" applyAlignment="1">
      <alignment horizontal="center" vertical="center"/>
    </xf>
    <xf numFmtId="0" fontId="34" fillId="0" borderId="0" xfId="0" applyFont="1" applyFill="1" applyBorder="1" applyAlignment="1">
      <alignment horizontal="left" indent="1"/>
    </xf>
    <xf numFmtId="14" fontId="32" fillId="0" borderId="0" xfId="7" applyFont="1">
      <alignment horizontal="center" vertical="center"/>
    </xf>
    <xf numFmtId="0" fontId="0" fillId="0" borderId="0" xfId="0" applyAlignment="1">
      <alignment horizontal="center"/>
    </xf>
    <xf numFmtId="0" fontId="30" fillId="0" borderId="0" xfId="2" applyFont="1"/>
    <xf numFmtId="0" fontId="37" fillId="0" borderId="0" xfId="0" applyNumberFormat="1" applyFont="1" applyFill="1" applyBorder="1" applyAlignment="1">
      <alignment horizontal="center" vertical="center"/>
    </xf>
    <xf numFmtId="0" fontId="0" fillId="0" borderId="0" xfId="0" applyAlignment="1">
      <alignment vertical="center"/>
    </xf>
    <xf numFmtId="0" fontId="0" fillId="20" borderId="0" xfId="0" applyFill="1"/>
    <xf numFmtId="0" fontId="0" fillId="20" borderId="0" xfId="0" applyFill="1" applyAlignment="1">
      <alignment horizontal="center"/>
    </xf>
    <xf numFmtId="0" fontId="37" fillId="20" borderId="32" xfId="0" applyNumberFormat="1" applyFont="1" applyFill="1" applyBorder="1" applyAlignment="1">
      <alignment horizontal="center" vertical="center"/>
    </xf>
    <xf numFmtId="0" fontId="18" fillId="20" borderId="33" xfId="0" applyFont="1" applyFill="1" applyBorder="1" applyAlignment="1">
      <alignment horizontal="center" vertical="center"/>
    </xf>
    <xf numFmtId="0" fontId="38" fillId="0" borderId="0" xfId="0" applyFont="1"/>
    <xf numFmtId="0" fontId="13" fillId="0" borderId="0" xfId="0" applyNumberFormat="1" applyFont="1" applyAlignment="1">
      <alignment horizontal="center"/>
    </xf>
    <xf numFmtId="0" fontId="0" fillId="0" borderId="0" xfId="0" applyAlignment="1">
      <alignment horizontal="right" vertical="center"/>
    </xf>
    <xf numFmtId="0" fontId="40" fillId="0" borderId="0" xfId="10" applyFont="1" applyAlignment="1" applyProtection="1"/>
    <xf numFmtId="166" fontId="41" fillId="0" borderId="0" xfId="0" applyNumberFormat="1" applyFont="1" applyAlignment="1" applyProtection="1">
      <alignment horizontal="left" vertical="center"/>
      <protection locked="0"/>
    </xf>
    <xf numFmtId="0" fontId="42" fillId="0" borderId="0" xfId="0" applyFont="1" applyAlignment="1" applyProtection="1">
      <alignment horizontal="left" vertical="center"/>
      <protection locked="0"/>
    </xf>
    <xf numFmtId="0" fontId="41" fillId="0" borderId="0" xfId="0" applyFont="1" applyAlignment="1" applyProtection="1">
      <alignment horizontal="left" vertical="center"/>
      <protection locked="0"/>
    </xf>
    <xf numFmtId="0" fontId="43" fillId="0" borderId="0" xfId="0" applyFont="1" applyAlignment="1">
      <alignment horizontal="left" vertical="center"/>
    </xf>
    <xf numFmtId="0" fontId="0" fillId="0" borderId="0" xfId="0" applyFont="1" applyAlignment="1">
      <alignment vertical="center"/>
    </xf>
    <xf numFmtId="0" fontId="44" fillId="0" borderId="26" xfId="0" applyNumberFormat="1" applyFont="1" applyBorder="1" applyAlignment="1">
      <alignment horizontal="center" vertical="center"/>
    </xf>
    <xf numFmtId="0" fontId="44" fillId="0" borderId="0" xfId="0" applyFont="1"/>
    <xf numFmtId="0" fontId="45" fillId="0" borderId="0" xfId="0" applyFont="1" applyFill="1" applyBorder="1" applyAlignment="1">
      <alignment horizontal="left" wrapText="1" indent="2"/>
    </xf>
    <xf numFmtId="0" fontId="1" fillId="0" borderId="0" xfId="0" applyFont="1" applyAlignment="1" applyProtection="1">
      <alignment horizontal="center" vertical="center"/>
      <protection locked="0"/>
    </xf>
    <xf numFmtId="0" fontId="6" fillId="0" borderId="0" xfId="0" applyFont="1" applyAlignment="1" applyProtection="1">
      <alignment horizontal="center" vertical="center"/>
      <protection locked="0"/>
    </xf>
    <xf numFmtId="164" fontId="6" fillId="0" borderId="0" xfId="0" applyNumberFormat="1" applyFont="1" applyAlignment="1" applyProtection="1">
      <alignment horizontal="center" vertical="center"/>
      <protection locked="0"/>
    </xf>
    <xf numFmtId="0" fontId="0" fillId="0" borderId="0" xfId="0" applyFont="1" applyAlignment="1" applyProtection="1">
      <alignment horizontal="center"/>
      <protection locked="0"/>
    </xf>
    <xf numFmtId="0" fontId="7" fillId="0" borderId="0" xfId="0" applyFont="1" applyAlignment="1" applyProtection="1">
      <alignment horizontal="center" vertical="center"/>
      <protection locked="0"/>
    </xf>
    <xf numFmtId="0" fontId="3" fillId="0" borderId="13" xfId="0" applyFont="1" applyBorder="1" applyAlignment="1" applyProtection="1">
      <alignment horizontal="center"/>
      <protection locked="0"/>
    </xf>
    <xf numFmtId="0" fontId="3" fillId="2" borderId="0" xfId="0" applyFont="1" applyFill="1" applyBorder="1" applyAlignment="1" applyProtection="1">
      <alignment horizontal="center"/>
      <protection locked="0"/>
    </xf>
    <xf numFmtId="0" fontId="3" fillId="0" borderId="0" xfId="0" applyFont="1" applyBorder="1" applyAlignment="1" applyProtection="1">
      <alignment horizontal="center"/>
      <protection locked="0"/>
    </xf>
    <xf numFmtId="15" fontId="3" fillId="0" borderId="0" xfId="0" applyNumberFormat="1" applyFont="1" applyBorder="1" applyAlignment="1" applyProtection="1">
      <alignment horizontal="center"/>
      <protection locked="0"/>
    </xf>
    <xf numFmtId="0" fontId="3" fillId="0" borderId="20" xfId="0" applyFont="1" applyBorder="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wrapText="1"/>
      <protection locked="0"/>
    </xf>
    <xf numFmtId="0" fontId="4" fillId="0" borderId="0" xfId="0" applyFont="1" applyBorder="1" applyAlignment="1" applyProtection="1">
      <alignment horizontal="right" vertical="center" wrapText="1"/>
      <protection locked="0"/>
    </xf>
    <xf numFmtId="0" fontId="8" fillId="0" borderId="0" xfId="0" applyFont="1" applyBorder="1" applyAlignment="1" applyProtection="1">
      <alignment horizontal="right" vertical="center" wrapText="1"/>
      <protection locked="0"/>
    </xf>
    <xf numFmtId="0" fontId="10" fillId="0" borderId="1" xfId="0" applyFont="1" applyBorder="1" applyAlignment="1" applyProtection="1">
      <alignment horizontal="left" wrapText="1"/>
      <protection locked="0"/>
    </xf>
    <xf numFmtId="0" fontId="3" fillId="0" borderId="15" xfId="0" applyFont="1" applyBorder="1" applyAlignment="1" applyProtection="1">
      <alignment horizontal="left" wrapText="1"/>
      <protection locked="0"/>
    </xf>
    <xf numFmtId="0" fontId="3" fillId="0" borderId="11" xfId="0" applyFont="1" applyBorder="1" applyAlignment="1" applyProtection="1">
      <alignment horizontal="left" wrapText="1"/>
      <protection locked="0"/>
    </xf>
    <xf numFmtId="0" fontId="3" fillId="0" borderId="22" xfId="0" applyFont="1" applyBorder="1" applyAlignment="1" applyProtection="1">
      <alignment horizontal="left" wrapText="1"/>
      <protection locked="0"/>
    </xf>
    <xf numFmtId="0" fontId="3" fillId="2" borderId="16" xfId="0" applyFont="1" applyFill="1" applyBorder="1" applyAlignment="1" applyProtection="1">
      <alignment horizontal="left" vertical="center" indent="1"/>
      <protection locked="0"/>
    </xf>
    <xf numFmtId="0" fontId="3" fillId="2" borderId="18" xfId="0" applyFont="1" applyFill="1" applyBorder="1" applyAlignment="1" applyProtection="1">
      <alignment horizontal="left" vertical="center" indent="1"/>
      <protection locked="0"/>
    </xf>
    <xf numFmtId="0" fontId="3" fillId="2" borderId="23" xfId="0" applyFont="1" applyFill="1" applyBorder="1" applyAlignment="1" applyProtection="1">
      <alignment horizontal="left" vertical="center" indent="1"/>
      <protection locked="0"/>
    </xf>
    <xf numFmtId="0" fontId="4" fillId="6" borderId="0" xfId="0" applyFont="1" applyFill="1" applyBorder="1" applyAlignment="1">
      <alignment horizontal="center"/>
    </xf>
    <xf numFmtId="0" fontId="4" fillId="3" borderId="0" xfId="0" applyFont="1" applyFill="1" applyBorder="1" applyAlignment="1">
      <alignment horizontal="center"/>
    </xf>
    <xf numFmtId="0" fontId="4" fillId="7" borderId="7" xfId="0" applyFont="1" applyFill="1" applyBorder="1" applyAlignment="1">
      <alignment horizontal="center"/>
    </xf>
    <xf numFmtId="0" fontId="5" fillId="0" borderId="0" xfId="0" applyNumberFormat="1" applyFont="1" applyBorder="1" applyAlignment="1">
      <alignment horizontal="center" vertical="center"/>
    </xf>
    <xf numFmtId="15" fontId="5" fillId="0" borderId="0" xfId="0" applyNumberFormat="1" applyFont="1" applyBorder="1" applyAlignment="1">
      <alignment horizontal="center" vertical="center"/>
    </xf>
    <xf numFmtId="0" fontId="30" fillId="21" borderId="0" xfId="2" applyFont="1" applyFill="1" applyAlignment="1">
      <alignment wrapText="1"/>
    </xf>
    <xf numFmtId="0" fontId="46" fillId="0" borderId="0" xfId="0" applyNumberFormat="1" applyFont="1" applyFill="1" applyBorder="1" applyAlignment="1">
      <alignment horizontal="center" vertical="center"/>
    </xf>
    <xf numFmtId="0" fontId="32" fillId="0" borderId="0" xfId="0" applyFont="1" applyFill="1" applyBorder="1" applyAlignment="1">
      <alignment horizontal="left" wrapText="1" indent="5"/>
    </xf>
    <xf numFmtId="0" fontId="32" fillId="21" borderId="0" xfId="0" applyFont="1" applyFill="1" applyBorder="1" applyAlignment="1">
      <alignment horizontal="left" indent="2"/>
    </xf>
    <xf numFmtId="0" fontId="32" fillId="21" borderId="0" xfId="0" applyFont="1" applyFill="1" applyBorder="1" applyAlignment="1">
      <alignment horizontal="center" vertical="center"/>
    </xf>
    <xf numFmtId="9" fontId="32" fillId="21" borderId="0" xfId="8" applyFont="1" applyFill="1" applyBorder="1">
      <alignment horizontal="center" vertical="center"/>
    </xf>
    <xf numFmtId="0" fontId="3" fillId="2" borderId="0" xfId="0" applyFont="1" applyFill="1" applyBorder="1" applyAlignment="1" applyProtection="1">
      <alignment horizontal="left" vertical="center"/>
      <protection locked="0"/>
    </xf>
    <xf numFmtId="0" fontId="3" fillId="2" borderId="0" xfId="0" applyFont="1" applyFill="1" applyBorder="1" applyAlignment="1" applyProtection="1">
      <alignment horizontal="center" vertical="center"/>
      <protection locked="0"/>
    </xf>
    <xf numFmtId="0" fontId="8" fillId="5" borderId="10" xfId="0" applyFont="1" applyFill="1" applyBorder="1" applyAlignment="1" applyProtection="1">
      <alignment horizontal="center" vertical="center"/>
      <protection locked="0"/>
    </xf>
    <xf numFmtId="0" fontId="3" fillId="0" borderId="11" xfId="0" applyFont="1" applyBorder="1" applyAlignment="1" applyProtection="1">
      <alignment horizontal="left" vertical="center" wrapText="1"/>
      <protection locked="0"/>
    </xf>
    <xf numFmtId="166" fontId="6" fillId="0" borderId="0" xfId="0" applyNumberFormat="1" applyFont="1" applyAlignment="1">
      <alignment horizontal="left" vertical="center"/>
    </xf>
    <xf numFmtId="0" fontId="0" fillId="0" borderId="34" xfId="0" applyBorder="1"/>
    <xf numFmtId="0" fontId="4" fillId="7" borderId="35" xfId="0" applyFont="1" applyFill="1" applyBorder="1" applyAlignment="1">
      <alignment horizontal="center"/>
    </xf>
    <xf numFmtId="0" fontId="47" fillId="0" borderId="0" xfId="0" applyFont="1" applyAlignment="1">
      <alignment horizontal="left"/>
    </xf>
    <xf numFmtId="0" fontId="3" fillId="0" borderId="0" xfId="0" applyFont="1" applyAlignment="1">
      <alignment horizontal="left" wrapText="1"/>
    </xf>
    <xf numFmtId="0" fontId="2" fillId="0" borderId="1" xfId="0" applyFont="1" applyBorder="1" applyAlignment="1">
      <alignment horizontal="center"/>
    </xf>
    <xf numFmtId="0" fontId="4" fillId="6" borderId="40" xfId="0" applyFont="1" applyFill="1" applyBorder="1" applyAlignment="1">
      <alignment horizontal="center"/>
    </xf>
    <xf numFmtId="0" fontId="3" fillId="2" borderId="41" xfId="0" applyFont="1" applyFill="1" applyBorder="1" applyAlignment="1">
      <alignment horizontal="left" vertical="center"/>
    </xf>
    <xf numFmtId="0" fontId="3" fillId="2" borderId="42" xfId="0" applyFont="1" applyFill="1" applyBorder="1" applyAlignment="1">
      <alignment horizontal="left" wrapText="1"/>
    </xf>
    <xf numFmtId="0" fontId="5" fillId="0" borderId="42" xfId="0" applyNumberFormat="1" applyFont="1" applyBorder="1" applyAlignment="1">
      <alignment horizontal="center" vertical="center"/>
    </xf>
    <xf numFmtId="15" fontId="5" fillId="0" borderId="42" xfId="0" applyNumberFormat="1" applyFont="1" applyBorder="1" applyAlignment="1">
      <alignment horizontal="center" vertical="center"/>
    </xf>
    <xf numFmtId="0" fontId="0" fillId="0" borderId="42" xfId="0" applyBorder="1"/>
    <xf numFmtId="0" fontId="4" fillId="3" borderId="42" xfId="0" applyFont="1" applyFill="1" applyBorder="1" applyAlignment="1">
      <alignment horizontal="center"/>
    </xf>
    <xf numFmtId="0" fontId="3" fillId="2" borderId="42" xfId="0" applyFont="1" applyFill="1" applyBorder="1" applyAlignment="1">
      <alignment horizontal="left"/>
    </xf>
    <xf numFmtId="0" fontId="3" fillId="0" borderId="27" xfId="0" applyFont="1" applyBorder="1" applyAlignment="1">
      <alignment horizontal="left"/>
    </xf>
    <xf numFmtId="0" fontId="3" fillId="0" borderId="0" xfId="0" applyFont="1" applyBorder="1" applyAlignment="1">
      <alignment horizontal="left"/>
    </xf>
    <xf numFmtId="0" fontId="3" fillId="2" borderId="27" xfId="0" applyFont="1" applyFill="1" applyBorder="1" applyAlignment="1">
      <alignment horizontal="left"/>
    </xf>
    <xf numFmtId="0" fontId="3" fillId="2" borderId="0" xfId="0" applyFont="1" applyFill="1" applyBorder="1" applyAlignment="1">
      <alignment horizontal="left"/>
    </xf>
    <xf numFmtId="0" fontId="47" fillId="0" borderId="0" xfId="0" applyFont="1" applyBorder="1" applyAlignment="1">
      <alignment horizontal="left"/>
    </xf>
    <xf numFmtId="0" fontId="47" fillId="2" borderId="0" xfId="0" applyFont="1" applyFill="1" applyBorder="1" applyAlignment="1">
      <alignment horizontal="left"/>
    </xf>
    <xf numFmtId="0" fontId="3" fillId="0" borderId="43" xfId="0" applyFont="1" applyBorder="1" applyAlignment="1">
      <alignment horizontal="left"/>
    </xf>
    <xf numFmtId="0" fontId="47" fillId="0" borderId="44" xfId="0" applyFont="1" applyBorder="1" applyAlignment="1">
      <alignment horizontal="left"/>
    </xf>
    <xf numFmtId="0" fontId="5" fillId="0" borderId="44" xfId="0" applyNumberFormat="1" applyFont="1" applyBorder="1" applyAlignment="1">
      <alignment horizontal="center" vertical="center"/>
    </xf>
    <xf numFmtId="15" fontId="5" fillId="0" borderId="44" xfId="0" applyNumberFormat="1" applyFont="1" applyBorder="1" applyAlignment="1">
      <alignment horizontal="center" vertical="center"/>
    </xf>
    <xf numFmtId="0" fontId="0" fillId="0" borderId="44" xfId="0" applyBorder="1"/>
    <xf numFmtId="0" fontId="4" fillId="6" borderId="44" xfId="0" applyFont="1" applyFill="1" applyBorder="1" applyAlignment="1">
      <alignment horizontal="center"/>
    </xf>
    <xf numFmtId="0" fontId="3" fillId="0" borderId="44" xfId="0" applyFont="1" applyBorder="1" applyAlignment="1">
      <alignment horizontal="left"/>
    </xf>
    <xf numFmtId="0" fontId="0" fillId="0" borderId="34" xfId="0" applyBorder="1" applyAlignment="1">
      <alignment vertical="center"/>
    </xf>
    <xf numFmtId="0" fontId="3" fillId="0" borderId="0" xfId="0" applyFont="1" applyAlignment="1">
      <alignment horizontal="left" vertical="center"/>
    </xf>
    <xf numFmtId="0" fontId="49" fillId="5" borderId="2" xfId="0" applyFont="1" applyFill="1" applyBorder="1" applyAlignment="1">
      <alignment horizontal="center" vertical="center"/>
    </xf>
    <xf numFmtId="0" fontId="49" fillId="5" borderId="36" xfId="0" applyFont="1" applyFill="1" applyBorder="1" applyAlignment="1">
      <alignment horizontal="center" vertical="center"/>
    </xf>
    <xf numFmtId="0" fontId="49" fillId="5" borderId="42" xfId="0" applyFont="1" applyFill="1" applyBorder="1" applyAlignment="1">
      <alignment horizontal="center" vertical="center"/>
    </xf>
    <xf numFmtId="0" fontId="49" fillId="5" borderId="0" xfId="0" applyFont="1" applyFill="1" applyBorder="1" applyAlignment="1">
      <alignment horizontal="center" vertical="center"/>
    </xf>
    <xf numFmtId="0" fontId="49" fillId="5" borderId="44" xfId="0" applyFont="1" applyFill="1" applyBorder="1" applyAlignment="1">
      <alignment horizontal="center" vertical="center"/>
    </xf>
    <xf numFmtId="0" fontId="47" fillId="2" borderId="0" xfId="0" applyFont="1" applyFill="1" applyAlignment="1">
      <alignment horizontal="left"/>
    </xf>
    <xf numFmtId="0" fontId="0" fillId="22" borderId="0" xfId="0" applyFill="1"/>
    <xf numFmtId="0" fontId="48" fillId="0" borderId="0" xfId="0" applyFont="1"/>
    <xf numFmtId="0" fontId="48" fillId="0" borderId="45" xfId="0" applyFont="1" applyBorder="1" applyAlignment="1">
      <alignment horizontal="center"/>
    </xf>
    <xf numFmtId="0" fontId="0" fillId="0" borderId="48"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48" fillId="5" borderId="51" xfId="0" applyFont="1" applyFill="1" applyBorder="1"/>
    <xf numFmtId="9" fontId="48" fillId="0" borderId="52" xfId="0" quotePrefix="1" applyNumberFormat="1" applyFont="1" applyBorder="1" applyAlignment="1">
      <alignment horizontal="right" vertical="center"/>
    </xf>
    <xf numFmtId="9" fontId="48" fillId="0" borderId="52" xfId="0" quotePrefix="1" applyNumberFormat="1" applyFont="1" applyBorder="1" applyAlignment="1">
      <alignment horizontal="center" vertical="center"/>
    </xf>
    <xf numFmtId="9" fontId="48" fillId="0" borderId="51" xfId="0" applyNumberFormat="1" applyFont="1" applyBorder="1" applyAlignment="1">
      <alignment vertical="center" wrapText="1"/>
    </xf>
    <xf numFmtId="0" fontId="0" fillId="0" borderId="51" xfId="0" applyBorder="1" applyAlignment="1">
      <alignment horizontal="left" indent="1"/>
    </xf>
    <xf numFmtId="0" fontId="48" fillId="5" borderId="51" xfId="0" applyFont="1" applyFill="1" applyBorder="1" applyAlignment="1">
      <alignment vertical="center" wrapText="1"/>
    </xf>
    <xf numFmtId="9" fontId="48" fillId="0" borderId="51" xfId="0" applyNumberFormat="1" applyFont="1" applyBorder="1" applyAlignment="1">
      <alignment vertical="center"/>
    </xf>
    <xf numFmtId="9" fontId="0" fillId="0" borderId="0" xfId="0" applyNumberFormat="1"/>
    <xf numFmtId="9" fontId="48" fillId="0" borderId="53" xfId="0" applyNumberFormat="1" applyFont="1" applyBorder="1" applyAlignment="1">
      <alignment vertical="center"/>
    </xf>
    <xf numFmtId="0" fontId="0" fillId="7" borderId="51" xfId="0" applyFill="1" applyBorder="1"/>
    <xf numFmtId="0" fontId="0" fillId="23" borderId="0" xfId="0" applyFill="1"/>
    <xf numFmtId="9" fontId="48" fillId="0" borderId="52" xfId="0" applyNumberFormat="1" applyFont="1" applyBorder="1" applyAlignment="1">
      <alignment vertical="center"/>
    </xf>
    <xf numFmtId="9" fontId="48" fillId="0" borderId="53" xfId="0" applyNumberFormat="1" applyFont="1" applyBorder="1" applyAlignment="1">
      <alignment vertical="center" wrapText="1"/>
    </xf>
    <xf numFmtId="0" fontId="48" fillId="5" borderId="54" xfId="0" applyFont="1" applyFill="1" applyBorder="1"/>
    <xf numFmtId="9" fontId="48" fillId="0" borderId="55" xfId="0" applyNumberFormat="1" applyFont="1" applyBorder="1" applyAlignment="1">
      <alignment vertical="center" wrapText="1"/>
    </xf>
    <xf numFmtId="9" fontId="48" fillId="0" borderId="56" xfId="0" applyNumberFormat="1" applyFont="1" applyBorder="1" applyAlignment="1">
      <alignment vertical="center" wrapText="1"/>
    </xf>
    <xf numFmtId="16" fontId="48" fillId="0" borderId="57" xfId="0" applyNumberFormat="1" applyFont="1" applyBorder="1" applyAlignment="1">
      <alignment vertical="center"/>
    </xf>
    <xf numFmtId="9" fontId="0" fillId="7" borderId="48" xfId="0" applyNumberFormat="1" applyFill="1" applyBorder="1" applyAlignment="1">
      <alignment vertical="center"/>
    </xf>
    <xf numFmtId="0" fontId="48" fillId="24" borderId="49" xfId="0" applyFont="1" applyFill="1" applyBorder="1" applyAlignment="1">
      <alignment horizontal="left" indent="3"/>
    </xf>
    <xf numFmtId="0" fontId="48" fillId="24" borderId="50" xfId="0" applyFont="1" applyFill="1" applyBorder="1" applyAlignment="1">
      <alignment horizontal="left" indent="3"/>
    </xf>
    <xf numFmtId="9" fontId="0" fillId="23" borderId="45" xfId="0" applyNumberFormat="1" applyFill="1" applyBorder="1" applyAlignment="1">
      <alignment vertical="center"/>
    </xf>
    <xf numFmtId="0" fontId="48" fillId="24" borderId="58" xfId="0" applyFont="1" applyFill="1" applyBorder="1" applyAlignment="1">
      <alignment horizontal="left" indent="3"/>
    </xf>
    <xf numFmtId="0" fontId="48" fillId="24" borderId="0" xfId="0" applyFont="1" applyFill="1" applyBorder="1" applyAlignment="1">
      <alignment horizontal="left" indent="3"/>
    </xf>
    <xf numFmtId="9" fontId="0" fillId="23" borderId="59" xfId="0" applyNumberFormat="1" applyFill="1" applyBorder="1" applyAlignment="1">
      <alignment vertical="center"/>
    </xf>
    <xf numFmtId="0" fontId="48" fillId="24" borderId="60" xfId="0" applyFont="1" applyFill="1" applyBorder="1" applyAlignment="1">
      <alignment horizontal="left" indent="3"/>
    </xf>
    <xf numFmtId="0" fontId="48" fillId="24" borderId="61" xfId="0" applyFont="1" applyFill="1" applyBorder="1" applyAlignment="1">
      <alignment horizontal="left" indent="3"/>
    </xf>
    <xf numFmtId="9" fontId="0" fillId="23" borderId="62" xfId="0" applyNumberFormat="1" applyFill="1" applyBorder="1" applyAlignment="1">
      <alignment horizontal="center" vertical="center"/>
    </xf>
    <xf numFmtId="16" fontId="48" fillId="24" borderId="50" xfId="0" applyNumberFormat="1" applyFont="1" applyFill="1" applyBorder="1" applyAlignment="1">
      <alignment vertical="center"/>
    </xf>
    <xf numFmtId="9" fontId="0" fillId="24" borderId="50" xfId="0" applyNumberFormat="1" applyFill="1" applyBorder="1"/>
    <xf numFmtId="0" fontId="0" fillId="23" borderId="45" xfId="0" applyFill="1" applyBorder="1"/>
    <xf numFmtId="16" fontId="48" fillId="24" borderId="0" xfId="0" applyNumberFormat="1" applyFont="1" applyFill="1" applyBorder="1" applyAlignment="1">
      <alignment vertical="center"/>
    </xf>
    <xf numFmtId="9" fontId="0" fillId="24" borderId="0" xfId="0" applyNumberFormat="1" applyFill="1" applyBorder="1"/>
    <xf numFmtId="0" fontId="0" fillId="23" borderId="59" xfId="0" applyFill="1" applyBorder="1"/>
    <xf numFmtId="0" fontId="48" fillId="0" borderId="49" xfId="0" applyFont="1" applyBorder="1" applyAlignment="1">
      <alignment horizontal="left" indent="3"/>
    </xf>
    <xf numFmtId="16" fontId="48" fillId="0" borderId="50" xfId="0" applyNumberFormat="1" applyFont="1" applyBorder="1" applyAlignment="1">
      <alignment vertical="center"/>
    </xf>
    <xf numFmtId="9" fontId="0" fillId="0" borderId="50" xfId="0" applyNumberFormat="1" applyBorder="1"/>
    <xf numFmtId="0" fontId="0" fillId="0" borderId="50" xfId="0" applyBorder="1"/>
    <xf numFmtId="0" fontId="48" fillId="0" borderId="58" xfId="0" applyFont="1" applyBorder="1" applyAlignment="1">
      <alignment horizontal="left" indent="3"/>
    </xf>
    <xf numFmtId="16" fontId="48" fillId="0" borderId="0" xfId="0" applyNumberFormat="1" applyFont="1" applyBorder="1" applyAlignment="1">
      <alignment vertical="center"/>
    </xf>
    <xf numFmtId="9" fontId="0" fillId="0" borderId="0" xfId="0" applyNumberFormat="1" applyBorder="1"/>
    <xf numFmtId="0" fontId="0" fillId="24" borderId="50" xfId="0" applyFill="1" applyBorder="1"/>
    <xf numFmtId="0" fontId="0" fillId="24" borderId="0" xfId="0" applyFill="1" applyBorder="1"/>
    <xf numFmtId="16" fontId="48" fillId="24" borderId="60" xfId="0" applyNumberFormat="1" applyFont="1" applyFill="1" applyBorder="1" applyAlignment="1">
      <alignment horizontal="left" vertical="center" indent="3"/>
    </xf>
    <xf numFmtId="16" fontId="48" fillId="24" borderId="61" xfId="0" applyNumberFormat="1" applyFont="1" applyFill="1" applyBorder="1" applyAlignment="1">
      <alignment vertical="center"/>
    </xf>
    <xf numFmtId="9" fontId="0" fillId="24" borderId="61" xfId="0" applyNumberFormat="1" applyFill="1" applyBorder="1"/>
    <xf numFmtId="0" fontId="0" fillId="24" borderId="61" xfId="0" applyFill="1" applyBorder="1"/>
    <xf numFmtId="0" fontId="0" fillId="23" borderId="62" xfId="0" applyFill="1" applyBorder="1"/>
    <xf numFmtId="0" fontId="48" fillId="0" borderId="63" xfId="0" applyFont="1" applyBorder="1" applyAlignment="1">
      <alignment horizontal="left" indent="3"/>
    </xf>
    <xf numFmtId="16" fontId="48" fillId="0" borderId="56" xfId="0" applyNumberFormat="1" applyFont="1" applyBorder="1" applyAlignment="1">
      <alignment vertical="center"/>
    </xf>
    <xf numFmtId="0" fontId="0" fillId="7" borderId="59" xfId="0" applyFill="1" applyBorder="1"/>
    <xf numFmtId="0" fontId="0" fillId="24" borderId="45" xfId="0" applyFill="1" applyBorder="1"/>
    <xf numFmtId="0" fontId="0" fillId="24" borderId="58" xfId="0" applyFont="1" applyFill="1" applyBorder="1" applyAlignment="1">
      <alignment horizontal="left" indent="5"/>
    </xf>
    <xf numFmtId="0" fontId="0" fillId="24" borderId="59" xfId="0" applyFill="1" applyBorder="1"/>
    <xf numFmtId="0" fontId="0" fillId="7" borderId="50" xfId="0" applyFill="1" applyBorder="1"/>
    <xf numFmtId="0" fontId="0" fillId="7" borderId="0" xfId="0" applyFill="1" applyBorder="1"/>
    <xf numFmtId="16" fontId="48" fillId="24" borderId="64" xfId="0" applyNumberFormat="1" applyFont="1" applyFill="1" applyBorder="1" applyAlignment="1">
      <alignment vertical="center"/>
    </xf>
    <xf numFmtId="16" fontId="48" fillId="24" borderId="65" xfId="0" applyNumberFormat="1" applyFont="1" applyFill="1" applyBorder="1" applyAlignment="1">
      <alignment vertical="center"/>
    </xf>
    <xf numFmtId="0" fontId="48" fillId="5" borderId="66" xfId="0" applyFont="1" applyFill="1" applyBorder="1"/>
    <xf numFmtId="16" fontId="48" fillId="25" borderId="54" xfId="0" applyNumberFormat="1" applyFont="1" applyFill="1" applyBorder="1" applyAlignment="1">
      <alignment vertical="center"/>
    </xf>
    <xf numFmtId="9" fontId="0" fillId="7" borderId="47" xfId="0" applyNumberFormat="1" applyFill="1" applyBorder="1"/>
    <xf numFmtId="0" fontId="0" fillId="25" borderId="47" xfId="0" applyFill="1" applyBorder="1"/>
    <xf numFmtId="0" fontId="0" fillId="25" borderId="48" xfId="0" applyFill="1" applyBorder="1"/>
    <xf numFmtId="0" fontId="48" fillId="0" borderId="67" xfId="0" applyFont="1" applyBorder="1" applyAlignment="1">
      <alignment horizontal="left" indent="3"/>
    </xf>
    <xf numFmtId="0" fontId="48" fillId="0" borderId="68" xfId="0" applyFont="1" applyBorder="1" applyAlignment="1">
      <alignment horizontal="left" indent="3"/>
    </xf>
    <xf numFmtId="0" fontId="48" fillId="0" borderId="69" xfId="0" applyFont="1" applyBorder="1" applyAlignment="1">
      <alignment horizontal="left" indent="3"/>
    </xf>
    <xf numFmtId="16" fontId="48" fillId="0" borderId="70" xfId="0" applyNumberFormat="1" applyFont="1" applyBorder="1" applyAlignment="1">
      <alignment vertical="center"/>
    </xf>
    <xf numFmtId="9" fontId="0" fillId="0" borderId="61" xfId="0" applyNumberFormat="1" applyBorder="1"/>
    <xf numFmtId="16" fontId="48" fillId="0" borderId="71" xfId="0" applyNumberFormat="1" applyFont="1" applyBorder="1" applyAlignment="1">
      <alignment vertical="center"/>
    </xf>
    <xf numFmtId="0" fontId="0" fillId="0" borderId="61" xfId="0" applyBorder="1"/>
    <xf numFmtId="0" fontId="0" fillId="25" borderId="45" xfId="0" applyFill="1" applyBorder="1"/>
    <xf numFmtId="0" fontId="0" fillId="25" borderId="59" xfId="0" applyFill="1" applyBorder="1"/>
    <xf numFmtId="0" fontId="0" fillId="7" borderId="61" xfId="0" applyFill="1" applyBorder="1"/>
    <xf numFmtId="0" fontId="0" fillId="25" borderId="62" xfId="0" applyFill="1" applyBorder="1"/>
    <xf numFmtId="0" fontId="50" fillId="0" borderId="58" xfId="0" applyFont="1" applyBorder="1" applyAlignment="1">
      <alignment horizontal="left" vertical="center" indent="3"/>
    </xf>
    <xf numFmtId="0" fontId="51" fillId="0" borderId="49" xfId="0" applyFont="1" applyBorder="1" applyAlignment="1">
      <alignment horizontal="left" vertical="center" indent="3"/>
    </xf>
    <xf numFmtId="0" fontId="52" fillId="0" borderId="51" xfId="0" applyFont="1" applyFill="1" applyBorder="1" applyAlignment="1">
      <alignment horizontal="left" indent="3"/>
    </xf>
    <xf numFmtId="0" fontId="0" fillId="0" borderId="72" xfId="0" applyBorder="1"/>
    <xf numFmtId="0" fontId="0" fillId="0" borderId="73" xfId="0" applyBorder="1"/>
    <xf numFmtId="0" fontId="32" fillId="5" borderId="0" xfId="0" applyFont="1" applyFill="1" applyBorder="1" applyAlignment="1">
      <alignment horizontal="left" indent="2"/>
    </xf>
    <xf numFmtId="0" fontId="53" fillId="0" borderId="0" xfId="0" applyFont="1" applyFill="1" applyBorder="1" applyAlignment="1">
      <alignment horizontal="left" indent="2"/>
    </xf>
    <xf numFmtId="0" fontId="55" fillId="0" borderId="0" xfId="11" applyFont="1">
      <alignment horizontal="center" vertical="center"/>
    </xf>
    <xf numFmtId="0" fontId="55" fillId="0" borderId="0" xfId="11" applyFont="1" applyAlignment="1">
      <alignment horizontal="left" vertical="center"/>
    </xf>
    <xf numFmtId="167" fontId="55" fillId="0" borderId="0" xfId="11" applyNumberFormat="1" applyFont="1">
      <alignment horizontal="center" vertical="center"/>
    </xf>
    <xf numFmtId="0" fontId="54" fillId="0" borderId="0" xfId="11">
      <alignment horizontal="center" vertical="center"/>
    </xf>
    <xf numFmtId="0" fontId="56" fillId="0" borderId="0" xfId="11" applyFont="1" applyAlignment="1">
      <alignment horizontal="left" vertical="center"/>
    </xf>
    <xf numFmtId="0" fontId="58" fillId="21" borderId="74" xfId="11" applyFont="1" applyFill="1" applyBorder="1" applyAlignment="1">
      <alignment horizontal="center" vertical="center"/>
    </xf>
    <xf numFmtId="0" fontId="58" fillId="27" borderId="64" xfId="11" applyFont="1" applyFill="1" applyBorder="1" applyAlignment="1">
      <alignment horizontal="left" vertical="center"/>
    </xf>
    <xf numFmtId="167" fontId="58" fillId="27" borderId="71" xfId="11" applyNumberFormat="1" applyFont="1" applyFill="1" applyBorder="1">
      <alignment horizontal="center" vertical="center"/>
    </xf>
    <xf numFmtId="167" fontId="58" fillId="27" borderId="51" xfId="11" applyNumberFormat="1" applyFont="1" applyFill="1" applyBorder="1">
      <alignment horizontal="center" vertical="center"/>
    </xf>
    <xf numFmtId="0" fontId="59" fillId="0" borderId="53" xfId="11" applyFont="1" applyBorder="1" applyAlignment="1">
      <alignment horizontal="center" vertical="center"/>
    </xf>
    <xf numFmtId="0" fontId="55" fillId="0" borderId="75" xfId="11" applyFont="1" applyBorder="1" applyAlignment="1">
      <alignment horizontal="left" vertical="center"/>
    </xf>
    <xf numFmtId="167" fontId="55" fillId="0" borderId="76" xfId="11" applyNumberFormat="1" applyFont="1" applyBorder="1">
      <alignment horizontal="center" vertical="center"/>
    </xf>
    <xf numFmtId="167" fontId="55" fillId="0" borderId="77" xfId="11" applyNumberFormat="1" applyFont="1" applyBorder="1">
      <alignment horizontal="center" vertical="center"/>
    </xf>
    <xf numFmtId="0" fontId="55" fillId="28" borderId="78" xfId="11" applyFont="1" applyFill="1" applyBorder="1">
      <alignment horizontal="center" vertical="center"/>
    </xf>
    <xf numFmtId="0" fontId="55" fillId="28" borderId="79" xfId="11" applyFont="1" applyFill="1" applyBorder="1">
      <alignment horizontal="center" vertical="center"/>
    </xf>
    <xf numFmtId="0" fontId="55" fillId="28" borderId="80" xfId="11" applyFont="1" applyFill="1" applyBorder="1">
      <alignment horizontal="center" vertical="center"/>
    </xf>
    <xf numFmtId="0" fontId="55" fillId="28" borderId="81" xfId="11" applyFont="1" applyFill="1" applyBorder="1">
      <alignment horizontal="center" vertical="center"/>
    </xf>
    <xf numFmtId="0" fontId="55" fillId="28" borderId="82" xfId="11" applyFont="1" applyFill="1" applyBorder="1">
      <alignment horizontal="center" vertical="center"/>
    </xf>
    <xf numFmtId="0" fontId="55" fillId="28" borderId="83" xfId="11" applyFont="1" applyFill="1" applyBorder="1">
      <alignment horizontal="center" vertical="center"/>
    </xf>
    <xf numFmtId="0" fontId="55" fillId="28" borderId="77" xfId="11" applyFont="1" applyFill="1" applyBorder="1">
      <alignment horizontal="center" vertical="center"/>
    </xf>
    <xf numFmtId="0" fontId="55" fillId="0" borderId="76" xfId="11" applyFont="1" applyBorder="1">
      <alignment horizontal="center" vertical="center"/>
    </xf>
    <xf numFmtId="0" fontId="55" fillId="0" borderId="83" xfId="11" applyFont="1" applyBorder="1">
      <alignment horizontal="center" vertical="center"/>
    </xf>
    <xf numFmtId="0" fontId="55" fillId="0" borderId="77" xfId="11" applyFont="1" applyBorder="1">
      <alignment horizontal="center" vertical="center"/>
    </xf>
    <xf numFmtId="0" fontId="59" fillId="0" borderId="56" xfId="11" applyFont="1" applyBorder="1" applyAlignment="1">
      <alignment horizontal="center" vertical="center"/>
    </xf>
    <xf numFmtId="0" fontId="55" fillId="0" borderId="84" xfId="11" applyFont="1" applyBorder="1" applyAlignment="1">
      <alignment horizontal="left" vertical="center"/>
    </xf>
    <xf numFmtId="167" fontId="55" fillId="0" borderId="85" xfId="11" applyNumberFormat="1" applyFont="1" applyBorder="1">
      <alignment horizontal="center" vertical="center"/>
    </xf>
    <xf numFmtId="167" fontId="55" fillId="0" borderId="86" xfId="11" applyNumberFormat="1" applyFont="1" applyBorder="1">
      <alignment horizontal="center" vertical="center"/>
    </xf>
    <xf numFmtId="0" fontId="55" fillId="28" borderId="87" xfId="11" applyFont="1" applyFill="1" applyBorder="1">
      <alignment horizontal="center" vertical="center"/>
    </xf>
    <xf numFmtId="0" fontId="55" fillId="28" borderId="88" xfId="11" applyFont="1" applyFill="1" applyBorder="1">
      <alignment horizontal="center" vertical="center"/>
    </xf>
    <xf numFmtId="0" fontId="55" fillId="28" borderId="89" xfId="11" applyFont="1" applyFill="1" applyBorder="1">
      <alignment horizontal="center" vertical="center"/>
    </xf>
    <xf numFmtId="0" fontId="55" fillId="28" borderId="90" xfId="11" applyFont="1" applyFill="1" applyBorder="1">
      <alignment horizontal="center" vertical="center"/>
    </xf>
    <xf numFmtId="0" fontId="55" fillId="28" borderId="91" xfId="11" applyFont="1" applyFill="1" applyBorder="1">
      <alignment horizontal="center" vertical="center"/>
    </xf>
    <xf numFmtId="0" fontId="55" fillId="28" borderId="92" xfId="11" applyFont="1" applyFill="1" applyBorder="1">
      <alignment horizontal="center" vertical="center"/>
    </xf>
    <xf numFmtId="0" fontId="55" fillId="28" borderId="86" xfId="11" applyFont="1" applyFill="1" applyBorder="1">
      <alignment horizontal="center" vertical="center"/>
    </xf>
    <xf numFmtId="0" fontId="55" fillId="0" borderId="85" xfId="11" applyFont="1" applyBorder="1">
      <alignment horizontal="center" vertical="center"/>
    </xf>
    <xf numFmtId="0" fontId="55" fillId="0" borderId="92" xfId="11" applyFont="1" applyBorder="1">
      <alignment horizontal="center" vertical="center"/>
    </xf>
    <xf numFmtId="0" fontId="55" fillId="0" borderId="86" xfId="11" applyFont="1" applyBorder="1">
      <alignment horizontal="center" vertical="center"/>
    </xf>
    <xf numFmtId="0" fontId="55" fillId="0" borderId="87" xfId="11" applyFont="1" applyBorder="1">
      <alignment horizontal="center" vertical="center"/>
    </xf>
    <xf numFmtId="0" fontId="55" fillId="0" borderId="88" xfId="11" applyFont="1" applyBorder="1">
      <alignment horizontal="center" vertical="center"/>
    </xf>
    <xf numFmtId="0" fontId="59" fillId="0" borderId="52" xfId="11" applyFont="1" applyBorder="1" applyAlignment="1">
      <alignment horizontal="center" vertical="center"/>
    </xf>
    <xf numFmtId="0" fontId="55" fillId="0" borderId="93" xfId="11" applyFont="1" applyBorder="1" applyAlignment="1">
      <alignment horizontal="left" vertical="center"/>
    </xf>
    <xf numFmtId="167" fontId="55" fillId="0" borderId="94" xfId="11" applyNumberFormat="1" applyFont="1" applyBorder="1">
      <alignment horizontal="center" vertical="center"/>
    </xf>
    <xf numFmtId="167" fontId="55" fillId="0" borderId="95" xfId="11" applyNumberFormat="1" applyFont="1" applyBorder="1">
      <alignment horizontal="center" vertical="center"/>
    </xf>
    <xf numFmtId="0" fontId="55" fillId="28" borderId="96" xfId="11" applyFont="1" applyFill="1" applyBorder="1">
      <alignment horizontal="center" vertical="center"/>
    </xf>
    <xf numFmtId="0" fontId="55" fillId="28" borderId="97" xfId="11" applyFont="1" applyFill="1" applyBorder="1">
      <alignment horizontal="center" vertical="center"/>
    </xf>
    <xf numFmtId="0" fontId="55" fillId="0" borderId="98" xfId="11" applyFont="1" applyBorder="1">
      <alignment horizontal="center" vertical="center"/>
    </xf>
    <xf numFmtId="0" fontId="55" fillId="0" borderId="99" xfId="11" applyFont="1" applyBorder="1">
      <alignment horizontal="center" vertical="center"/>
    </xf>
    <xf numFmtId="0" fontId="55" fillId="0" borderId="100" xfId="11" applyFont="1" applyBorder="1">
      <alignment horizontal="center" vertical="center"/>
    </xf>
    <xf numFmtId="0" fontId="55" fillId="0" borderId="101" xfId="11" applyFont="1" applyBorder="1">
      <alignment horizontal="center" vertical="center"/>
    </xf>
    <xf numFmtId="0" fontId="55" fillId="0" borderId="95" xfId="11" applyFont="1" applyBorder="1">
      <alignment horizontal="center" vertical="center"/>
    </xf>
    <xf numFmtId="0" fontId="55" fillId="0" borderId="94" xfId="11" applyFont="1" applyBorder="1">
      <alignment horizontal="center" vertical="center"/>
    </xf>
    <xf numFmtId="0" fontId="55" fillId="0" borderId="82" xfId="11" applyFont="1" applyBorder="1">
      <alignment horizontal="center" vertical="center"/>
    </xf>
    <xf numFmtId="0" fontId="55" fillId="28" borderId="85" xfId="11" applyFont="1" applyFill="1" applyBorder="1">
      <alignment horizontal="center" vertical="center"/>
    </xf>
    <xf numFmtId="0" fontId="55" fillId="28" borderId="98" xfId="11" applyFont="1" applyFill="1" applyBorder="1">
      <alignment horizontal="center" vertical="center"/>
    </xf>
    <xf numFmtId="0" fontId="59" fillId="0" borderId="53" xfId="11" applyFont="1" applyBorder="1">
      <alignment horizontal="center" vertical="center"/>
    </xf>
    <xf numFmtId="0" fontId="55" fillId="0" borderId="78" xfId="11" applyFont="1" applyBorder="1">
      <alignment horizontal="center" vertical="center"/>
    </xf>
    <xf numFmtId="0" fontId="55" fillId="0" borderId="79" xfId="11" applyFont="1" applyBorder="1">
      <alignment horizontal="center" vertical="center"/>
    </xf>
    <xf numFmtId="0" fontId="61" fillId="0" borderId="56" xfId="11" applyFont="1" applyBorder="1" applyAlignment="1">
      <alignment horizontal="center" vertical="center"/>
    </xf>
    <xf numFmtId="0" fontId="62" fillId="0" borderId="84" xfId="11" applyFont="1" applyBorder="1" applyAlignment="1">
      <alignment horizontal="left" vertical="center"/>
    </xf>
    <xf numFmtId="166" fontId="62" fillId="0" borderId="85" xfId="11" applyNumberFormat="1" applyFont="1" applyBorder="1">
      <alignment horizontal="center" vertical="center"/>
    </xf>
    <xf numFmtId="166" fontId="62" fillId="0" borderId="86" xfId="11" applyNumberFormat="1" applyFont="1" applyBorder="1">
      <alignment horizontal="center" vertical="center"/>
    </xf>
    <xf numFmtId="0" fontId="62" fillId="0" borderId="87" xfId="11" applyFont="1" applyBorder="1">
      <alignment horizontal="center" vertical="center"/>
    </xf>
    <xf numFmtId="0" fontId="62" fillId="0" borderId="88" xfId="11" applyFont="1" applyBorder="1">
      <alignment horizontal="center" vertical="center"/>
    </xf>
    <xf numFmtId="0" fontId="62" fillId="0" borderId="89" xfId="11" applyFont="1" applyBorder="1">
      <alignment horizontal="center" vertical="center"/>
    </xf>
    <xf numFmtId="0" fontId="62" fillId="0" borderId="90" xfId="11" applyFont="1" applyBorder="1">
      <alignment horizontal="center" vertical="center"/>
    </xf>
    <xf numFmtId="0" fontId="62" fillId="0" borderId="91" xfId="11" applyFont="1" applyBorder="1">
      <alignment horizontal="center" vertical="center"/>
    </xf>
    <xf numFmtId="0" fontId="62" fillId="0" borderId="92" xfId="11" applyFont="1" applyBorder="1">
      <alignment horizontal="center" vertical="center"/>
    </xf>
    <xf numFmtId="0" fontId="62" fillId="0" borderId="86" xfId="11" applyFont="1" applyBorder="1">
      <alignment horizontal="center" vertical="center"/>
    </xf>
    <xf numFmtId="0" fontId="62" fillId="28" borderId="85" xfId="11" applyFont="1" applyFill="1" applyBorder="1">
      <alignment horizontal="center" vertical="center"/>
    </xf>
    <xf numFmtId="0" fontId="62" fillId="28" borderId="92" xfId="11" applyFont="1" applyFill="1" applyBorder="1">
      <alignment horizontal="center" vertical="center"/>
    </xf>
    <xf numFmtId="0" fontId="62" fillId="28" borderId="86" xfId="11" applyFont="1" applyFill="1" applyBorder="1">
      <alignment horizontal="center" vertical="center"/>
    </xf>
    <xf numFmtId="0" fontId="55" fillId="0" borderId="89" xfId="11" applyFont="1" applyBorder="1">
      <alignment horizontal="center" vertical="center"/>
    </xf>
    <xf numFmtId="0" fontId="55" fillId="0" borderId="90" xfId="11" applyFont="1" applyBorder="1">
      <alignment horizontal="center" vertical="center"/>
    </xf>
    <xf numFmtId="0" fontId="55" fillId="0" borderId="91" xfId="11" applyFont="1" applyBorder="1">
      <alignment horizontal="center" vertical="center"/>
    </xf>
    <xf numFmtId="0" fontId="62" fillId="28" borderId="91" xfId="11" applyFont="1" applyFill="1" applyBorder="1">
      <alignment horizontal="center" vertical="center"/>
    </xf>
    <xf numFmtId="0" fontId="62" fillId="28" borderId="90" xfId="11" applyFont="1" applyFill="1" applyBorder="1">
      <alignment horizontal="center" vertical="center"/>
    </xf>
    <xf numFmtId="0" fontId="62" fillId="0" borderId="85" xfId="11" applyFont="1" applyBorder="1">
      <alignment horizontal="center" vertical="center"/>
    </xf>
    <xf numFmtId="0" fontId="55" fillId="0" borderId="96" xfId="11" applyFont="1" applyBorder="1">
      <alignment horizontal="center" vertical="center"/>
    </xf>
    <xf numFmtId="0" fontId="55" fillId="0" borderId="97" xfId="11" applyFont="1" applyBorder="1">
      <alignment horizontal="center" vertical="center"/>
    </xf>
    <xf numFmtId="0" fontId="55" fillId="28" borderId="99" xfId="11" applyFont="1" applyFill="1" applyBorder="1">
      <alignment horizontal="center" vertical="center"/>
    </xf>
    <xf numFmtId="0" fontId="55" fillId="28" borderId="100" xfId="11" applyFont="1" applyFill="1" applyBorder="1">
      <alignment horizontal="center" vertical="center"/>
    </xf>
    <xf numFmtId="0" fontId="55" fillId="28" borderId="101" xfId="11" applyFont="1" applyFill="1" applyBorder="1">
      <alignment horizontal="center" vertical="center"/>
    </xf>
    <xf numFmtId="0" fontId="55" fillId="28" borderId="95" xfId="11" applyFont="1" applyFill="1" applyBorder="1">
      <alignment horizontal="center" vertical="center"/>
    </xf>
    <xf numFmtId="0" fontId="59" fillId="0" borderId="102" xfId="11" applyFont="1" applyBorder="1" applyAlignment="1">
      <alignment horizontal="center" vertical="center"/>
    </xf>
    <xf numFmtId="0" fontId="55" fillId="0" borderId="42" xfId="11" applyFont="1" applyBorder="1" applyAlignment="1">
      <alignment horizontal="left" vertical="center"/>
    </xf>
    <xf numFmtId="0" fontId="62" fillId="0" borderId="78" xfId="11" applyFont="1" applyBorder="1">
      <alignment horizontal="center" vertical="center"/>
    </xf>
    <xf numFmtId="0" fontId="62" fillId="0" borderId="79" xfId="11" applyFont="1" applyBorder="1">
      <alignment horizontal="center" vertical="center"/>
    </xf>
    <xf numFmtId="0" fontId="62" fillId="0" borderId="80" xfId="11" applyFont="1" applyBorder="1">
      <alignment horizontal="center" vertical="center"/>
    </xf>
    <xf numFmtId="0" fontId="59" fillId="0" borderId="103" xfId="11" applyFont="1" applyBorder="1" applyAlignment="1">
      <alignment horizontal="center" vertical="center"/>
    </xf>
    <xf numFmtId="0" fontId="59" fillId="5" borderId="103" xfId="11" applyFont="1" applyFill="1" applyBorder="1" applyAlignment="1">
      <alignment horizontal="center" vertical="center"/>
    </xf>
    <xf numFmtId="0" fontId="59" fillId="0" borderId="104" xfId="11" applyFont="1" applyBorder="1" applyAlignment="1">
      <alignment horizontal="center" vertical="center"/>
    </xf>
    <xf numFmtId="0" fontId="62" fillId="0" borderId="96" xfId="11" applyFont="1" applyBorder="1">
      <alignment horizontal="center" vertical="center"/>
    </xf>
    <xf numFmtId="0" fontId="62" fillId="0" borderId="97" xfId="11" applyFont="1" applyBorder="1">
      <alignment horizontal="center" vertical="center"/>
    </xf>
    <xf numFmtId="0" fontId="62" fillId="0" borderId="98" xfId="11" applyFont="1" applyBorder="1">
      <alignment horizontal="center" vertical="center"/>
    </xf>
    <xf numFmtId="0" fontId="54" fillId="0" borderId="0" xfId="11" applyFont="1">
      <alignment horizontal="center" vertical="center"/>
    </xf>
    <xf numFmtId="0" fontId="59" fillId="0" borderId="105" xfId="11" applyFont="1" applyBorder="1" applyAlignment="1">
      <alignment horizontal="center" vertical="center"/>
    </xf>
    <xf numFmtId="0" fontId="55" fillId="0" borderId="106" xfId="11" applyFont="1" applyBorder="1" applyAlignment="1">
      <alignment horizontal="left" vertical="center"/>
    </xf>
    <xf numFmtId="167" fontId="55" fillId="0" borderId="107" xfId="11" applyNumberFormat="1" applyFont="1" applyBorder="1">
      <alignment horizontal="center" vertical="center"/>
    </xf>
    <xf numFmtId="167" fontId="55" fillId="0" borderId="108" xfId="11" applyNumberFormat="1" applyFont="1" applyBorder="1">
      <alignment horizontal="center" vertical="center"/>
    </xf>
    <xf numFmtId="0" fontId="62" fillId="0" borderId="109" xfId="11" applyFont="1" applyBorder="1">
      <alignment horizontal="center" vertical="center"/>
    </xf>
    <xf numFmtId="0" fontId="62" fillId="0" borderId="110" xfId="11" applyFont="1" applyBorder="1">
      <alignment horizontal="center" vertical="center"/>
    </xf>
    <xf numFmtId="0" fontId="62" fillId="0" borderId="111" xfId="11" applyFont="1" applyBorder="1">
      <alignment horizontal="center" vertical="center"/>
    </xf>
    <xf numFmtId="167" fontId="54" fillId="0" borderId="0" xfId="11" applyNumberFormat="1">
      <alignment horizontal="center" vertical="center"/>
    </xf>
    <xf numFmtId="0" fontId="63" fillId="0" borderId="0" xfId="0" applyFont="1" applyBorder="1" applyAlignment="1">
      <alignment horizontal="center" vertical="center"/>
    </xf>
    <xf numFmtId="0" fontId="64" fillId="11" borderId="51" xfId="0" applyFont="1" applyFill="1" applyBorder="1" applyAlignment="1">
      <alignment horizontal="center" vertical="center"/>
    </xf>
    <xf numFmtId="0" fontId="64" fillId="11" borderId="51" xfId="0" applyFont="1" applyFill="1" applyBorder="1" applyAlignment="1">
      <alignment horizontal="left" vertical="center"/>
    </xf>
    <xf numFmtId="0" fontId="48" fillId="11" borderId="51" xfId="0" applyFont="1" applyFill="1" applyBorder="1"/>
    <xf numFmtId="0" fontId="64" fillId="21" borderId="51" xfId="0" applyFont="1" applyFill="1" applyBorder="1" applyAlignment="1">
      <alignment horizontal="center" vertical="center"/>
    </xf>
    <xf numFmtId="0" fontId="64" fillId="0" borderId="115" xfId="0" applyFont="1" applyFill="1" applyBorder="1" applyAlignment="1">
      <alignment wrapText="1"/>
    </xf>
    <xf numFmtId="0" fontId="63" fillId="0" borderId="115" xfId="0" applyFont="1" applyFill="1" applyBorder="1" applyAlignment="1">
      <alignment horizontal="center" vertical="center"/>
    </xf>
    <xf numFmtId="9" fontId="63" fillId="0" borderId="115" xfId="13" applyNumberFormat="1" applyFont="1" applyFill="1" applyBorder="1" applyAlignment="1">
      <alignment horizontal="center" vertical="center"/>
    </xf>
    <xf numFmtId="168" fontId="65" fillId="7" borderId="116" xfId="0" applyNumberFormat="1" applyFont="1" applyFill="1" applyBorder="1" applyAlignment="1">
      <alignment horizontal="center" vertical="center"/>
    </xf>
    <xf numFmtId="37" fontId="63" fillId="0" borderId="117" xfId="12" applyNumberFormat="1" applyFont="1" applyFill="1" applyBorder="1" applyAlignment="1">
      <alignment horizontal="center" vertical="center"/>
    </xf>
    <xf numFmtId="1" fontId="63" fillId="0" borderId="0" xfId="0" applyNumberFormat="1" applyFont="1" applyBorder="1" applyAlignment="1">
      <alignment horizontal="left" indent="4"/>
    </xf>
    <xf numFmtId="9" fontId="63" fillId="0" borderId="0" xfId="13" applyNumberFormat="1" applyFont="1" applyBorder="1" applyAlignment="1">
      <alignment horizontal="center" vertical="center"/>
    </xf>
    <xf numFmtId="168" fontId="65" fillId="7" borderId="118" xfId="0" applyNumberFormat="1" applyFont="1" applyFill="1" applyBorder="1" applyAlignment="1">
      <alignment horizontal="center" vertical="center"/>
    </xf>
    <xf numFmtId="37" fontId="63" fillId="0" borderId="114" xfId="12" applyNumberFormat="1" applyFont="1" applyBorder="1" applyAlignment="1">
      <alignment horizontal="center" vertical="center"/>
    </xf>
    <xf numFmtId="1" fontId="63" fillId="0" borderId="112" xfId="0" applyNumberFormat="1" applyFont="1" applyFill="1" applyBorder="1" applyAlignment="1">
      <alignment horizontal="left" indent="4"/>
    </xf>
    <xf numFmtId="0" fontId="63" fillId="0" borderId="112" xfId="0" applyFont="1" applyFill="1" applyBorder="1" applyAlignment="1">
      <alignment horizontal="center" vertical="center"/>
    </xf>
    <xf numFmtId="9" fontId="63" fillId="0" borderId="112" xfId="13" applyNumberFormat="1" applyFont="1" applyFill="1" applyBorder="1" applyAlignment="1">
      <alignment horizontal="center" vertical="center"/>
    </xf>
    <xf numFmtId="37" fontId="63" fillId="0" borderId="113" xfId="12" applyNumberFormat="1" applyFont="1" applyFill="1" applyBorder="1" applyAlignment="1">
      <alignment horizontal="center" vertical="center"/>
    </xf>
    <xf numFmtId="1" fontId="64" fillId="0" borderId="112" xfId="0" applyNumberFormat="1" applyFont="1" applyFill="1" applyBorder="1" applyAlignment="1">
      <alignment horizontal="left" indent="4"/>
    </xf>
    <xf numFmtId="1" fontId="64" fillId="0" borderId="0" xfId="0" applyNumberFormat="1" applyFont="1" applyBorder="1" applyAlignment="1">
      <alignment horizontal="left" wrapText="1" indent="2"/>
    </xf>
    <xf numFmtId="0" fontId="66" fillId="0" borderId="112" xfId="0" applyFont="1" applyFill="1" applyBorder="1" applyAlignment="1">
      <alignment wrapText="1"/>
    </xf>
    <xf numFmtId="1" fontId="64" fillId="0" borderId="112" xfId="0" applyNumberFormat="1" applyFont="1" applyFill="1" applyBorder="1" applyAlignment="1">
      <alignment horizontal="left" wrapText="1" indent="2"/>
    </xf>
    <xf numFmtId="0" fontId="66" fillId="0" borderId="0" xfId="0" applyFont="1" applyBorder="1" applyAlignment="1">
      <alignment wrapText="1"/>
    </xf>
    <xf numFmtId="1" fontId="64" fillId="0" borderId="0" xfId="0" applyNumberFormat="1" applyFont="1" applyBorder="1" applyAlignment="1">
      <alignment horizontal="left" indent="2"/>
    </xf>
    <xf numFmtId="1" fontId="67" fillId="0" borderId="0" xfId="0" applyNumberFormat="1" applyFont="1" applyBorder="1" applyAlignment="1">
      <alignment horizontal="left" indent="4"/>
    </xf>
    <xf numFmtId="0" fontId="37" fillId="0" borderId="0" xfId="0" applyFont="1" applyBorder="1" applyAlignment="1">
      <alignment horizontal="center" vertical="center"/>
    </xf>
    <xf numFmtId="37" fontId="37" fillId="0" borderId="114" xfId="12" applyNumberFormat="1" applyFont="1" applyBorder="1" applyAlignment="1">
      <alignment horizontal="center" vertical="center"/>
    </xf>
    <xf numFmtId="0" fontId="37" fillId="0" borderId="112" xfId="0" applyFont="1" applyFill="1" applyBorder="1" applyAlignment="1">
      <alignment horizontal="center" vertical="center"/>
    </xf>
    <xf numFmtId="37" fontId="37" fillId="0" borderId="113" xfId="12" applyNumberFormat="1" applyFont="1" applyFill="1" applyBorder="1" applyAlignment="1">
      <alignment horizontal="center" vertical="center"/>
    </xf>
    <xf numFmtId="1" fontId="67" fillId="0" borderId="112" xfId="0" applyNumberFormat="1" applyFont="1" applyFill="1" applyBorder="1" applyAlignment="1">
      <alignment horizontal="left" indent="4"/>
    </xf>
    <xf numFmtId="0" fontId="68" fillId="0" borderId="112" xfId="0" applyFont="1" applyFill="1" applyBorder="1" applyAlignment="1">
      <alignment horizontal="center" vertical="center"/>
    </xf>
    <xf numFmtId="0" fontId="68" fillId="0" borderId="0" xfId="0" applyFont="1" applyBorder="1" applyAlignment="1">
      <alignment horizontal="center" vertical="center"/>
    </xf>
    <xf numFmtId="0" fontId="63" fillId="0" borderId="0" xfId="0" applyFont="1" applyBorder="1" applyAlignment="1">
      <alignment horizontal="left" wrapText="1" indent="5"/>
    </xf>
    <xf numFmtId="0" fontId="63" fillId="0" borderId="112" xfId="0" applyFont="1" applyFill="1" applyBorder="1" applyAlignment="1">
      <alignment horizontal="left" wrapText="1" indent="4"/>
    </xf>
    <xf numFmtId="0" fontId="37" fillId="0" borderId="0" xfId="0" applyFont="1" applyBorder="1" applyAlignment="1">
      <alignment horizontal="left" wrapText="1" indent="1"/>
    </xf>
    <xf numFmtId="9" fontId="63" fillId="0" borderId="112" xfId="13" applyNumberFormat="1" applyFont="1" applyBorder="1" applyAlignment="1">
      <alignment horizontal="center" vertical="center"/>
    </xf>
    <xf numFmtId="0" fontId="37" fillId="0" borderId="114" xfId="0" applyFont="1" applyBorder="1" applyAlignment="1">
      <alignment horizontal="left" wrapText="1" indent="1"/>
    </xf>
    <xf numFmtId="0" fontId="37" fillId="0" borderId="112" xfId="0" applyFont="1" applyFill="1" applyBorder="1" applyAlignment="1">
      <alignment horizontal="left" wrapText="1" indent="1"/>
    </xf>
    <xf numFmtId="0" fontId="37" fillId="0" borderId="113" xfId="0" applyFont="1" applyFill="1" applyBorder="1" applyAlignment="1">
      <alignment horizontal="left" wrapText="1" indent="1"/>
    </xf>
    <xf numFmtId="0" fontId="37" fillId="0" borderId="112" xfId="0" applyFont="1" applyBorder="1" applyAlignment="1">
      <alignment horizontal="center" vertical="center"/>
    </xf>
    <xf numFmtId="37" fontId="37" fillId="0" borderId="113" xfId="12" applyNumberFormat="1" applyFont="1" applyBorder="1" applyAlignment="1">
      <alignment horizontal="center" vertical="center"/>
    </xf>
    <xf numFmtId="0" fontId="48" fillId="0" borderId="37" xfId="0" applyFont="1" applyBorder="1" applyAlignment="1">
      <alignment horizontal="center" vertical="center" textRotation="90"/>
    </xf>
    <xf numFmtId="0" fontId="48" fillId="0" borderId="38" xfId="0" applyFont="1" applyBorder="1" applyAlignment="1">
      <alignment horizontal="center" vertical="center" textRotation="90"/>
    </xf>
    <xf numFmtId="0" fontId="48" fillId="0" borderId="39" xfId="0" applyFont="1" applyBorder="1" applyAlignment="1">
      <alignment horizontal="center" vertical="center" textRotation="90"/>
    </xf>
    <xf numFmtId="0" fontId="9" fillId="9" borderId="3" xfId="0" applyFont="1" applyFill="1" applyBorder="1" applyAlignment="1">
      <alignment horizontal="center" vertical="center"/>
    </xf>
    <xf numFmtId="0" fontId="9" fillId="11" borderId="3" xfId="0" applyFont="1" applyFill="1" applyBorder="1" applyAlignment="1">
      <alignment horizontal="center" vertical="center"/>
    </xf>
    <xf numFmtId="0" fontId="9" fillId="4" borderId="3" xfId="0" applyFont="1" applyFill="1" applyBorder="1" applyAlignment="1">
      <alignment horizontal="center" vertical="center"/>
    </xf>
    <xf numFmtId="0" fontId="9" fillId="9" borderId="4" xfId="0" applyFont="1" applyFill="1" applyBorder="1" applyAlignment="1">
      <alignment horizontal="center" vertical="center"/>
    </xf>
    <xf numFmtId="0" fontId="9" fillId="9" borderId="5" xfId="0" applyFont="1" applyFill="1" applyBorder="1" applyAlignment="1">
      <alignment horizontal="center" vertical="center"/>
    </xf>
    <xf numFmtId="0" fontId="9" fillId="9" borderId="6" xfId="0" applyFont="1" applyFill="1" applyBorder="1" applyAlignment="1">
      <alignment horizontal="center" vertical="center"/>
    </xf>
    <xf numFmtId="0" fontId="9" fillId="8" borderId="3" xfId="0" applyFont="1" applyFill="1" applyBorder="1" applyAlignment="1">
      <alignment horizontal="center" vertical="center"/>
    </xf>
    <xf numFmtId="0" fontId="9" fillId="10" borderId="3" xfId="0" applyFont="1" applyFill="1" applyBorder="1" applyAlignment="1">
      <alignment horizontal="center" vertical="center"/>
    </xf>
    <xf numFmtId="0" fontId="9" fillId="6" borderId="3" xfId="0" applyFont="1" applyFill="1" applyBorder="1" applyAlignment="1">
      <alignment horizontal="center" vertical="center"/>
    </xf>
    <xf numFmtId="0" fontId="22" fillId="17" borderId="0" xfId="0" applyFont="1" applyFill="1" applyAlignment="1">
      <alignment horizontal="center" vertical="center"/>
    </xf>
    <xf numFmtId="0" fontId="20" fillId="0" borderId="0" xfId="6" applyFont="1">
      <alignment horizontal="right" vertical="center" indent="1"/>
    </xf>
    <xf numFmtId="0" fontId="20" fillId="0" borderId="0" xfId="6" applyFont="1" applyBorder="1">
      <alignment horizontal="right" vertical="center" indent="1"/>
    </xf>
    <xf numFmtId="166" fontId="44" fillId="0" borderId="24" xfId="7" applyNumberFormat="1" applyFont="1" applyBorder="1">
      <alignment horizontal="center" vertical="center"/>
    </xf>
    <xf numFmtId="166" fontId="44" fillId="0" borderId="25" xfId="7" applyNumberFormat="1" applyFont="1" applyBorder="1">
      <alignment horizontal="center" vertical="center"/>
    </xf>
    <xf numFmtId="0" fontId="25" fillId="0" borderId="0" xfId="0" applyFont="1" applyBorder="1" applyAlignment="1">
      <alignment vertical="center"/>
    </xf>
    <xf numFmtId="0" fontId="21" fillId="13" borderId="0" xfId="1" applyFont="1" applyFill="1" applyAlignment="1">
      <alignment horizontal="center" vertical="center"/>
    </xf>
    <xf numFmtId="0" fontId="22" fillId="14" borderId="0" xfId="0" applyFont="1" applyFill="1" applyAlignment="1">
      <alignment horizontal="center" vertical="center"/>
    </xf>
    <xf numFmtId="0" fontId="21" fillId="15" borderId="0" xfId="0" applyFont="1" applyFill="1" applyAlignment="1">
      <alignment horizontal="center" vertical="center"/>
    </xf>
    <xf numFmtId="0" fontId="21" fillId="16" borderId="0" xfId="0" applyFont="1" applyFill="1" applyAlignment="1">
      <alignment horizontal="center" vertical="center"/>
    </xf>
    <xf numFmtId="0" fontId="48" fillId="0" borderId="46" xfId="0" applyFont="1" applyBorder="1" applyAlignment="1">
      <alignment horizontal="center"/>
    </xf>
    <xf numFmtId="0" fontId="48" fillId="0" borderId="47" xfId="0" applyFont="1" applyBorder="1" applyAlignment="1">
      <alignment horizontal="center"/>
    </xf>
    <xf numFmtId="0" fontId="48" fillId="0" borderId="48" xfId="0" applyFont="1" applyBorder="1" applyAlignment="1">
      <alignment horizontal="center"/>
    </xf>
    <xf numFmtId="0" fontId="48" fillId="0" borderId="49" xfId="0" applyFont="1" applyBorder="1" applyAlignment="1">
      <alignment horizontal="center"/>
    </xf>
    <xf numFmtId="0" fontId="48" fillId="0" borderId="50" xfId="0" applyFont="1" applyBorder="1" applyAlignment="1">
      <alignment horizontal="center"/>
    </xf>
    <xf numFmtId="0" fontId="48" fillId="0" borderId="45" xfId="0" applyFont="1" applyBorder="1" applyAlignment="1">
      <alignment horizontal="center"/>
    </xf>
    <xf numFmtId="0" fontId="57" fillId="21" borderId="53" xfId="11" applyFont="1" applyFill="1" applyBorder="1" applyAlignment="1">
      <alignment horizontal="center" vertical="center"/>
    </xf>
    <xf numFmtId="0" fontId="57" fillId="7" borderId="53" xfId="11" applyFont="1" applyFill="1" applyBorder="1" applyAlignment="1">
      <alignment horizontal="center" vertical="center"/>
    </xf>
    <xf numFmtId="0" fontId="57" fillId="26" borderId="53" xfId="11" applyFont="1" applyFill="1" applyBorder="1" applyAlignment="1">
      <alignment horizontal="center" vertical="center"/>
    </xf>
    <xf numFmtId="17" fontId="57" fillId="7" borderId="53" xfId="11" applyNumberFormat="1" applyFont="1" applyFill="1" applyBorder="1" applyAlignment="1">
      <alignment horizontal="center" vertical="center"/>
    </xf>
    <xf numFmtId="0" fontId="58" fillId="0" borderId="53" xfId="11" applyFont="1" applyBorder="1" applyAlignment="1">
      <alignment horizontal="center" vertical="center"/>
    </xf>
    <xf numFmtId="0" fontId="58" fillId="0" borderId="56" xfId="11" applyFont="1" applyBorder="1" applyAlignment="1">
      <alignment horizontal="center" vertical="center"/>
    </xf>
    <xf numFmtId="0" fontId="58" fillId="0" borderId="52" xfId="11" applyFont="1" applyBorder="1" applyAlignment="1">
      <alignment horizontal="center" vertical="center"/>
    </xf>
    <xf numFmtId="0" fontId="58" fillId="0" borderId="53" xfId="11" applyFont="1" applyBorder="1" applyAlignment="1">
      <alignment horizontal="center" vertical="center" wrapText="1"/>
    </xf>
    <xf numFmtId="0" fontId="60" fillId="0" borderId="56" xfId="11" applyFont="1" applyBorder="1" applyAlignment="1">
      <alignment horizontal="center" vertical="center"/>
    </xf>
    <xf numFmtId="0" fontId="58" fillId="0" borderId="56" xfId="11" applyFont="1" applyBorder="1" applyAlignment="1">
      <alignment horizontal="center" vertical="center" wrapText="1"/>
    </xf>
    <xf numFmtId="0" fontId="58" fillId="0" borderId="52" xfId="11" applyFont="1" applyBorder="1" applyAlignment="1">
      <alignment horizontal="center" vertical="center" wrapText="1"/>
    </xf>
    <xf numFmtId="17" fontId="57" fillId="26" borderId="53" xfId="11" applyNumberFormat="1" applyFont="1" applyFill="1" applyBorder="1" applyAlignment="1">
      <alignment horizontal="center" vertical="center"/>
    </xf>
  </cellXfs>
  <cellStyles count="14">
    <cellStyle name="Accent3" xfId="1" builtinId="37"/>
    <cellStyle name="Comma [0]" xfId="12" builtinId="6"/>
    <cellStyle name="Comma [0] 2" xfId="9" xr:uid="{00000000-0005-0000-0000-000002000000}"/>
    <cellStyle name="Date" xfId="7" xr:uid="{00000000-0005-0000-0000-000003000000}"/>
    <cellStyle name="Heading 1 2" xfId="5" xr:uid="{00000000-0005-0000-0000-000004000000}"/>
    <cellStyle name="Heading 2 2" xfId="4" xr:uid="{00000000-0005-0000-0000-000005000000}"/>
    <cellStyle name="Heading 3 2" xfId="6" xr:uid="{00000000-0005-0000-0000-000006000000}"/>
    <cellStyle name="Hyperlink" xfId="10" builtinId="8"/>
    <cellStyle name="Normal" xfId="0" builtinId="0"/>
    <cellStyle name="Normal 2" xfId="11" xr:uid="{00000000-0005-0000-0000-000009000000}"/>
    <cellStyle name="Percent" xfId="13" builtinId="5"/>
    <cellStyle name="Percent 2" xfId="8" xr:uid="{00000000-0005-0000-0000-00000B000000}"/>
    <cellStyle name="Title 2" xfId="3" xr:uid="{00000000-0005-0000-0000-00000C000000}"/>
    <cellStyle name="zHiddenText" xfId="2" xr:uid="{00000000-0005-0000-0000-00000D000000}"/>
  </cellStyles>
  <dxfs count="59">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numFmt numFmtId="5" formatCode="#,##0_);\(#,##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strike val="0"/>
        <outline val="0"/>
        <shadow val="0"/>
        <u val="none"/>
        <vertAlign val="baseline"/>
        <sz val="10"/>
        <color theme="1"/>
        <name val="Calibri"/>
        <scheme val="minor"/>
      </font>
      <alignment vertical="center" textRotation="0" indent="0"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xr9:uid="{00000000-0011-0000-FFFF-FFFF00000000}">
      <tableStyleElement type="wholeTable" dxfId="58"/>
      <tableStyleElement type="headerRow" dxfId="57"/>
      <tableStyleElement type="firstRowStripe"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60"/>
</file>

<file path=xl/drawings/drawing1.xml><?xml version="1.0" encoding="utf-8"?>
<xdr:wsDr xmlns:xdr="http://schemas.openxmlformats.org/drawingml/2006/spreadsheetDrawing" xmlns:a="http://schemas.openxmlformats.org/drawingml/2006/main">
  <xdr:twoCellAnchor>
    <xdr:from>
      <xdr:col>20</xdr:col>
      <xdr:colOff>86408</xdr:colOff>
      <xdr:row>6</xdr:row>
      <xdr:rowOff>88432</xdr:rowOff>
    </xdr:from>
    <xdr:to>
      <xdr:col>20</xdr:col>
      <xdr:colOff>115846</xdr:colOff>
      <xdr:row>43</xdr:row>
      <xdr:rowOff>186509</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a:off x="15114741" y="1485432"/>
          <a:ext cx="29438" cy="8501244"/>
        </a:xfrm>
        <a:prstGeom prst="straightConnector1">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27214</xdr:colOff>
          <xdr:row>5</xdr:row>
          <xdr:rowOff>59871</xdr:rowOff>
        </xdr:from>
        <xdr:to>
          <xdr:col>73</xdr:col>
          <xdr:colOff>598714</xdr:colOff>
          <xdr:row>6</xdr:row>
          <xdr:rowOff>141514</xdr:rowOff>
        </xdr:to>
        <xdr:sp macro="" textlink="">
          <xdr:nvSpPr>
            <xdr:cNvPr id="3073" name="Scroll Bar 1" descr="Scroll bar to scroll through the Ghantt project timeline."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20Upay%20Project%20Documents/3%20Fintech%20Project%20Plan%20(WBS)/Team%20Activ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line update"/>
      <sheetName val="Tech Activity"/>
      <sheetName val="GTM Activity list"/>
      <sheetName val="team Status"/>
      <sheetName val="Work Breakdown Structure (WBS)"/>
      <sheetName val="Project Charter Template"/>
      <sheetName val="Team"/>
      <sheetName val="PP"/>
      <sheetName val="Trade Execution"/>
      <sheetName val="Review Schedule"/>
    </sheetNames>
    <sheetDataSet>
      <sheetData sheetId="0"/>
      <sheetData sheetId="1"/>
      <sheetData sheetId="2"/>
      <sheetData sheetId="3"/>
      <sheetData sheetId="4"/>
      <sheetData sheetId="5"/>
      <sheetData sheetId="6"/>
      <sheetData sheetId="7">
        <row r="2">
          <cell r="J2">
            <v>1</v>
          </cell>
        </row>
      </sheetData>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477" totalsRowShown="0" headerRowDxfId="5">
  <autoFilter ref="B7:H477" xr:uid="{00000000-0009-0000-0100-000001000000}">
    <filterColumn colId="0" hiddenButton="1"/>
    <filterColumn colId="1" hiddenButton="1"/>
    <filterColumn colId="2" hiddenButton="1"/>
    <filterColumn colId="3" hiddenButton="1"/>
    <filterColumn colId="4" hiddenButton="1"/>
    <filterColumn colId="5" hiddenButton="1"/>
  </autoFilter>
  <tableColumns count="7">
    <tableColumn id="1" xr3:uid="{00000000-0010-0000-0000-000001000000}" name="Milestone Description" dataDxfId="4"/>
    <tableColumn id="2" xr3:uid="{00000000-0010-0000-0000-000002000000}" name="Category" dataDxfId="3"/>
    <tableColumn id="3" xr3:uid="{00000000-0010-0000-0000-000003000000}" name="Assigned To" dataDxfId="2"/>
    <tableColumn id="4" xr3:uid="{00000000-0010-0000-0000-000004000000}" name="Progress"/>
    <tableColumn id="5" xr3:uid="{00000000-0010-0000-0000-000005000000}" name="Start" dataCellStyle="Date"/>
    <tableColumn id="6" xr3:uid="{00000000-0010-0000-0000-000006000000}" name="No. Days" dataDxfId="1"/>
    <tableColumn id="7" xr3:uid="{00000000-0010-0000-0000-000007000000}" name="Column1" dataDxfId="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6"/>
  <sheetViews>
    <sheetView showGridLines="0" tabSelected="1" zoomScale="90" zoomScaleNormal="90" workbookViewId="0">
      <pane xSplit="3" ySplit="6" topLeftCell="D7" activePane="bottomRight" state="frozen"/>
      <selection pane="topRight" activeCell="D1" sqref="D1"/>
      <selection pane="bottomLeft" activeCell="A7" sqref="A7"/>
      <selection pane="bottomRight" activeCell="B10" sqref="B10"/>
    </sheetView>
  </sheetViews>
  <sheetFormatPr defaultRowHeight="14.6" x14ac:dyDescent="0.4"/>
  <cols>
    <col min="1" max="1" width="5" customWidth="1"/>
    <col min="2" max="2" width="68.15234375" bestFit="1" customWidth="1"/>
    <col min="3" max="3" width="6" style="103" customWidth="1"/>
    <col min="4" max="4" width="61.3828125" bestFit="1" customWidth="1"/>
    <col min="5" max="5" width="8.84375" bestFit="1" customWidth="1"/>
    <col min="6" max="7" width="9" bestFit="1" customWidth="1"/>
    <col min="8" max="29" width="4.3828125" customWidth="1"/>
    <col min="30" max="37" width="4.3828125" hidden="1" customWidth="1"/>
    <col min="39" max="43" width="0" hidden="1" customWidth="1"/>
    <col min="44" max="44" width="34.53515625" customWidth="1"/>
  </cols>
  <sheetData>
    <row r="1" spans="1:44" ht="26.15" x14ac:dyDescent="0.4">
      <c r="B1" s="115" t="s">
        <v>0</v>
      </c>
    </row>
    <row r="2" spans="1:44" ht="15.9" x14ac:dyDescent="0.4">
      <c r="B2" s="13" t="s">
        <v>1</v>
      </c>
    </row>
    <row r="3" spans="1:44" ht="15.9" x14ac:dyDescent="0.4">
      <c r="B3" s="156">
        <v>43983</v>
      </c>
    </row>
    <row r="4" spans="1:44" s="103" customFormat="1" x14ac:dyDescent="0.4">
      <c r="B4" s="116"/>
      <c r="C4" s="116"/>
      <c r="E4" s="7"/>
      <c r="F4" s="7"/>
      <c r="G4" s="7" t="s">
        <v>20</v>
      </c>
      <c r="H4" s="426" t="s">
        <v>21</v>
      </c>
      <c r="I4" s="426"/>
      <c r="J4" s="426"/>
      <c r="K4" s="426"/>
      <c r="L4" s="427" t="s">
        <v>22</v>
      </c>
      <c r="M4" s="428"/>
      <c r="N4" s="428"/>
      <c r="O4" s="428"/>
      <c r="P4" s="429"/>
      <c r="Q4" s="430" t="s">
        <v>24</v>
      </c>
      <c r="R4" s="430"/>
      <c r="S4" s="430"/>
      <c r="T4" s="430"/>
      <c r="U4" s="431" t="s">
        <v>25</v>
      </c>
      <c r="V4" s="431"/>
      <c r="W4" s="431"/>
      <c r="X4" s="431"/>
      <c r="Y4" s="432" t="s">
        <v>26</v>
      </c>
      <c r="Z4" s="432"/>
      <c r="AA4" s="432"/>
      <c r="AB4" s="432"/>
      <c r="AC4" s="432"/>
      <c r="AD4" s="424" t="s">
        <v>27</v>
      </c>
      <c r="AE4" s="424"/>
      <c r="AF4" s="424"/>
      <c r="AG4" s="424"/>
      <c r="AH4" s="425" t="s">
        <v>28</v>
      </c>
      <c r="AI4" s="425"/>
      <c r="AJ4" s="425"/>
      <c r="AK4" s="425"/>
    </row>
    <row r="5" spans="1:44" x14ac:dyDescent="0.4">
      <c r="A5" s="14"/>
      <c r="B5" s="15"/>
      <c r="C5" s="15"/>
      <c r="E5" s="7"/>
      <c r="F5" s="7"/>
      <c r="G5" s="7" t="s">
        <v>23</v>
      </c>
      <c r="H5" s="8">
        <v>23</v>
      </c>
      <c r="I5" s="8">
        <v>24</v>
      </c>
      <c r="J5" s="8">
        <v>25</v>
      </c>
      <c r="K5" s="8">
        <v>26</v>
      </c>
      <c r="L5" s="8">
        <v>27</v>
      </c>
      <c r="M5" s="8">
        <v>28</v>
      </c>
      <c r="N5" s="8">
        <v>29</v>
      </c>
      <c r="O5" s="8">
        <v>30</v>
      </c>
      <c r="P5" s="8">
        <v>31</v>
      </c>
      <c r="Q5" s="8">
        <v>32</v>
      </c>
      <c r="R5" s="8">
        <v>33</v>
      </c>
      <c r="S5" s="8">
        <v>34</v>
      </c>
      <c r="T5" s="8">
        <v>35</v>
      </c>
      <c r="U5" s="8">
        <v>36</v>
      </c>
      <c r="V5" s="8">
        <v>37</v>
      </c>
      <c r="W5" s="8">
        <v>38</v>
      </c>
      <c r="X5" s="8">
        <v>39</v>
      </c>
      <c r="Y5" s="8">
        <v>40</v>
      </c>
      <c r="Z5" s="8">
        <v>41</v>
      </c>
      <c r="AA5" s="8">
        <v>42</v>
      </c>
      <c r="AB5" s="8">
        <v>43</v>
      </c>
      <c r="AC5" s="8">
        <v>44</v>
      </c>
      <c r="AD5" s="8">
        <v>45</v>
      </c>
      <c r="AE5" s="8">
        <v>46</v>
      </c>
      <c r="AF5" s="8">
        <v>47</v>
      </c>
      <c r="AG5" s="8">
        <v>48</v>
      </c>
      <c r="AH5" s="8">
        <v>49</v>
      </c>
      <c r="AI5" s="8">
        <v>50</v>
      </c>
      <c r="AJ5" s="8">
        <v>51</v>
      </c>
      <c r="AK5" s="8">
        <v>52</v>
      </c>
    </row>
    <row r="6" spans="1:44" ht="21" thickBot="1" x14ac:dyDescent="0.6">
      <c r="B6" s="1" t="s">
        <v>2</v>
      </c>
      <c r="C6" s="2" t="s">
        <v>3</v>
      </c>
      <c r="D6" s="161" t="s">
        <v>536</v>
      </c>
      <c r="E6" s="1" t="s">
        <v>538</v>
      </c>
      <c r="F6" s="1" t="s">
        <v>534</v>
      </c>
      <c r="G6" s="1" t="s">
        <v>535</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row>
    <row r="7" spans="1:44" ht="14.25" customHeight="1" thickBot="1" x14ac:dyDescent="0.45">
      <c r="B7" s="3"/>
      <c r="C7" s="4"/>
    </row>
    <row r="8" spans="1:44" ht="16.75" thickTop="1" thickBot="1" x14ac:dyDescent="0.5">
      <c r="B8" s="5" t="s">
        <v>502</v>
      </c>
      <c r="C8" s="185">
        <v>70</v>
      </c>
      <c r="D8" s="5" t="s">
        <v>597</v>
      </c>
      <c r="E8" s="144">
        <f t="shared" ref="E8:E44" si="0">G8-F8</f>
        <v>70</v>
      </c>
      <c r="F8" s="145">
        <v>43983</v>
      </c>
      <c r="G8" s="145">
        <v>44053</v>
      </c>
      <c r="H8" s="11"/>
      <c r="I8" s="11"/>
      <c r="J8" s="11"/>
      <c r="K8" s="11"/>
      <c r="L8" s="11"/>
      <c r="M8" s="11"/>
      <c r="N8" s="11"/>
      <c r="O8" s="11"/>
      <c r="P8" s="11"/>
      <c r="Q8" s="11"/>
      <c r="AR8" s="5" t="s">
        <v>549</v>
      </c>
    </row>
    <row r="9" spans="1:44" ht="16.3" thickBot="1" x14ac:dyDescent="0.5">
      <c r="B9" s="6" t="s">
        <v>545</v>
      </c>
      <c r="C9" s="185">
        <v>90</v>
      </c>
      <c r="D9" s="6" t="s">
        <v>598</v>
      </c>
      <c r="E9" s="144">
        <f t="shared" si="0"/>
        <v>56</v>
      </c>
      <c r="F9" s="145">
        <v>43997</v>
      </c>
      <c r="G9" s="145">
        <v>44053</v>
      </c>
      <c r="J9" s="10"/>
      <c r="K9" s="10"/>
      <c r="L9" s="10"/>
      <c r="M9" s="10"/>
      <c r="N9" s="10"/>
      <c r="O9" s="10"/>
      <c r="P9" s="10"/>
      <c r="Q9" s="10"/>
      <c r="AR9" s="6" t="s">
        <v>550</v>
      </c>
    </row>
    <row r="10" spans="1:44" ht="16.75" thickTop="1" thickBot="1" x14ac:dyDescent="0.5">
      <c r="B10" s="5" t="s">
        <v>580</v>
      </c>
      <c r="C10" s="185">
        <v>50</v>
      </c>
      <c r="D10" s="5" t="s">
        <v>603</v>
      </c>
      <c r="E10" s="144">
        <f t="shared" si="0"/>
        <v>40</v>
      </c>
      <c r="F10" s="145">
        <v>44013</v>
      </c>
      <c r="G10" s="145">
        <v>44053</v>
      </c>
      <c r="L10" s="11"/>
      <c r="M10" s="11"/>
      <c r="N10" s="11"/>
      <c r="O10" s="11"/>
      <c r="P10" s="11"/>
      <c r="Q10" s="11"/>
      <c r="R10" s="11"/>
      <c r="S10" s="12"/>
      <c r="T10" s="12"/>
      <c r="U10" s="12"/>
      <c r="V10" s="12"/>
      <c r="W10" s="12"/>
      <c r="AR10" s="5" t="s">
        <v>557</v>
      </c>
    </row>
    <row r="11" spans="1:44" ht="16.3" thickBot="1" x14ac:dyDescent="0.5">
      <c r="B11" s="6" t="s">
        <v>6</v>
      </c>
      <c r="C11" s="185">
        <v>80</v>
      </c>
      <c r="D11" s="6" t="s">
        <v>572</v>
      </c>
      <c r="E11" s="144">
        <f t="shared" si="0"/>
        <v>61</v>
      </c>
      <c r="F11" s="145">
        <v>43989</v>
      </c>
      <c r="G11" s="145">
        <v>44050</v>
      </c>
      <c r="I11" s="10"/>
      <c r="J11" s="10"/>
      <c r="K11" s="10"/>
      <c r="L11" s="10"/>
      <c r="M11" s="10"/>
      <c r="N11" s="10"/>
      <c r="O11" s="10"/>
      <c r="P11" s="10"/>
      <c r="Q11" s="10"/>
      <c r="AR11" s="6" t="s">
        <v>554</v>
      </c>
    </row>
    <row r="12" spans="1:44" ht="16.75" thickTop="1" thickBot="1" x14ac:dyDescent="0.5">
      <c r="A12" s="191"/>
      <c r="B12" s="5" t="s">
        <v>548</v>
      </c>
      <c r="C12" s="185">
        <v>100</v>
      </c>
      <c r="D12" s="5" t="s">
        <v>564</v>
      </c>
      <c r="E12" s="144">
        <f t="shared" si="0"/>
        <v>40</v>
      </c>
      <c r="F12" s="145">
        <v>44013</v>
      </c>
      <c r="G12" s="145">
        <v>44053</v>
      </c>
      <c r="L12" s="11"/>
      <c r="M12" s="11"/>
      <c r="N12" s="11"/>
      <c r="O12" s="11"/>
      <c r="P12" s="11"/>
      <c r="Q12" s="11"/>
      <c r="AR12" s="5" t="s">
        <v>554</v>
      </c>
    </row>
    <row r="13" spans="1:44" ht="16.3" thickBot="1" x14ac:dyDescent="0.5">
      <c r="B13" s="6" t="s">
        <v>504</v>
      </c>
      <c r="C13" s="185">
        <v>0</v>
      </c>
      <c r="D13" s="6" t="s">
        <v>599</v>
      </c>
      <c r="E13" s="144">
        <f t="shared" si="0"/>
        <v>45</v>
      </c>
      <c r="F13" s="145">
        <v>44013</v>
      </c>
      <c r="G13" s="145">
        <v>44058</v>
      </c>
      <c r="L13" s="10"/>
      <c r="M13" s="10"/>
      <c r="N13" s="10"/>
      <c r="O13" s="10"/>
      <c r="P13" s="10"/>
      <c r="Q13" s="10"/>
      <c r="R13" s="10"/>
      <c r="AR13" s="6" t="s">
        <v>555</v>
      </c>
    </row>
    <row r="14" spans="1:44" ht="16.3" thickTop="1" x14ac:dyDescent="0.45">
      <c r="B14" s="5" t="s">
        <v>7</v>
      </c>
      <c r="C14" s="186">
        <v>0</v>
      </c>
      <c r="D14" s="159" t="s">
        <v>587</v>
      </c>
      <c r="E14" s="144">
        <f t="shared" si="0"/>
        <v>76</v>
      </c>
      <c r="F14" s="145">
        <v>44013</v>
      </c>
      <c r="G14" s="145">
        <v>44089</v>
      </c>
      <c r="L14" s="162"/>
      <c r="M14" s="162"/>
      <c r="N14" s="162"/>
      <c r="O14" s="162"/>
      <c r="P14" s="162"/>
      <c r="Q14" s="162"/>
      <c r="R14" s="162"/>
      <c r="S14" s="162"/>
      <c r="T14" s="162"/>
      <c r="U14" s="162"/>
      <c r="V14" s="162"/>
      <c r="AR14" s="5" t="s">
        <v>556</v>
      </c>
    </row>
    <row r="15" spans="1:44" ht="47.6" x14ac:dyDescent="0.45">
      <c r="A15" s="421" t="s">
        <v>570</v>
      </c>
      <c r="B15" s="163" t="s">
        <v>505</v>
      </c>
      <c r="C15" s="187">
        <v>31</v>
      </c>
      <c r="D15" s="164" t="s">
        <v>588</v>
      </c>
      <c r="E15" s="165">
        <f t="shared" si="0"/>
        <v>62</v>
      </c>
      <c r="F15" s="166">
        <v>44027</v>
      </c>
      <c r="G15" s="166">
        <v>44089</v>
      </c>
      <c r="H15" s="167"/>
      <c r="I15" s="167"/>
      <c r="J15" s="167"/>
      <c r="K15" s="167"/>
      <c r="L15" s="167"/>
      <c r="M15" s="168"/>
      <c r="N15" s="168"/>
      <c r="O15" s="168"/>
      <c r="P15" s="168"/>
      <c r="Q15" s="168"/>
      <c r="R15" s="168"/>
      <c r="S15" s="168"/>
      <c r="T15" s="168"/>
      <c r="U15" s="168"/>
      <c r="V15" s="168"/>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9" t="s">
        <v>551</v>
      </c>
    </row>
    <row r="16" spans="1:44" ht="15.9" x14ac:dyDescent="0.45">
      <c r="A16" s="422"/>
      <c r="B16" s="170" t="s">
        <v>506</v>
      </c>
      <c r="C16" s="188">
        <v>2</v>
      </c>
      <c r="D16" s="171" t="s">
        <v>589</v>
      </c>
      <c r="E16" s="144">
        <f t="shared" si="0"/>
        <v>92</v>
      </c>
      <c r="F16" s="145">
        <v>44027</v>
      </c>
      <c r="G16" s="145">
        <v>44119</v>
      </c>
      <c r="H16" s="58"/>
      <c r="I16" s="58"/>
      <c r="J16" s="58"/>
      <c r="K16" s="58"/>
      <c r="L16" s="58"/>
      <c r="M16" s="58"/>
      <c r="N16" s="141"/>
      <c r="O16" s="141"/>
      <c r="P16" s="141"/>
      <c r="Q16" s="141"/>
      <c r="R16" s="141"/>
      <c r="S16" s="141"/>
      <c r="T16" s="141"/>
      <c r="U16" s="141"/>
      <c r="V16" s="141"/>
      <c r="W16" s="141"/>
      <c r="X16" s="141"/>
      <c r="Y16" s="141"/>
      <c r="Z16" s="141"/>
      <c r="AA16" s="141"/>
      <c r="AB16" s="58"/>
      <c r="AC16" s="58"/>
      <c r="AD16" s="58"/>
      <c r="AE16" s="58"/>
      <c r="AF16" s="58"/>
      <c r="AG16" s="58"/>
      <c r="AH16" s="58"/>
      <c r="AI16" s="58"/>
      <c r="AJ16" s="58"/>
      <c r="AK16" s="58"/>
      <c r="AL16" s="58"/>
      <c r="AM16" s="58"/>
      <c r="AN16" s="58"/>
      <c r="AO16" s="58"/>
      <c r="AP16" s="58"/>
      <c r="AQ16" s="58"/>
      <c r="AR16" s="171" t="s">
        <v>551</v>
      </c>
    </row>
    <row r="17" spans="1:44" ht="15.9" x14ac:dyDescent="0.45">
      <c r="A17" s="422"/>
      <c r="B17" s="172" t="s">
        <v>507</v>
      </c>
      <c r="C17" s="188">
        <v>10</v>
      </c>
      <c r="D17" s="173" t="s">
        <v>590</v>
      </c>
      <c r="E17" s="144">
        <f t="shared" si="0"/>
        <v>47</v>
      </c>
      <c r="F17" s="145">
        <v>44058</v>
      </c>
      <c r="G17" s="145">
        <v>44105</v>
      </c>
      <c r="H17" s="58"/>
      <c r="I17" s="58"/>
      <c r="J17" s="58"/>
      <c r="K17" s="58"/>
      <c r="L17" s="58"/>
      <c r="M17" s="58"/>
      <c r="N17" s="58"/>
      <c r="O17" s="142"/>
      <c r="P17" s="142"/>
      <c r="Q17" s="142"/>
      <c r="R17" s="142"/>
      <c r="S17" s="142"/>
      <c r="T17" s="142"/>
      <c r="U17" s="142"/>
      <c r="V17" s="142"/>
      <c r="W17" s="142"/>
      <c r="X17" s="58"/>
      <c r="Y17" s="58"/>
      <c r="Z17" s="58"/>
      <c r="AA17" s="58"/>
      <c r="AB17" s="58"/>
      <c r="AC17" s="58"/>
      <c r="AD17" s="58"/>
      <c r="AE17" s="58"/>
      <c r="AF17" s="58"/>
      <c r="AG17" s="58"/>
      <c r="AH17" s="58"/>
      <c r="AI17" s="58"/>
      <c r="AJ17" s="58"/>
      <c r="AK17" s="58"/>
      <c r="AL17" s="58"/>
      <c r="AM17" s="58"/>
      <c r="AN17" s="58"/>
      <c r="AO17" s="58"/>
      <c r="AP17" s="58"/>
      <c r="AQ17" s="58"/>
      <c r="AR17" s="173" t="s">
        <v>551</v>
      </c>
    </row>
    <row r="18" spans="1:44" ht="15.9" x14ac:dyDescent="0.45">
      <c r="A18" s="422"/>
      <c r="B18" s="170" t="s">
        <v>508</v>
      </c>
      <c r="C18" s="188">
        <v>0</v>
      </c>
      <c r="D18" s="171" t="s">
        <v>571</v>
      </c>
      <c r="E18" s="144">
        <f t="shared" si="0"/>
        <v>31</v>
      </c>
      <c r="F18" s="145">
        <v>44058</v>
      </c>
      <c r="G18" s="145">
        <v>44089</v>
      </c>
      <c r="H18" s="58"/>
      <c r="I18" s="58"/>
      <c r="J18" s="58"/>
      <c r="K18" s="58"/>
      <c r="L18" s="58"/>
      <c r="M18" s="58"/>
      <c r="N18" s="58"/>
      <c r="O18" s="141"/>
      <c r="P18" s="141"/>
      <c r="Q18" s="141"/>
      <c r="R18" s="141"/>
      <c r="S18" s="141"/>
      <c r="T18" s="141"/>
      <c r="U18" s="141"/>
      <c r="V18" s="141"/>
      <c r="W18" s="58"/>
      <c r="X18" s="58"/>
      <c r="Y18" s="58"/>
      <c r="Z18" s="58"/>
      <c r="AA18" s="58"/>
      <c r="AB18" s="58"/>
      <c r="AC18" s="58"/>
      <c r="AD18" s="58"/>
      <c r="AE18" s="58"/>
      <c r="AF18" s="58"/>
      <c r="AG18" s="58"/>
      <c r="AH18" s="58"/>
      <c r="AI18" s="58"/>
      <c r="AJ18" s="58"/>
      <c r="AK18" s="58"/>
      <c r="AL18" s="58"/>
      <c r="AM18" s="58"/>
      <c r="AN18" s="58"/>
      <c r="AO18" s="58"/>
      <c r="AP18" s="58"/>
      <c r="AQ18" s="58"/>
      <c r="AR18" s="171" t="s">
        <v>551</v>
      </c>
    </row>
    <row r="19" spans="1:44" ht="15.9" x14ac:dyDescent="0.45">
      <c r="A19" s="422"/>
      <c r="B19" s="172" t="s">
        <v>509</v>
      </c>
      <c r="C19" s="188">
        <v>34</v>
      </c>
      <c r="D19" s="173" t="s">
        <v>568</v>
      </c>
      <c r="E19" s="144">
        <f t="shared" si="0"/>
        <v>70</v>
      </c>
      <c r="F19" s="145">
        <v>44044</v>
      </c>
      <c r="G19" s="145">
        <v>44114</v>
      </c>
      <c r="H19" s="58"/>
      <c r="I19" s="58"/>
      <c r="J19" s="58"/>
      <c r="K19" s="58"/>
      <c r="L19" s="58"/>
      <c r="M19" s="58"/>
      <c r="N19" s="58"/>
      <c r="O19" s="58"/>
      <c r="P19" s="58"/>
      <c r="Q19" s="142"/>
      <c r="R19" s="142"/>
      <c r="S19" s="142"/>
      <c r="T19" s="142"/>
      <c r="U19" s="142"/>
      <c r="V19" s="142"/>
      <c r="W19" s="142"/>
      <c r="X19" s="142"/>
      <c r="Y19" s="142"/>
      <c r="Z19" s="58"/>
      <c r="AA19" s="58"/>
      <c r="AB19" s="58"/>
      <c r="AC19" s="58"/>
      <c r="AD19" s="58"/>
      <c r="AE19" s="58"/>
      <c r="AF19" s="58"/>
      <c r="AG19" s="58"/>
      <c r="AH19" s="58"/>
      <c r="AI19" s="58"/>
      <c r="AJ19" s="58"/>
      <c r="AK19" s="58"/>
      <c r="AL19" s="58"/>
      <c r="AM19" s="58"/>
      <c r="AN19" s="58"/>
      <c r="AO19" s="58"/>
      <c r="AP19" s="58"/>
      <c r="AQ19" s="58"/>
      <c r="AR19" s="173" t="s">
        <v>551</v>
      </c>
    </row>
    <row r="20" spans="1:44" ht="15.9" x14ac:dyDescent="0.45">
      <c r="A20" s="422"/>
      <c r="B20" s="170" t="s">
        <v>510</v>
      </c>
      <c r="C20" s="188">
        <v>0</v>
      </c>
      <c r="D20" s="174" t="s">
        <v>566</v>
      </c>
      <c r="E20" s="144">
        <f t="shared" si="0"/>
        <v>61</v>
      </c>
      <c r="F20" s="145">
        <v>44053</v>
      </c>
      <c r="G20" s="145">
        <v>44114</v>
      </c>
      <c r="H20" s="58"/>
      <c r="I20" s="58"/>
      <c r="J20" s="58"/>
      <c r="K20" s="58"/>
      <c r="L20" s="58"/>
      <c r="M20" s="58"/>
      <c r="N20" s="58"/>
      <c r="O20" s="58"/>
      <c r="P20" s="58"/>
      <c r="Q20" s="58"/>
      <c r="R20" s="58"/>
      <c r="S20" s="141"/>
      <c r="T20" s="141"/>
      <c r="U20" s="141"/>
      <c r="V20" s="141"/>
      <c r="W20" s="141"/>
      <c r="X20" s="141"/>
      <c r="Y20" s="141"/>
      <c r="Z20" s="58"/>
      <c r="AA20" s="58"/>
      <c r="AB20" s="58"/>
      <c r="AC20" s="58"/>
      <c r="AD20" s="58"/>
      <c r="AE20" s="58"/>
      <c r="AF20" s="58"/>
      <c r="AG20" s="58"/>
      <c r="AH20" s="58"/>
      <c r="AI20" s="58"/>
      <c r="AJ20" s="58"/>
      <c r="AK20" s="58"/>
      <c r="AL20" s="58"/>
      <c r="AM20" s="58"/>
      <c r="AN20" s="58"/>
      <c r="AO20" s="58"/>
      <c r="AP20" s="58"/>
      <c r="AQ20" s="58"/>
      <c r="AR20" s="171" t="s">
        <v>551</v>
      </c>
    </row>
    <row r="21" spans="1:44" ht="15.9" hidden="1" x14ac:dyDescent="0.45">
      <c r="A21" s="422"/>
      <c r="B21" s="172" t="s">
        <v>511</v>
      </c>
      <c r="C21" s="188">
        <v>0</v>
      </c>
      <c r="D21" s="175" t="s">
        <v>566</v>
      </c>
      <c r="E21" s="144">
        <f t="shared" si="0"/>
        <v>56</v>
      </c>
      <c r="F21" s="145">
        <v>44058</v>
      </c>
      <c r="G21" s="145">
        <v>44114</v>
      </c>
      <c r="H21" s="58"/>
      <c r="I21" s="58"/>
      <c r="J21" s="58"/>
      <c r="K21" s="58"/>
      <c r="L21" s="58"/>
      <c r="M21" s="58"/>
      <c r="N21" s="58"/>
      <c r="O21" s="58"/>
      <c r="P21" s="58"/>
      <c r="Q21" s="58"/>
      <c r="R21" s="58"/>
      <c r="S21" s="142"/>
      <c r="T21" s="142"/>
      <c r="U21" s="142"/>
      <c r="V21" s="142"/>
      <c r="W21" s="142"/>
      <c r="X21" s="142"/>
      <c r="Y21" s="142"/>
      <c r="Z21" s="58"/>
      <c r="AA21" s="58"/>
      <c r="AB21" s="58"/>
      <c r="AC21" s="58"/>
      <c r="AD21" s="58"/>
      <c r="AE21" s="58"/>
      <c r="AF21" s="58"/>
      <c r="AG21" s="58"/>
      <c r="AH21" s="58"/>
      <c r="AI21" s="58"/>
      <c r="AJ21" s="58"/>
      <c r="AK21" s="58"/>
      <c r="AL21" s="58"/>
      <c r="AM21" s="58"/>
      <c r="AN21" s="58"/>
      <c r="AO21" s="58"/>
      <c r="AP21" s="58"/>
      <c r="AQ21" s="58"/>
      <c r="AR21" s="173" t="s">
        <v>551</v>
      </c>
    </row>
    <row r="22" spans="1:44" ht="15.9" x14ac:dyDescent="0.45">
      <c r="A22" s="423"/>
      <c r="B22" s="176" t="s">
        <v>512</v>
      </c>
      <c r="C22" s="189">
        <v>0</v>
      </c>
      <c r="D22" s="177" t="s">
        <v>566</v>
      </c>
      <c r="E22" s="178">
        <f t="shared" si="0"/>
        <v>31</v>
      </c>
      <c r="F22" s="179">
        <v>44058</v>
      </c>
      <c r="G22" s="179">
        <v>44089</v>
      </c>
      <c r="H22" s="180"/>
      <c r="I22" s="180"/>
      <c r="J22" s="180"/>
      <c r="K22" s="180"/>
      <c r="L22" s="180"/>
      <c r="M22" s="180"/>
      <c r="N22" s="180"/>
      <c r="O22" s="180"/>
      <c r="P22" s="180"/>
      <c r="Q22" s="180"/>
      <c r="R22" s="181"/>
      <c r="S22" s="181"/>
      <c r="T22" s="181"/>
      <c r="U22" s="181"/>
      <c r="V22" s="181"/>
      <c r="W22" s="181"/>
      <c r="X22" s="180"/>
      <c r="Y22" s="180"/>
      <c r="Z22" s="180"/>
      <c r="AA22" s="180"/>
      <c r="AB22" s="180"/>
      <c r="AC22" s="180"/>
      <c r="AD22" s="180"/>
      <c r="AE22" s="180"/>
      <c r="AF22" s="180"/>
      <c r="AG22" s="180"/>
      <c r="AH22" s="180"/>
      <c r="AI22" s="180"/>
      <c r="AJ22" s="180"/>
      <c r="AK22" s="180"/>
      <c r="AL22" s="180"/>
      <c r="AM22" s="180"/>
      <c r="AN22" s="180"/>
      <c r="AO22" s="180"/>
      <c r="AP22" s="180"/>
      <c r="AQ22" s="180"/>
      <c r="AR22" s="182" t="s">
        <v>551</v>
      </c>
    </row>
    <row r="23" spans="1:44" ht="16.3" thickBot="1" x14ac:dyDescent="0.5">
      <c r="A23" s="58"/>
      <c r="B23" s="6" t="s">
        <v>513</v>
      </c>
      <c r="C23" s="185">
        <v>50</v>
      </c>
      <c r="D23" s="6" t="s">
        <v>591</v>
      </c>
      <c r="E23" s="144">
        <f t="shared" si="0"/>
        <v>45</v>
      </c>
      <c r="F23" s="145">
        <v>44044</v>
      </c>
      <c r="G23" s="145">
        <v>44089</v>
      </c>
      <c r="Q23" s="10"/>
      <c r="R23" s="10"/>
      <c r="S23" s="10"/>
      <c r="T23" s="10"/>
      <c r="U23" s="10"/>
      <c r="V23" s="10"/>
      <c r="AR23" s="6" t="s">
        <v>552</v>
      </c>
    </row>
    <row r="24" spans="1:44" ht="16.75" thickTop="1" thickBot="1" x14ac:dyDescent="0.5">
      <c r="B24" s="5" t="s">
        <v>12</v>
      </c>
      <c r="C24" s="185">
        <v>0</v>
      </c>
      <c r="D24" s="5" t="s">
        <v>592</v>
      </c>
      <c r="E24" s="144">
        <f t="shared" si="0"/>
        <v>55</v>
      </c>
      <c r="F24" s="145">
        <v>44064</v>
      </c>
      <c r="G24" s="145">
        <v>44119</v>
      </c>
      <c r="T24" s="11"/>
      <c r="U24" s="11"/>
      <c r="V24" s="11"/>
      <c r="W24" s="11"/>
      <c r="X24" s="11"/>
      <c r="Y24" s="11"/>
      <c r="Z24" s="11"/>
      <c r="AR24" s="5" t="s">
        <v>552</v>
      </c>
    </row>
    <row r="25" spans="1:44" ht="16.3" thickBot="1" x14ac:dyDescent="0.5">
      <c r="B25" s="6" t="s">
        <v>514</v>
      </c>
      <c r="C25" s="185">
        <v>0</v>
      </c>
      <c r="D25" s="190" t="s">
        <v>596</v>
      </c>
      <c r="E25" s="144">
        <f t="shared" si="0"/>
        <v>51</v>
      </c>
      <c r="F25" s="145">
        <v>44053</v>
      </c>
      <c r="G25" s="145">
        <v>44104</v>
      </c>
      <c r="R25" s="10"/>
      <c r="S25" s="10"/>
      <c r="T25" s="10"/>
      <c r="U25" s="10"/>
      <c r="V25" s="10"/>
      <c r="W25" s="10"/>
      <c r="X25" s="10"/>
      <c r="AR25" s="6" t="s">
        <v>558</v>
      </c>
    </row>
    <row r="26" spans="1:44" ht="16.3" thickBot="1" x14ac:dyDescent="0.5">
      <c r="B26" s="5" t="s">
        <v>515</v>
      </c>
      <c r="C26" s="185">
        <v>20</v>
      </c>
      <c r="D26" s="5" t="s">
        <v>595</v>
      </c>
      <c r="E26" s="144">
        <f t="shared" si="0"/>
        <v>46</v>
      </c>
      <c r="F26" s="145">
        <v>44058</v>
      </c>
      <c r="G26" s="145">
        <v>44104</v>
      </c>
      <c r="S26" s="141"/>
      <c r="T26" s="141"/>
      <c r="U26" s="141"/>
      <c r="V26" s="141"/>
      <c r="W26" s="141"/>
      <c r="AR26" s="5" t="s">
        <v>563</v>
      </c>
    </row>
    <row r="27" spans="1:44" ht="16.3" thickBot="1" x14ac:dyDescent="0.5">
      <c r="B27" s="6" t="s">
        <v>32</v>
      </c>
      <c r="C27" s="185">
        <v>0</v>
      </c>
      <c r="D27" s="6" t="s">
        <v>573</v>
      </c>
      <c r="E27" s="144">
        <f t="shared" si="0"/>
        <v>51</v>
      </c>
      <c r="F27" s="145">
        <v>44053</v>
      </c>
      <c r="G27" s="145">
        <v>44104</v>
      </c>
      <c r="R27" s="10"/>
      <c r="S27" s="10"/>
      <c r="T27" s="10"/>
      <c r="U27" s="10"/>
      <c r="V27" s="10"/>
      <c r="W27" s="10"/>
      <c r="X27" s="10"/>
      <c r="AR27" s="6" t="s">
        <v>550</v>
      </c>
    </row>
    <row r="28" spans="1:44" ht="32.15" thickBot="1" x14ac:dyDescent="0.5">
      <c r="B28" s="184" t="s">
        <v>13</v>
      </c>
      <c r="C28" s="185">
        <v>10</v>
      </c>
      <c r="D28" s="160" t="s">
        <v>581</v>
      </c>
      <c r="E28" s="144">
        <f t="shared" si="0"/>
        <v>127</v>
      </c>
      <c r="F28" s="145">
        <v>43992</v>
      </c>
      <c r="G28" s="145">
        <v>44119</v>
      </c>
      <c r="I28" s="141"/>
      <c r="J28" s="141"/>
      <c r="K28" s="141"/>
      <c r="L28" s="141"/>
      <c r="M28" s="141"/>
      <c r="N28" s="141"/>
      <c r="O28" s="141"/>
      <c r="P28" s="141"/>
      <c r="Q28" s="141"/>
      <c r="R28" s="141"/>
      <c r="S28" s="141"/>
      <c r="T28" s="141"/>
      <c r="U28" s="141"/>
      <c r="V28" s="141"/>
      <c r="W28" s="141"/>
      <c r="X28" s="141"/>
      <c r="Y28" s="141"/>
      <c r="AR28" s="5" t="s">
        <v>550</v>
      </c>
    </row>
    <row r="29" spans="1:44" ht="16.3" thickBot="1" x14ac:dyDescent="0.5">
      <c r="B29" s="6" t="s">
        <v>516</v>
      </c>
      <c r="C29" s="185">
        <v>40</v>
      </c>
      <c r="D29" s="6" t="s">
        <v>569</v>
      </c>
      <c r="E29" s="144">
        <f t="shared" si="0"/>
        <v>62</v>
      </c>
      <c r="F29" s="145">
        <v>44027</v>
      </c>
      <c r="G29" s="145">
        <v>44089</v>
      </c>
      <c r="N29" s="9"/>
      <c r="O29" s="9"/>
      <c r="P29" s="9"/>
      <c r="Q29" s="9"/>
      <c r="R29" s="9"/>
      <c r="S29" s="9"/>
      <c r="T29" s="9"/>
      <c r="U29" s="9"/>
      <c r="V29" s="9"/>
      <c r="AR29" s="6" t="s">
        <v>550</v>
      </c>
    </row>
    <row r="30" spans="1:44" ht="16.3" thickBot="1" x14ac:dyDescent="0.5">
      <c r="B30" s="5" t="s">
        <v>517</v>
      </c>
      <c r="C30" s="185">
        <v>0</v>
      </c>
      <c r="D30" s="5" t="s">
        <v>566</v>
      </c>
      <c r="E30" s="144">
        <f t="shared" si="0"/>
        <v>61</v>
      </c>
      <c r="F30" s="145">
        <v>44058</v>
      </c>
      <c r="G30" s="145">
        <v>44119</v>
      </c>
      <c r="J30" s="143"/>
      <c r="K30" s="143"/>
      <c r="L30" s="143"/>
      <c r="M30" s="143"/>
      <c r="N30" s="143"/>
      <c r="O30" s="143"/>
      <c r="S30" s="9"/>
      <c r="T30" s="9"/>
      <c r="U30" s="9"/>
      <c r="V30" s="9"/>
      <c r="W30" s="9"/>
      <c r="X30" s="9"/>
      <c r="Y30" s="9"/>
      <c r="Z30" s="9"/>
      <c r="AA30" s="9"/>
      <c r="AR30" s="5" t="s">
        <v>562</v>
      </c>
    </row>
    <row r="31" spans="1:44" ht="16.75" thickTop="1" thickBot="1" x14ac:dyDescent="0.5">
      <c r="B31" s="6" t="s">
        <v>518</v>
      </c>
      <c r="C31" s="185"/>
      <c r="D31" s="6" t="s">
        <v>565</v>
      </c>
      <c r="E31" s="144">
        <f t="shared" si="0"/>
        <v>123</v>
      </c>
      <c r="F31" s="145">
        <v>44027</v>
      </c>
      <c r="G31" s="145">
        <v>44150</v>
      </c>
      <c r="O31" s="11"/>
      <c r="P31" s="11"/>
      <c r="Q31" s="11"/>
      <c r="R31" s="11"/>
      <c r="S31" s="11"/>
      <c r="T31" s="11"/>
      <c r="U31" s="11"/>
      <c r="V31" s="11"/>
      <c r="W31" s="11"/>
      <c r="X31" s="11"/>
      <c r="Y31" s="11"/>
      <c r="Z31" s="11"/>
      <c r="AA31" s="11"/>
      <c r="AB31" s="11"/>
      <c r="AC31" s="11"/>
      <c r="AD31" s="11"/>
      <c r="AE31" s="11"/>
      <c r="AR31" s="6" t="s">
        <v>560</v>
      </c>
    </row>
    <row r="32" spans="1:44" ht="16.3" thickBot="1" x14ac:dyDescent="0.5">
      <c r="B32" s="5" t="s">
        <v>519</v>
      </c>
      <c r="C32" s="185"/>
      <c r="D32" s="5" t="s">
        <v>574</v>
      </c>
      <c r="E32" s="144">
        <f t="shared" si="0"/>
        <v>46</v>
      </c>
      <c r="F32" s="145">
        <v>44058</v>
      </c>
      <c r="G32" s="145">
        <v>44104</v>
      </c>
      <c r="S32" s="9"/>
      <c r="T32" s="9"/>
      <c r="U32" s="9"/>
      <c r="V32" s="9"/>
      <c r="W32" s="9"/>
      <c r="AR32" s="5" t="s">
        <v>561</v>
      </c>
    </row>
    <row r="33" spans="2:45" ht="16.3" thickBot="1" x14ac:dyDescent="0.5">
      <c r="B33" s="6" t="s">
        <v>520</v>
      </c>
      <c r="C33" s="185"/>
      <c r="D33" s="6" t="s">
        <v>567</v>
      </c>
      <c r="E33" s="144">
        <f t="shared" si="0"/>
        <v>77</v>
      </c>
      <c r="F33" s="145">
        <v>44027</v>
      </c>
      <c r="G33" s="145">
        <v>44104</v>
      </c>
      <c r="P33" s="141"/>
      <c r="Q33" s="141"/>
      <c r="R33" s="141"/>
      <c r="S33" s="141"/>
      <c r="T33" s="141"/>
      <c r="U33" s="141"/>
      <c r="V33" s="141"/>
      <c r="W33" s="141"/>
      <c r="AR33" s="6" t="s">
        <v>553</v>
      </c>
    </row>
    <row r="34" spans="2:45" ht="16.3" thickBot="1" x14ac:dyDescent="0.5">
      <c r="B34" s="5" t="s">
        <v>521</v>
      </c>
      <c r="C34" s="185"/>
      <c r="D34" s="5" t="s">
        <v>583</v>
      </c>
      <c r="E34" s="144">
        <f t="shared" si="0"/>
        <v>37</v>
      </c>
      <c r="F34" s="145">
        <v>44058</v>
      </c>
      <c r="G34" s="145">
        <v>44095</v>
      </c>
      <c r="S34" s="9"/>
      <c r="T34" s="9"/>
      <c r="U34" s="9"/>
      <c r="V34" s="9"/>
      <c r="W34" s="9"/>
      <c r="AR34" s="5" t="s">
        <v>553</v>
      </c>
    </row>
    <row r="35" spans="2:45" ht="16.3" thickBot="1" x14ac:dyDescent="0.5">
      <c r="B35" s="6" t="s">
        <v>522</v>
      </c>
      <c r="C35" s="185"/>
      <c r="D35" s="5" t="s">
        <v>583</v>
      </c>
      <c r="E35" s="144">
        <f t="shared" si="0"/>
        <v>37</v>
      </c>
      <c r="F35" s="145">
        <v>44058</v>
      </c>
      <c r="G35" s="145">
        <v>44095</v>
      </c>
      <c r="S35" s="141"/>
      <c r="T35" s="141"/>
      <c r="U35" s="141"/>
      <c r="V35" s="141"/>
      <c r="W35" s="141"/>
      <c r="AR35" s="6" t="s">
        <v>553</v>
      </c>
    </row>
    <row r="36" spans="2:45" ht="16.3" thickBot="1" x14ac:dyDescent="0.5">
      <c r="B36" s="5" t="s">
        <v>15</v>
      </c>
      <c r="C36" s="185"/>
      <c r="D36" s="5" t="s">
        <v>583</v>
      </c>
      <c r="E36" s="144">
        <f t="shared" si="0"/>
        <v>60</v>
      </c>
      <c r="F36" s="145">
        <v>44044</v>
      </c>
      <c r="G36" s="145">
        <v>44104</v>
      </c>
      <c r="Q36" s="9"/>
      <c r="R36" s="9"/>
      <c r="S36" s="9"/>
      <c r="T36" s="9"/>
      <c r="U36" s="9"/>
      <c r="V36" s="9"/>
      <c r="W36" s="9"/>
      <c r="AR36" s="5" t="s">
        <v>553</v>
      </c>
    </row>
    <row r="37" spans="2:45" ht="16.3" thickBot="1" x14ac:dyDescent="0.5">
      <c r="B37" s="6" t="s">
        <v>523</v>
      </c>
      <c r="C37" s="185"/>
      <c r="D37" s="6" t="s">
        <v>593</v>
      </c>
      <c r="E37" s="144">
        <f t="shared" si="0"/>
        <v>45</v>
      </c>
      <c r="F37" s="145">
        <v>44044</v>
      </c>
      <c r="G37" s="145">
        <v>44089</v>
      </c>
      <c r="Q37" s="141"/>
      <c r="R37" s="141"/>
      <c r="S37" s="141"/>
      <c r="T37" s="141"/>
      <c r="U37" s="141"/>
      <c r="V37" s="141"/>
      <c r="AR37" s="6" t="s">
        <v>553</v>
      </c>
    </row>
    <row r="38" spans="2:45" ht="16.75" thickTop="1" thickBot="1" x14ac:dyDescent="0.5">
      <c r="B38" s="5" t="s">
        <v>524</v>
      </c>
      <c r="C38" s="185"/>
      <c r="D38" s="5" t="s">
        <v>594</v>
      </c>
      <c r="E38" s="144">
        <f t="shared" si="0"/>
        <v>51</v>
      </c>
      <c r="F38" s="145">
        <v>44053</v>
      </c>
      <c r="G38" s="145">
        <v>44104</v>
      </c>
      <c r="R38" s="11"/>
      <c r="S38" s="11"/>
      <c r="T38" s="11"/>
      <c r="U38" s="11"/>
      <c r="V38" s="11"/>
      <c r="W38" s="11"/>
      <c r="AR38" s="5" t="s">
        <v>553</v>
      </c>
    </row>
    <row r="39" spans="2:45" ht="16.3" thickBot="1" x14ac:dyDescent="0.5">
      <c r="B39" s="6" t="s">
        <v>525</v>
      </c>
      <c r="C39" s="185"/>
      <c r="D39" s="6" t="s">
        <v>582</v>
      </c>
      <c r="E39" s="144">
        <f t="shared" si="0"/>
        <v>73</v>
      </c>
      <c r="F39" s="145">
        <v>44032</v>
      </c>
      <c r="G39" s="145">
        <v>44105</v>
      </c>
      <c r="Q39" s="9"/>
      <c r="R39" s="9"/>
      <c r="S39" s="9"/>
      <c r="T39" s="9"/>
      <c r="U39" s="9"/>
      <c r="V39" s="9"/>
      <c r="W39" s="9"/>
      <c r="X39" s="9"/>
      <c r="AR39" s="6" t="s">
        <v>553</v>
      </c>
    </row>
    <row r="40" spans="2:45" ht="16.75" thickTop="1" thickBot="1" x14ac:dyDescent="0.5">
      <c r="B40" s="5" t="s">
        <v>526</v>
      </c>
      <c r="C40" s="185"/>
      <c r="D40" s="5" t="s">
        <v>584</v>
      </c>
      <c r="E40" s="144">
        <f t="shared" si="0"/>
        <v>75</v>
      </c>
      <c r="F40" s="145">
        <v>44044</v>
      </c>
      <c r="G40" s="145">
        <v>44119</v>
      </c>
      <c r="R40" s="11"/>
      <c r="S40" s="11"/>
      <c r="T40" s="11"/>
      <c r="U40" s="11"/>
      <c r="V40" s="11"/>
      <c r="W40" s="11"/>
      <c r="X40" s="11"/>
      <c r="Y40" s="11"/>
      <c r="AR40" s="5" t="s">
        <v>553</v>
      </c>
    </row>
    <row r="41" spans="2:45" ht="16.3" thickBot="1" x14ac:dyDescent="0.5">
      <c r="B41" s="6" t="s">
        <v>528</v>
      </c>
      <c r="C41" s="185"/>
      <c r="D41" s="6" t="s">
        <v>585</v>
      </c>
      <c r="E41" s="144">
        <f t="shared" si="0"/>
        <v>75</v>
      </c>
      <c r="F41" s="145">
        <v>44044</v>
      </c>
      <c r="G41" s="145">
        <v>44119</v>
      </c>
      <c r="Q41" s="9"/>
      <c r="R41" s="9"/>
      <c r="S41" s="9"/>
      <c r="T41" s="9"/>
      <c r="U41" s="9"/>
      <c r="V41" s="9"/>
      <c r="W41" s="9"/>
      <c r="X41" s="9"/>
      <c r="Y41" s="9"/>
      <c r="AR41" s="6" t="s">
        <v>553</v>
      </c>
    </row>
    <row r="42" spans="2:45" ht="16.75" thickTop="1" thickBot="1" x14ac:dyDescent="0.5">
      <c r="B42" s="5" t="s">
        <v>600</v>
      </c>
      <c r="C42" s="185"/>
      <c r="D42" s="5"/>
      <c r="E42" s="144">
        <f t="shared" si="0"/>
        <v>71</v>
      </c>
      <c r="F42" s="145">
        <v>44063</v>
      </c>
      <c r="G42" s="145">
        <v>44134</v>
      </c>
      <c r="T42" s="11"/>
      <c r="U42" s="11"/>
      <c r="V42" s="11"/>
      <c r="W42" s="11"/>
      <c r="X42" s="11"/>
      <c r="Y42" s="11"/>
      <c r="Z42" s="11"/>
      <c r="AA42" s="11"/>
      <c r="AB42" s="11"/>
      <c r="AC42" s="11"/>
      <c r="AR42" s="5" t="s">
        <v>559</v>
      </c>
    </row>
    <row r="43" spans="2:45" ht="16.3" thickBot="1" x14ac:dyDescent="0.5">
      <c r="B43" s="6" t="s">
        <v>46</v>
      </c>
      <c r="C43" s="185"/>
      <c r="D43" s="6" t="s">
        <v>586</v>
      </c>
      <c r="E43" s="144">
        <f t="shared" si="0"/>
        <v>47</v>
      </c>
      <c r="F43" s="145">
        <v>44058</v>
      </c>
      <c r="G43" s="145">
        <v>44105</v>
      </c>
      <c r="S43" s="9"/>
      <c r="T43" s="9"/>
      <c r="U43" s="9"/>
      <c r="V43" s="9"/>
      <c r="W43" s="9"/>
      <c r="X43" s="9"/>
      <c r="Y43" s="9"/>
      <c r="AR43" s="6" t="s">
        <v>553</v>
      </c>
    </row>
    <row r="44" spans="2:45" ht="16.75" thickTop="1" thickBot="1" x14ac:dyDescent="0.5">
      <c r="B44" s="5" t="s">
        <v>529</v>
      </c>
      <c r="C44" s="185"/>
      <c r="D44" s="5"/>
      <c r="E44" s="144">
        <f t="shared" si="0"/>
        <v>10</v>
      </c>
      <c r="F44" s="145">
        <v>44089</v>
      </c>
      <c r="G44" s="145">
        <v>44099</v>
      </c>
      <c r="W44" s="11"/>
      <c r="X44" s="11"/>
      <c r="Y44" s="11"/>
      <c r="AR44" s="5" t="s">
        <v>480</v>
      </c>
    </row>
    <row r="45" spans="2:45" ht="16.3" thickBot="1" x14ac:dyDescent="0.5">
      <c r="B45" s="6" t="s">
        <v>530</v>
      </c>
      <c r="C45" s="185"/>
      <c r="D45" s="6"/>
      <c r="E45" s="144"/>
      <c r="F45" s="144" t="s">
        <v>537</v>
      </c>
      <c r="G45" s="144"/>
      <c r="Y45" s="9"/>
      <c r="Z45" s="9"/>
      <c r="AR45" s="6" t="s">
        <v>134</v>
      </c>
    </row>
    <row r="46" spans="2:45" ht="15" thickTop="1" x14ac:dyDescent="0.4">
      <c r="B46" s="157"/>
      <c r="C46" s="183"/>
      <c r="D46" s="157"/>
      <c r="E46" s="157"/>
      <c r="F46" s="157"/>
      <c r="G46" s="157"/>
      <c r="H46" s="157"/>
      <c r="I46" s="157"/>
      <c r="J46" s="157"/>
      <c r="K46" s="157"/>
      <c r="L46" s="157"/>
      <c r="M46" s="157"/>
      <c r="N46" s="157"/>
      <c r="O46" s="157"/>
      <c r="P46" s="157"/>
      <c r="Q46" s="157"/>
      <c r="R46" s="157"/>
      <c r="S46" s="157"/>
      <c r="T46" s="158"/>
      <c r="U46" s="158"/>
      <c r="V46" s="158"/>
      <c r="W46" s="157"/>
      <c r="X46" s="157"/>
      <c r="Y46" s="157"/>
      <c r="Z46" s="157"/>
      <c r="AA46" s="157"/>
      <c r="AB46" s="157"/>
      <c r="AC46" s="157"/>
      <c r="AD46" s="157"/>
      <c r="AE46" s="157"/>
      <c r="AF46" s="157"/>
      <c r="AG46" s="157"/>
      <c r="AH46" s="157"/>
      <c r="AI46" s="157"/>
      <c r="AJ46" s="157"/>
      <c r="AK46" s="157"/>
      <c r="AL46" s="157"/>
      <c r="AM46" s="157"/>
      <c r="AN46" s="157"/>
      <c r="AO46" s="157"/>
      <c r="AP46" s="157"/>
      <c r="AQ46" s="157"/>
      <c r="AR46" s="157"/>
      <c r="AS46" s="157"/>
    </row>
  </sheetData>
  <mergeCells count="8">
    <mergeCell ref="A15:A22"/>
    <mergeCell ref="AD4:AG4"/>
    <mergeCell ref="AH4:AK4"/>
    <mergeCell ref="H4:K4"/>
    <mergeCell ref="L4:P4"/>
    <mergeCell ref="Q4:T4"/>
    <mergeCell ref="U4:X4"/>
    <mergeCell ref="Y4:AC4"/>
  </mergeCells>
  <pageMargins left="0.7" right="0.7" top="0.5" bottom="0.75" header="0.05" footer="0.3"/>
  <pageSetup scale="5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L480"/>
  <sheetViews>
    <sheetView showGridLines="0" showRuler="0" zoomScaleNormal="100" zoomScalePageLayoutView="70" workbookViewId="0">
      <pane xSplit="8" ySplit="8" topLeftCell="I9" activePane="bottomRight" state="frozen"/>
      <selection pane="topRight" activeCell="I1" sqref="I1"/>
      <selection pane="bottomLeft" activeCell="A9" sqref="A9"/>
      <selection pane="bottomRight" activeCell="B33" sqref="B33"/>
    </sheetView>
  </sheetViews>
  <sheetFormatPr defaultRowHeight="30" customHeight="1" outlineLevelRow="1" x14ac:dyDescent="0.4"/>
  <cols>
    <col min="1" max="1" width="2.69140625" style="67" customWidth="1"/>
    <col min="2" max="2" width="54.3046875" customWidth="1"/>
    <col min="3" max="3" width="9" customWidth="1"/>
    <col min="4" max="4" width="15.69140625" customWidth="1"/>
    <col min="5" max="5" width="7.84375" bestFit="1" customWidth="1"/>
    <col min="6" max="6" width="8.69140625" style="100" bestFit="1" customWidth="1"/>
    <col min="7" max="7" width="7.84375" bestFit="1" customWidth="1"/>
    <col min="8" max="8" width="2.69140625" hidden="1" customWidth="1"/>
    <col min="9" max="64" width="1.84375" style="44" customWidth="1"/>
  </cols>
  <sheetData>
    <row r="1" spans="1:64" ht="13.5" customHeight="1" x14ac:dyDescent="0.75">
      <c r="A1" s="38" t="s">
        <v>47</v>
      </c>
      <c r="B1" s="113" t="s">
        <v>0</v>
      </c>
      <c r="C1" s="39"/>
      <c r="D1" s="40"/>
      <c r="F1"/>
      <c r="G1" s="41"/>
      <c r="I1" s="42" t="s">
        <v>48</v>
      </c>
      <c r="J1" s="43"/>
    </row>
    <row r="2" spans="1:64" ht="16.5" customHeight="1" x14ac:dyDescent="0.4">
      <c r="A2" s="38" t="s">
        <v>49</v>
      </c>
      <c r="B2" s="114" t="s">
        <v>1</v>
      </c>
      <c r="C2" s="45"/>
      <c r="D2" s="46"/>
      <c r="E2" s="46"/>
      <c r="F2" s="47"/>
      <c r="G2" s="48"/>
      <c r="H2" s="46"/>
      <c r="I2" s="439" t="s">
        <v>50</v>
      </c>
      <c r="J2" s="439"/>
      <c r="K2" s="439"/>
      <c r="L2" s="439"/>
      <c r="N2" s="440" t="s">
        <v>51</v>
      </c>
      <c r="O2" s="440"/>
      <c r="P2" s="440"/>
      <c r="Q2" s="440"/>
      <c r="S2" s="441" t="s">
        <v>52</v>
      </c>
      <c r="T2" s="441"/>
      <c r="U2" s="441"/>
      <c r="V2" s="441"/>
      <c r="X2" s="442" t="s">
        <v>53</v>
      </c>
      <c r="Y2" s="442"/>
      <c r="Z2" s="442"/>
      <c r="AA2" s="442"/>
      <c r="AC2" s="433" t="s">
        <v>54</v>
      </c>
      <c r="AD2" s="433"/>
      <c r="AE2" s="433"/>
      <c r="AF2" s="433"/>
    </row>
    <row r="3" spans="1:64" ht="14.25" customHeight="1" x14ac:dyDescent="0.4">
      <c r="A3" s="38" t="s">
        <v>55</v>
      </c>
      <c r="B3" s="112"/>
      <c r="C3" s="49"/>
      <c r="D3" s="434" t="s">
        <v>56</v>
      </c>
      <c r="E3" s="435"/>
      <c r="F3" s="436">
        <v>43983</v>
      </c>
      <c r="G3" s="437"/>
      <c r="H3" s="50"/>
    </row>
    <row r="4" spans="1:64" ht="15.75" customHeight="1" x14ac:dyDescent="0.4">
      <c r="A4" s="38" t="s">
        <v>57</v>
      </c>
      <c r="B4" s="51"/>
      <c r="C4" s="46"/>
      <c r="D4" s="434" t="s">
        <v>58</v>
      </c>
      <c r="E4" s="435"/>
      <c r="F4" s="117">
        <v>60</v>
      </c>
      <c r="G4" s="118"/>
      <c r="H4" s="46"/>
      <c r="I4" s="44" t="str">
        <f ca="1">TEXT(I5,"mmmm")</f>
        <v>July</v>
      </c>
      <c r="P4" s="44" t="str">
        <f ca="1">IF(TEXT(P5,"mmmm")=I4,"",TEXT(P5,"mmmm"))</f>
        <v>August</v>
      </c>
      <c r="W4" s="44" t="str">
        <f ca="1">IF(OR(TEXT(W5,"mmmm")=P4,TEXT(W5,"mmmm")=I4),"",TEXT(W5,"mmmm"))</f>
        <v/>
      </c>
      <c r="AD4" s="44" t="str">
        <f ca="1">IF(OR(TEXT(AD5,"mmmm")=W4,TEXT(AD5,"mmmm")=P4,TEXT(AD5,"mmmm")=I4),"",TEXT(AD5,"mmmm"))</f>
        <v/>
      </c>
      <c r="AK4" s="44" t="str">
        <f ca="1">IF(OR(TEXT(AK5,"mmmm")=AD4,TEXT(AK5,"mmmm")=W4,TEXT(AK5,"mmmm")=P4,TEXT(AK5,"mmmm")=I4),"",TEXT(AK5,"mmmm"))</f>
        <v/>
      </c>
      <c r="AR4" s="44" t="str">
        <f ca="1">IF(OR(TEXT(AR5,"mmmm")=AK4,TEXT(AR5,"mmmm")=AD4,TEXT(AR5,"mmmm")=W4,TEXT(AR5,"mmmm")=P4),"",TEXT(AR5,"mmmm"))</f>
        <v>September</v>
      </c>
      <c r="AY4" s="44" t="str">
        <f ca="1">IF(OR(TEXT(AY5,"mmmm")=AR4,TEXT(AY5,"mmmm")=AK4,TEXT(AY5,"mmmm")=AD4,TEXT(AY5,"mmmm")=W4),"",TEXT(AY5,"mmmm"))</f>
        <v/>
      </c>
      <c r="BF4" s="44" t="str">
        <f ca="1">IF(OR(TEXT(BF5,"mmmm")=AY4,TEXT(BF5,"mmmm")=AR4,TEXT(BF5,"mmmm")=AK4,TEXT(BF5,"mmmm")=AD4),"",TEXT(BF5,"mmmm"))</f>
        <v/>
      </c>
    </row>
    <row r="5" spans="1:64" s="56" customFormat="1" ht="11.25" customHeight="1" x14ac:dyDescent="0.25">
      <c r="A5" s="52" t="s">
        <v>59</v>
      </c>
      <c r="B5" s="438" t="s">
        <v>60</v>
      </c>
      <c r="C5" s="438"/>
      <c r="D5" s="438"/>
      <c r="E5" s="438"/>
      <c r="F5" s="438"/>
      <c r="G5" s="438"/>
      <c r="H5" s="438"/>
      <c r="I5" s="53">
        <f ca="1">IFERROR(Project_Start+Scrolling_Increment,TODAY())</f>
        <v>44043</v>
      </c>
      <c r="J5" s="54">
        <f ca="1">I5+1</f>
        <v>44044</v>
      </c>
      <c r="K5" s="54">
        <f t="shared" ref="K5:AX5" ca="1" si="0">J5+1</f>
        <v>44045</v>
      </c>
      <c r="L5" s="54">
        <f t="shared" ca="1" si="0"/>
        <v>44046</v>
      </c>
      <c r="M5" s="54">
        <f t="shared" ca="1" si="0"/>
        <v>44047</v>
      </c>
      <c r="N5" s="54">
        <f t="shared" ca="1" si="0"/>
        <v>44048</v>
      </c>
      <c r="O5" s="55">
        <f t="shared" ca="1" si="0"/>
        <v>44049</v>
      </c>
      <c r="P5" s="53">
        <f ca="1">O5+1</f>
        <v>44050</v>
      </c>
      <c r="Q5" s="54">
        <f ca="1">P5+1</f>
        <v>44051</v>
      </c>
      <c r="R5" s="54">
        <f t="shared" ca="1" si="0"/>
        <v>44052</v>
      </c>
      <c r="S5" s="54">
        <f t="shared" ca="1" si="0"/>
        <v>44053</v>
      </c>
      <c r="T5" s="54">
        <f t="shared" ca="1" si="0"/>
        <v>44054</v>
      </c>
      <c r="U5" s="54">
        <f t="shared" ca="1" si="0"/>
        <v>44055</v>
      </c>
      <c r="V5" s="55">
        <f t="shared" ca="1" si="0"/>
        <v>44056</v>
      </c>
      <c r="W5" s="53">
        <f ca="1">V5+1</f>
        <v>44057</v>
      </c>
      <c r="X5" s="54">
        <f ca="1">W5+1</f>
        <v>44058</v>
      </c>
      <c r="Y5" s="54">
        <f t="shared" ca="1" si="0"/>
        <v>44059</v>
      </c>
      <c r="Z5" s="54">
        <f t="shared" ca="1" si="0"/>
        <v>44060</v>
      </c>
      <c r="AA5" s="54">
        <f t="shared" ca="1" si="0"/>
        <v>44061</v>
      </c>
      <c r="AB5" s="54">
        <f t="shared" ca="1" si="0"/>
        <v>44062</v>
      </c>
      <c r="AC5" s="55">
        <f t="shared" ca="1" si="0"/>
        <v>44063</v>
      </c>
      <c r="AD5" s="53">
        <f ca="1">AC5+1</f>
        <v>44064</v>
      </c>
      <c r="AE5" s="54">
        <f ca="1">AD5+1</f>
        <v>44065</v>
      </c>
      <c r="AF5" s="54">
        <f t="shared" ca="1" si="0"/>
        <v>44066</v>
      </c>
      <c r="AG5" s="54">
        <f t="shared" ca="1" si="0"/>
        <v>44067</v>
      </c>
      <c r="AH5" s="54">
        <f t="shared" ca="1" si="0"/>
        <v>44068</v>
      </c>
      <c r="AI5" s="54">
        <f t="shared" ca="1" si="0"/>
        <v>44069</v>
      </c>
      <c r="AJ5" s="55">
        <f t="shared" ca="1" si="0"/>
        <v>44070</v>
      </c>
      <c r="AK5" s="53">
        <f ca="1">AJ5+1</f>
        <v>44071</v>
      </c>
      <c r="AL5" s="54">
        <f ca="1">AK5+1</f>
        <v>44072</v>
      </c>
      <c r="AM5" s="54">
        <f t="shared" ca="1" si="0"/>
        <v>44073</v>
      </c>
      <c r="AN5" s="54">
        <f t="shared" ca="1" si="0"/>
        <v>44074</v>
      </c>
      <c r="AO5" s="54">
        <f t="shared" ca="1" si="0"/>
        <v>44075</v>
      </c>
      <c r="AP5" s="54">
        <f t="shared" ca="1" si="0"/>
        <v>44076</v>
      </c>
      <c r="AQ5" s="55">
        <f t="shared" ca="1" si="0"/>
        <v>44077</v>
      </c>
      <c r="AR5" s="53">
        <f ca="1">AQ5+1</f>
        <v>44078</v>
      </c>
      <c r="AS5" s="54">
        <f ca="1">AR5+1</f>
        <v>44079</v>
      </c>
      <c r="AT5" s="54">
        <f t="shared" ca="1" si="0"/>
        <v>44080</v>
      </c>
      <c r="AU5" s="54">
        <f t="shared" ca="1" si="0"/>
        <v>44081</v>
      </c>
      <c r="AV5" s="54">
        <f t="shared" ca="1" si="0"/>
        <v>44082</v>
      </c>
      <c r="AW5" s="54">
        <f t="shared" ca="1" si="0"/>
        <v>44083</v>
      </c>
      <c r="AX5" s="55">
        <f t="shared" ca="1" si="0"/>
        <v>44084</v>
      </c>
      <c r="AY5" s="53">
        <f ca="1">AX5+1</f>
        <v>44085</v>
      </c>
      <c r="AZ5" s="54">
        <f ca="1">AY5+1</f>
        <v>44086</v>
      </c>
      <c r="BA5" s="54">
        <f t="shared" ref="BA5:BE5" ca="1" si="1">AZ5+1</f>
        <v>44087</v>
      </c>
      <c r="BB5" s="54">
        <f t="shared" ca="1" si="1"/>
        <v>44088</v>
      </c>
      <c r="BC5" s="54">
        <f t="shared" ca="1" si="1"/>
        <v>44089</v>
      </c>
      <c r="BD5" s="54">
        <f t="shared" ca="1" si="1"/>
        <v>44090</v>
      </c>
      <c r="BE5" s="55">
        <f t="shared" ca="1" si="1"/>
        <v>44091</v>
      </c>
      <c r="BF5" s="53">
        <f ca="1">BE5+1</f>
        <v>44092</v>
      </c>
      <c r="BG5" s="54">
        <f ca="1">BF5+1</f>
        <v>44093</v>
      </c>
      <c r="BH5" s="54">
        <f t="shared" ref="BH5:BL5" ca="1" si="2">BG5+1</f>
        <v>44094</v>
      </c>
      <c r="BI5" s="54">
        <f t="shared" ca="1" si="2"/>
        <v>44095</v>
      </c>
      <c r="BJ5" s="54">
        <f t="shared" ca="1" si="2"/>
        <v>44096</v>
      </c>
      <c r="BK5" s="54">
        <f t="shared" ca="1" si="2"/>
        <v>44097</v>
      </c>
      <c r="BL5" s="55">
        <f t="shared" ca="1" si="2"/>
        <v>44098</v>
      </c>
    </row>
    <row r="6" spans="1:64" ht="7.5" customHeight="1" x14ac:dyDescent="0.4">
      <c r="A6" s="38" t="s">
        <v>61</v>
      </c>
      <c r="B6" s="57" t="s">
        <v>62</v>
      </c>
      <c r="C6" s="58"/>
      <c r="D6" s="58"/>
      <c r="E6" s="58"/>
      <c r="F6" s="58"/>
      <c r="G6" s="58"/>
      <c r="H6" s="58"/>
      <c r="I6" s="59"/>
      <c r="J6" s="60"/>
      <c r="K6" s="60"/>
      <c r="L6" s="60"/>
      <c r="M6" s="60"/>
      <c r="N6" s="60"/>
      <c r="O6" s="61"/>
      <c r="P6" s="59"/>
      <c r="Q6" s="60"/>
      <c r="R6" s="60"/>
      <c r="S6" s="60"/>
      <c r="T6" s="60"/>
      <c r="U6" s="60"/>
      <c r="V6" s="61"/>
      <c r="W6" s="59"/>
      <c r="X6" s="60"/>
      <c r="Y6" s="60"/>
      <c r="Z6" s="60"/>
      <c r="AA6" s="60"/>
      <c r="AB6" s="60"/>
      <c r="AC6" s="61"/>
      <c r="AD6" s="59"/>
      <c r="AE6" s="60"/>
      <c r="AF6" s="60"/>
      <c r="AG6" s="60"/>
      <c r="AH6" s="60"/>
      <c r="AI6" s="60"/>
      <c r="AJ6" s="61"/>
      <c r="AK6" s="59"/>
      <c r="AL6" s="60"/>
      <c r="AM6" s="60"/>
      <c r="AN6" s="60"/>
      <c r="AO6" s="60"/>
      <c r="AP6" s="60"/>
      <c r="AQ6" s="61"/>
      <c r="AR6" s="59"/>
      <c r="AS6" s="60"/>
      <c r="AT6" s="60"/>
      <c r="AU6" s="60"/>
      <c r="AV6" s="60"/>
      <c r="AW6" s="60"/>
      <c r="AX6" s="61"/>
      <c r="AY6" s="59"/>
      <c r="AZ6" s="60"/>
      <c r="BA6" s="60"/>
      <c r="BB6" s="60"/>
      <c r="BC6" s="60"/>
      <c r="BD6" s="60"/>
      <c r="BE6" s="61"/>
      <c r="BF6" s="59"/>
      <c r="BG6" s="60"/>
      <c r="BH6" s="60"/>
      <c r="BI6" s="60"/>
      <c r="BJ6" s="60"/>
      <c r="BK6" s="60"/>
      <c r="BL6" s="61"/>
    </row>
    <row r="7" spans="1:64" s="66" customFormat="1" ht="23.25" customHeight="1" thickBot="1" x14ac:dyDescent="0.45">
      <c r="A7" s="38" t="s">
        <v>63</v>
      </c>
      <c r="B7" s="62" t="s">
        <v>64</v>
      </c>
      <c r="C7" s="63" t="s">
        <v>65</v>
      </c>
      <c r="D7" s="63" t="s">
        <v>66</v>
      </c>
      <c r="E7" s="63" t="s">
        <v>67</v>
      </c>
      <c r="F7" s="63" t="s">
        <v>68</v>
      </c>
      <c r="G7" s="63" t="s">
        <v>69</v>
      </c>
      <c r="H7" s="64" t="s">
        <v>70</v>
      </c>
      <c r="I7" s="65" t="str">
        <f t="shared" ref="I7:BL7" ca="1" si="3">LEFT(TEXT(I5,"ddd"),1)</f>
        <v>F</v>
      </c>
      <c r="J7" s="65" t="str">
        <f t="shared" ca="1" si="3"/>
        <v>S</v>
      </c>
      <c r="K7" s="65" t="str">
        <f t="shared" ca="1" si="3"/>
        <v>S</v>
      </c>
      <c r="L7" s="65" t="str">
        <f t="shared" ca="1" si="3"/>
        <v>M</v>
      </c>
      <c r="M7" s="65" t="str">
        <f t="shared" ca="1" si="3"/>
        <v>T</v>
      </c>
      <c r="N7" s="65" t="str">
        <f t="shared" ca="1" si="3"/>
        <v>W</v>
      </c>
      <c r="O7" s="65" t="str">
        <f t="shared" ca="1" si="3"/>
        <v>T</v>
      </c>
      <c r="P7" s="65" t="str">
        <f t="shared" ca="1" si="3"/>
        <v>F</v>
      </c>
      <c r="Q7" s="65" t="str">
        <f t="shared" ca="1" si="3"/>
        <v>S</v>
      </c>
      <c r="R7" s="65" t="str">
        <f t="shared" ca="1" si="3"/>
        <v>S</v>
      </c>
      <c r="S7" s="65" t="str">
        <f t="shared" ca="1" si="3"/>
        <v>M</v>
      </c>
      <c r="T7" s="65" t="str">
        <f t="shared" ca="1" si="3"/>
        <v>T</v>
      </c>
      <c r="U7" s="65" t="str">
        <f t="shared" ca="1" si="3"/>
        <v>W</v>
      </c>
      <c r="V7" s="65" t="str">
        <f t="shared" ca="1" si="3"/>
        <v>T</v>
      </c>
      <c r="W7" s="65" t="str">
        <f t="shared" ca="1" si="3"/>
        <v>F</v>
      </c>
      <c r="X7" s="65" t="str">
        <f t="shared" ca="1" si="3"/>
        <v>S</v>
      </c>
      <c r="Y7" s="65" t="str">
        <f t="shared" ca="1" si="3"/>
        <v>S</v>
      </c>
      <c r="Z7" s="65" t="str">
        <f t="shared" ca="1" si="3"/>
        <v>M</v>
      </c>
      <c r="AA7" s="65" t="str">
        <f t="shared" ca="1" si="3"/>
        <v>T</v>
      </c>
      <c r="AB7" s="65" t="str">
        <f t="shared" ca="1" si="3"/>
        <v>W</v>
      </c>
      <c r="AC7" s="65" t="str">
        <f t="shared" ca="1" si="3"/>
        <v>T</v>
      </c>
      <c r="AD7" s="65" t="str">
        <f t="shared" ca="1" si="3"/>
        <v>F</v>
      </c>
      <c r="AE7" s="65" t="str">
        <f t="shared" ca="1" si="3"/>
        <v>S</v>
      </c>
      <c r="AF7" s="65" t="str">
        <f t="shared" ca="1" si="3"/>
        <v>S</v>
      </c>
      <c r="AG7" s="65" t="str">
        <f t="shared" ca="1" si="3"/>
        <v>M</v>
      </c>
      <c r="AH7" s="65" t="str">
        <f t="shared" ca="1" si="3"/>
        <v>T</v>
      </c>
      <c r="AI7" s="65" t="str">
        <f t="shared" ca="1" si="3"/>
        <v>W</v>
      </c>
      <c r="AJ7" s="65" t="str">
        <f t="shared" ca="1" si="3"/>
        <v>T</v>
      </c>
      <c r="AK7" s="65" t="str">
        <f t="shared" ca="1" si="3"/>
        <v>F</v>
      </c>
      <c r="AL7" s="65" t="str">
        <f t="shared" ca="1" si="3"/>
        <v>S</v>
      </c>
      <c r="AM7" s="65" t="str">
        <f t="shared" ca="1" si="3"/>
        <v>S</v>
      </c>
      <c r="AN7" s="65" t="str">
        <f t="shared" ca="1" si="3"/>
        <v>M</v>
      </c>
      <c r="AO7" s="65" t="str">
        <f t="shared" ca="1" si="3"/>
        <v>T</v>
      </c>
      <c r="AP7" s="65" t="str">
        <f t="shared" ca="1" si="3"/>
        <v>W</v>
      </c>
      <c r="AQ7" s="65" t="str">
        <f t="shared" ca="1" si="3"/>
        <v>T</v>
      </c>
      <c r="AR7" s="65" t="str">
        <f t="shared" ca="1" si="3"/>
        <v>F</v>
      </c>
      <c r="AS7" s="65" t="str">
        <f t="shared" ca="1" si="3"/>
        <v>S</v>
      </c>
      <c r="AT7" s="65" t="str">
        <f t="shared" ca="1" si="3"/>
        <v>S</v>
      </c>
      <c r="AU7" s="65" t="str">
        <f t="shared" ca="1" si="3"/>
        <v>M</v>
      </c>
      <c r="AV7" s="65" t="str">
        <f t="shared" ca="1" si="3"/>
        <v>T</v>
      </c>
      <c r="AW7" s="65" t="str">
        <f t="shared" ca="1" si="3"/>
        <v>W</v>
      </c>
      <c r="AX7" s="65" t="str">
        <f t="shared" ca="1" si="3"/>
        <v>T</v>
      </c>
      <c r="AY7" s="65" t="str">
        <f t="shared" ca="1" si="3"/>
        <v>F</v>
      </c>
      <c r="AZ7" s="65" t="str">
        <f t="shared" ca="1" si="3"/>
        <v>S</v>
      </c>
      <c r="BA7" s="65" t="str">
        <f t="shared" ca="1" si="3"/>
        <v>S</v>
      </c>
      <c r="BB7" s="65" t="str">
        <f t="shared" ca="1" si="3"/>
        <v>M</v>
      </c>
      <c r="BC7" s="65" t="str">
        <f t="shared" ca="1" si="3"/>
        <v>T</v>
      </c>
      <c r="BD7" s="65" t="str">
        <f t="shared" ca="1" si="3"/>
        <v>W</v>
      </c>
      <c r="BE7" s="65" t="str">
        <f t="shared" ca="1" si="3"/>
        <v>T</v>
      </c>
      <c r="BF7" s="65" t="str">
        <f t="shared" ca="1" si="3"/>
        <v>F</v>
      </c>
      <c r="BG7" s="65" t="str">
        <f t="shared" ca="1" si="3"/>
        <v>S</v>
      </c>
      <c r="BH7" s="65" t="str">
        <f t="shared" ca="1" si="3"/>
        <v>S</v>
      </c>
      <c r="BI7" s="65" t="str">
        <f t="shared" ca="1" si="3"/>
        <v>M</v>
      </c>
      <c r="BJ7" s="65" t="str">
        <f t="shared" ca="1" si="3"/>
        <v>T</v>
      </c>
      <c r="BK7" s="65" t="str">
        <f t="shared" ca="1" si="3"/>
        <v>W</v>
      </c>
      <c r="BL7" s="65" t="str">
        <f t="shared" ca="1" si="3"/>
        <v>T</v>
      </c>
    </row>
    <row r="8" spans="1:64" ht="9.75" customHeight="1" x14ac:dyDescent="0.4">
      <c r="A8" s="67" t="s">
        <v>71</v>
      </c>
      <c r="B8" s="68"/>
      <c r="C8" s="69"/>
      <c r="D8" s="70"/>
      <c r="E8" s="71"/>
      <c r="F8" s="72"/>
      <c r="G8" s="73"/>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row>
    <row r="9" spans="1:64" s="83" customFormat="1" ht="13" customHeight="1" x14ac:dyDescent="0.35">
      <c r="A9" s="75" t="s">
        <v>72</v>
      </c>
      <c r="B9" s="76" t="s">
        <v>73</v>
      </c>
      <c r="C9" s="77" t="s">
        <v>50</v>
      </c>
      <c r="D9" s="77" t="s">
        <v>74</v>
      </c>
      <c r="E9" s="78">
        <v>0.85</v>
      </c>
      <c r="F9" s="79">
        <v>43983</v>
      </c>
      <c r="G9" s="80">
        <v>70</v>
      </c>
      <c r="H9" s="81"/>
      <c r="I9" s="82" t="str">
        <f t="shared" ref="I9:X471" ca="1" si="4">IF(AND($C9="Goal",I$5&gt;=$F9,I$5&lt;=$F9+$G9-1),2,IF(AND($C9="Milestone",I$5&gt;=$F9,I$5&lt;=$F9+$G9-1),1,""))</f>
        <v/>
      </c>
      <c r="J9" s="82" t="str">
        <f t="shared" ca="1" si="4"/>
        <v/>
      </c>
      <c r="K9" s="82" t="str">
        <f t="shared" ca="1" si="4"/>
        <v/>
      </c>
      <c r="L9" s="82" t="str">
        <f t="shared" ca="1" si="4"/>
        <v/>
      </c>
      <c r="M9" s="82" t="str">
        <f t="shared" ca="1" si="4"/>
        <v/>
      </c>
      <c r="N9" s="82" t="str">
        <f t="shared" ca="1" si="4"/>
        <v/>
      </c>
      <c r="O9" s="82" t="str">
        <f t="shared" ca="1" si="4"/>
        <v/>
      </c>
      <c r="P9" s="82" t="str">
        <f t="shared" ca="1" si="4"/>
        <v/>
      </c>
      <c r="Q9" s="82" t="str">
        <f t="shared" ca="1" si="4"/>
        <v/>
      </c>
      <c r="R9" s="82" t="str">
        <f t="shared" ca="1" si="4"/>
        <v/>
      </c>
      <c r="S9" s="82" t="str">
        <f t="shared" ca="1" si="4"/>
        <v/>
      </c>
      <c r="T9" s="82" t="str">
        <f t="shared" ca="1" si="4"/>
        <v/>
      </c>
      <c r="U9" s="82" t="str">
        <f t="shared" ca="1" si="4"/>
        <v/>
      </c>
      <c r="V9" s="82" t="str">
        <f t="shared" ca="1" si="4"/>
        <v/>
      </c>
      <c r="W9" s="82" t="str">
        <f t="shared" ca="1" si="4"/>
        <v/>
      </c>
      <c r="X9" s="82" t="str">
        <f t="shared" ca="1" si="4"/>
        <v/>
      </c>
      <c r="Y9" s="82" t="str">
        <f t="shared" ref="Y9:AN471" ca="1" si="5">IF(AND($C9="Goal",Y$5&gt;=$F9,Y$5&lt;=$F9+$G9-1),2,IF(AND($C9="Milestone",Y$5&gt;=$F9,Y$5&lt;=$F9+$G9-1),1,""))</f>
        <v/>
      </c>
      <c r="Z9" s="82" t="str">
        <f t="shared" ca="1" si="5"/>
        <v/>
      </c>
      <c r="AA9" s="82" t="str">
        <f t="shared" ca="1" si="5"/>
        <v/>
      </c>
      <c r="AB9" s="82" t="str">
        <f t="shared" ca="1" si="5"/>
        <v/>
      </c>
      <c r="AC9" s="82" t="str">
        <f t="shared" ca="1" si="5"/>
        <v/>
      </c>
      <c r="AD9" s="82" t="str">
        <f t="shared" ca="1" si="5"/>
        <v/>
      </c>
      <c r="AE9" s="82" t="str">
        <f t="shared" ca="1" si="5"/>
        <v/>
      </c>
      <c r="AF9" s="82" t="str">
        <f t="shared" ca="1" si="5"/>
        <v/>
      </c>
      <c r="AG9" s="82" t="str">
        <f t="shared" ca="1" si="5"/>
        <v/>
      </c>
      <c r="AH9" s="82" t="str">
        <f t="shared" ca="1" si="5"/>
        <v/>
      </c>
      <c r="AI9" s="82" t="str">
        <f t="shared" ca="1" si="5"/>
        <v/>
      </c>
      <c r="AJ9" s="82" t="str">
        <f t="shared" ca="1" si="5"/>
        <v/>
      </c>
      <c r="AK9" s="82" t="str">
        <f t="shared" ca="1" si="5"/>
        <v/>
      </c>
      <c r="AL9" s="82" t="str">
        <f t="shared" ca="1" si="5"/>
        <v/>
      </c>
      <c r="AM9" s="82" t="str">
        <f t="shared" ca="1" si="5"/>
        <v/>
      </c>
      <c r="AN9" s="82" t="str">
        <f t="shared" ca="1" si="5"/>
        <v/>
      </c>
      <c r="AO9" s="82" t="str">
        <f t="shared" ref="AO9:BD471" ca="1" si="6">IF(AND($C9="Goal",AO$5&gt;=$F9,AO$5&lt;=$F9+$G9-1),2,IF(AND($C9="Milestone",AO$5&gt;=$F9,AO$5&lt;=$F9+$G9-1),1,""))</f>
        <v/>
      </c>
      <c r="AP9" s="82" t="str">
        <f t="shared" ca="1" si="6"/>
        <v/>
      </c>
      <c r="AQ9" s="82" t="str">
        <f t="shared" ca="1" si="6"/>
        <v/>
      </c>
      <c r="AR9" s="82" t="str">
        <f t="shared" ca="1" si="6"/>
        <v/>
      </c>
      <c r="AS9" s="82" t="str">
        <f t="shared" ca="1" si="6"/>
        <v/>
      </c>
      <c r="AT9" s="82" t="str">
        <f t="shared" ca="1" si="6"/>
        <v/>
      </c>
      <c r="AU9" s="82" t="str">
        <f t="shared" ca="1" si="6"/>
        <v/>
      </c>
      <c r="AV9" s="82" t="str">
        <f t="shared" ca="1" si="6"/>
        <v/>
      </c>
      <c r="AW9" s="82" t="str">
        <f t="shared" ca="1" si="6"/>
        <v/>
      </c>
      <c r="AX9" s="82" t="str">
        <f t="shared" ca="1" si="6"/>
        <v/>
      </c>
      <c r="AY9" s="82" t="str">
        <f t="shared" ca="1" si="6"/>
        <v/>
      </c>
      <c r="AZ9" s="82" t="str">
        <f t="shared" ca="1" si="6"/>
        <v/>
      </c>
      <c r="BA9" s="82" t="str">
        <f t="shared" ca="1" si="6"/>
        <v/>
      </c>
      <c r="BB9" s="82" t="str">
        <f t="shared" ca="1" si="6"/>
        <v/>
      </c>
      <c r="BC9" s="82" t="str">
        <f t="shared" ca="1" si="6"/>
        <v/>
      </c>
      <c r="BD9" s="82" t="str">
        <f t="shared" ca="1" si="6"/>
        <v/>
      </c>
      <c r="BE9" s="82" t="str">
        <f t="shared" ref="BE9:BL471" ca="1" si="7">IF(AND($C9="Goal",BE$5&gt;=$F9,BE$5&lt;=$F9+$G9-1),2,IF(AND($C9="Milestone",BE$5&gt;=$F9,BE$5&lt;=$F9+$G9-1),1,""))</f>
        <v/>
      </c>
      <c r="BF9" s="82" t="str">
        <f t="shared" ca="1" si="7"/>
        <v/>
      </c>
      <c r="BG9" s="82" t="str">
        <f t="shared" ca="1" si="7"/>
        <v/>
      </c>
      <c r="BH9" s="82" t="str">
        <f t="shared" ca="1" si="7"/>
        <v/>
      </c>
      <c r="BI9" s="82" t="str">
        <f t="shared" ca="1" si="7"/>
        <v/>
      </c>
      <c r="BJ9" s="82" t="str">
        <f t="shared" ca="1" si="7"/>
        <v/>
      </c>
      <c r="BK9" s="82" t="str">
        <f t="shared" ca="1" si="7"/>
        <v/>
      </c>
      <c r="BL9" s="82" t="str">
        <f t="shared" ca="1" si="7"/>
        <v/>
      </c>
    </row>
    <row r="10" spans="1:64" s="83" customFormat="1" ht="13" customHeight="1" outlineLevel="1" x14ac:dyDescent="0.35">
      <c r="A10" s="75"/>
      <c r="B10" s="84" t="s">
        <v>75</v>
      </c>
      <c r="C10" s="77" t="s">
        <v>498</v>
      </c>
      <c r="D10" s="77"/>
      <c r="E10" s="78">
        <v>1</v>
      </c>
      <c r="F10" s="79">
        <v>43902</v>
      </c>
      <c r="G10" s="80">
        <v>20</v>
      </c>
      <c r="H10" s="81"/>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83" customFormat="1" ht="13" customHeight="1" outlineLevel="1" x14ac:dyDescent="0.35">
      <c r="A11" s="75"/>
      <c r="B11" s="119" t="s">
        <v>76</v>
      </c>
      <c r="C11" s="77" t="s">
        <v>53</v>
      </c>
      <c r="D11" s="77"/>
      <c r="E11" s="78">
        <v>0</v>
      </c>
      <c r="F11" s="79">
        <v>43983</v>
      </c>
      <c r="G11" s="80">
        <v>20</v>
      </c>
      <c r="H11" s="81"/>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row>
    <row r="12" spans="1:64" s="83" customFormat="1" ht="13" customHeight="1" outlineLevel="1" x14ac:dyDescent="0.35">
      <c r="A12" s="75"/>
      <c r="B12" s="86" t="s">
        <v>77</v>
      </c>
      <c r="C12" s="77"/>
      <c r="D12" s="77"/>
      <c r="E12" s="78">
        <v>1</v>
      </c>
      <c r="F12" s="79">
        <v>43902</v>
      </c>
      <c r="G12" s="80">
        <v>20</v>
      </c>
      <c r="H12" s="81"/>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row>
    <row r="13" spans="1:64" s="83" customFormat="1" ht="13" customHeight="1" outlineLevel="1" x14ac:dyDescent="0.35">
      <c r="A13" s="75"/>
      <c r="B13" s="86" t="s">
        <v>78</v>
      </c>
      <c r="C13" s="77"/>
      <c r="D13" s="77"/>
      <c r="E13" s="78">
        <v>1</v>
      </c>
      <c r="F13" s="79">
        <v>43902</v>
      </c>
      <c r="G13" s="80">
        <v>20</v>
      </c>
      <c r="H13" s="81"/>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row>
    <row r="14" spans="1:64" s="83" customFormat="1" ht="13" customHeight="1" outlineLevel="1" x14ac:dyDescent="0.35">
      <c r="A14" s="75"/>
      <c r="B14" s="86" t="s">
        <v>79</v>
      </c>
      <c r="C14" s="77"/>
      <c r="D14" s="77"/>
      <c r="E14" s="78">
        <v>1</v>
      </c>
      <c r="F14" s="79">
        <v>43902</v>
      </c>
      <c r="G14" s="80">
        <v>20</v>
      </c>
      <c r="H14" s="81"/>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row>
    <row r="15" spans="1:64" s="83" customFormat="1" ht="13" customHeight="1" outlineLevel="1" x14ac:dyDescent="0.35">
      <c r="A15" s="75"/>
      <c r="B15" s="86" t="s">
        <v>80</v>
      </c>
      <c r="C15" s="77"/>
      <c r="D15" s="77"/>
      <c r="E15" s="78">
        <v>1</v>
      </c>
      <c r="F15" s="79">
        <v>43983</v>
      </c>
      <c r="G15" s="80">
        <v>30</v>
      </c>
      <c r="H15" s="81"/>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row>
    <row r="16" spans="1:64" s="83" customFormat="1" ht="13" customHeight="1" outlineLevel="1" x14ac:dyDescent="0.35">
      <c r="A16" s="75"/>
      <c r="B16" s="86" t="s">
        <v>81</v>
      </c>
      <c r="C16" s="77"/>
      <c r="D16" s="77"/>
      <c r="E16" s="78">
        <v>1</v>
      </c>
      <c r="F16" s="79">
        <v>43983</v>
      </c>
      <c r="G16" s="80">
        <v>30</v>
      </c>
      <c r="H16" s="81"/>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row>
    <row r="17" spans="1:64" s="83" customFormat="1" ht="13" customHeight="1" outlineLevel="1" x14ac:dyDescent="0.35">
      <c r="A17" s="75"/>
      <c r="B17" s="86" t="s">
        <v>601</v>
      </c>
      <c r="C17" s="77"/>
      <c r="D17" s="77"/>
      <c r="E17" s="78">
        <v>1</v>
      </c>
      <c r="F17" s="79">
        <v>43983</v>
      </c>
      <c r="G17" s="80">
        <v>30</v>
      </c>
      <c r="H17" s="81"/>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row>
    <row r="18" spans="1:64" s="83" customFormat="1" ht="13" customHeight="1" outlineLevel="1" x14ac:dyDescent="0.35">
      <c r="A18" s="75"/>
      <c r="B18" s="86" t="s">
        <v>82</v>
      </c>
      <c r="C18" s="77"/>
      <c r="D18" s="77"/>
      <c r="E18" s="78">
        <v>1</v>
      </c>
      <c r="F18" s="79">
        <v>43902</v>
      </c>
      <c r="G18" s="80">
        <v>20</v>
      </c>
      <c r="H18" s="81"/>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row>
    <row r="19" spans="1:64" s="83" customFormat="1" ht="13" customHeight="1" outlineLevel="1" x14ac:dyDescent="0.35">
      <c r="A19" s="75"/>
      <c r="B19" s="86" t="s">
        <v>83</v>
      </c>
      <c r="C19" s="77"/>
      <c r="D19" s="77"/>
      <c r="E19" s="78">
        <v>1</v>
      </c>
      <c r="F19" s="79">
        <v>43902</v>
      </c>
      <c r="G19" s="80">
        <v>20</v>
      </c>
      <c r="H19" s="81"/>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83" customFormat="1" ht="13" customHeight="1" outlineLevel="1" x14ac:dyDescent="0.35">
      <c r="A20" s="75"/>
      <c r="B20" s="86" t="s">
        <v>84</v>
      </c>
      <c r="C20" s="77"/>
      <c r="D20" s="77"/>
      <c r="E20" s="78">
        <v>1</v>
      </c>
      <c r="F20" s="79">
        <v>43902</v>
      </c>
      <c r="G20" s="80">
        <v>20</v>
      </c>
      <c r="H20" s="81"/>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row>
    <row r="21" spans="1:64" s="83" customFormat="1" ht="13" customHeight="1" outlineLevel="1" x14ac:dyDescent="0.35">
      <c r="A21" s="75"/>
      <c r="B21" s="86" t="s">
        <v>85</v>
      </c>
      <c r="C21" s="77"/>
      <c r="D21" s="77"/>
      <c r="E21" s="78">
        <v>0.9</v>
      </c>
      <c r="F21" s="79">
        <v>43983</v>
      </c>
      <c r="G21" s="80">
        <v>45</v>
      </c>
      <c r="H21" s="81"/>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row>
    <row r="22" spans="1:64" s="83" customFormat="1" ht="13" customHeight="1" outlineLevel="1" x14ac:dyDescent="0.35">
      <c r="A22" s="75"/>
      <c r="B22" s="86" t="s">
        <v>86</v>
      </c>
      <c r="C22" s="77"/>
      <c r="D22" s="77"/>
      <c r="E22" s="78">
        <v>0</v>
      </c>
      <c r="F22" s="79">
        <v>43922</v>
      </c>
      <c r="G22" s="80">
        <v>30</v>
      </c>
      <c r="H22" s="81"/>
      <c r="I22" s="82" t="str">
        <f ca="1">IF(AND($C22="Goal",I$5&gt;=$F22,I$5&lt;=$F22+$G22-1),2,IF(AND($C22="Milestone",I$5&gt;=$F22,I$5&lt;=$F22+$G22-1),1,""))</f>
        <v/>
      </c>
      <c r="J22" s="82" t="str">
        <f t="shared" ca="1" si="4"/>
        <v/>
      </c>
      <c r="K22" s="82" t="str">
        <f t="shared" ca="1" si="4"/>
        <v/>
      </c>
      <c r="L22" s="82" t="str">
        <f t="shared" ca="1" si="4"/>
        <v/>
      </c>
      <c r="M22" s="82" t="str">
        <f t="shared" ca="1" si="4"/>
        <v/>
      </c>
      <c r="N22" s="82" t="str">
        <f t="shared" ca="1" si="4"/>
        <v/>
      </c>
      <c r="O22" s="82" t="str">
        <f t="shared" ca="1" si="4"/>
        <v/>
      </c>
      <c r="P22" s="82" t="str">
        <f t="shared" ca="1" si="4"/>
        <v/>
      </c>
      <c r="Q22" s="82" t="str">
        <f t="shared" ca="1" si="4"/>
        <v/>
      </c>
      <c r="R22" s="82" t="str">
        <f t="shared" ca="1" si="4"/>
        <v/>
      </c>
      <c r="S22" s="82" t="str">
        <f t="shared" ca="1" si="4"/>
        <v/>
      </c>
      <c r="T22" s="82" t="str">
        <f t="shared" ca="1" si="4"/>
        <v/>
      </c>
      <c r="U22" s="82" t="str">
        <f t="shared" ca="1" si="4"/>
        <v/>
      </c>
      <c r="V22" s="82" t="str">
        <f t="shared" ca="1" si="4"/>
        <v/>
      </c>
      <c r="W22" s="82" t="str">
        <f t="shared" ca="1" si="4"/>
        <v/>
      </c>
      <c r="X22" s="82" t="str">
        <f t="shared" ca="1" si="4"/>
        <v/>
      </c>
      <c r="Y22" s="82" t="str">
        <f t="shared" ca="1" si="5"/>
        <v/>
      </c>
      <c r="Z22" s="82" t="str">
        <f t="shared" ca="1" si="5"/>
        <v/>
      </c>
      <c r="AA22" s="82" t="str">
        <f t="shared" ca="1" si="5"/>
        <v/>
      </c>
      <c r="AB22" s="82" t="str">
        <f t="shared" ca="1" si="5"/>
        <v/>
      </c>
      <c r="AC22" s="82" t="str">
        <f t="shared" ca="1" si="5"/>
        <v/>
      </c>
      <c r="AD22" s="82" t="str">
        <f t="shared" ca="1" si="5"/>
        <v/>
      </c>
      <c r="AE22" s="82" t="str">
        <f t="shared" ca="1" si="5"/>
        <v/>
      </c>
      <c r="AF22" s="82" t="str">
        <f t="shared" ca="1" si="5"/>
        <v/>
      </c>
      <c r="AG22" s="82" t="str">
        <f t="shared" ca="1" si="5"/>
        <v/>
      </c>
      <c r="AH22" s="82" t="str">
        <f t="shared" ca="1" si="5"/>
        <v/>
      </c>
      <c r="AI22" s="82" t="str">
        <f t="shared" ca="1" si="5"/>
        <v/>
      </c>
      <c r="AJ22" s="82" t="str">
        <f t="shared" ca="1" si="5"/>
        <v/>
      </c>
      <c r="AK22" s="82" t="str">
        <f t="shared" ca="1" si="5"/>
        <v/>
      </c>
      <c r="AL22" s="82" t="str">
        <f t="shared" ca="1" si="5"/>
        <v/>
      </c>
      <c r="AM22" s="82" t="str">
        <f t="shared" ca="1" si="5"/>
        <v/>
      </c>
      <c r="AN22" s="82" t="str">
        <f t="shared" ca="1" si="5"/>
        <v/>
      </c>
      <c r="AO22" s="82" t="str">
        <f t="shared" ca="1" si="6"/>
        <v/>
      </c>
      <c r="AP22" s="82" t="str">
        <f t="shared" ca="1" si="6"/>
        <v/>
      </c>
      <c r="AQ22" s="82" t="str">
        <f t="shared" ca="1" si="6"/>
        <v/>
      </c>
      <c r="AR22" s="82" t="str">
        <f t="shared" ca="1" si="6"/>
        <v/>
      </c>
      <c r="AS22" s="82" t="str">
        <f t="shared" ca="1" si="6"/>
        <v/>
      </c>
      <c r="AT22" s="82" t="str">
        <f t="shared" ca="1" si="6"/>
        <v/>
      </c>
      <c r="AU22" s="82" t="str">
        <f t="shared" ca="1" si="6"/>
        <v/>
      </c>
      <c r="AV22" s="82" t="str">
        <f t="shared" ca="1" si="6"/>
        <v/>
      </c>
      <c r="AW22" s="82" t="str">
        <f t="shared" ca="1" si="6"/>
        <v/>
      </c>
      <c r="AX22" s="82" t="str">
        <f t="shared" ca="1" si="6"/>
        <v/>
      </c>
      <c r="AY22" s="82" t="str">
        <f t="shared" ca="1" si="6"/>
        <v/>
      </c>
      <c r="AZ22" s="82" t="str">
        <f t="shared" ca="1" si="6"/>
        <v/>
      </c>
      <c r="BA22" s="82" t="str">
        <f t="shared" ca="1" si="6"/>
        <v/>
      </c>
      <c r="BB22" s="82" t="str">
        <f t="shared" ca="1" si="6"/>
        <v/>
      </c>
      <c r="BC22" s="82" t="str">
        <f t="shared" ca="1" si="6"/>
        <v/>
      </c>
      <c r="BD22" s="82" t="str">
        <f t="shared" ca="1" si="6"/>
        <v/>
      </c>
      <c r="BE22" s="82" t="str">
        <f t="shared" ca="1" si="7"/>
        <v/>
      </c>
      <c r="BF22" s="82" t="str">
        <f t="shared" ca="1" si="7"/>
        <v/>
      </c>
      <c r="BG22" s="82" t="str">
        <f t="shared" ca="1" si="7"/>
        <v/>
      </c>
      <c r="BH22" s="82" t="str">
        <f t="shared" ca="1" si="7"/>
        <v/>
      </c>
      <c r="BI22" s="82" t="str">
        <f t="shared" ca="1" si="7"/>
        <v/>
      </c>
      <c r="BJ22" s="82" t="str">
        <f t="shared" ca="1" si="7"/>
        <v/>
      </c>
      <c r="BK22" s="82" t="str">
        <f t="shared" ca="1" si="7"/>
        <v/>
      </c>
      <c r="BL22" s="82" t="str">
        <f t="shared" ca="1" si="7"/>
        <v/>
      </c>
    </row>
    <row r="23" spans="1:64" s="83" customFormat="1" ht="13" customHeight="1" x14ac:dyDescent="0.35">
      <c r="A23" s="75"/>
      <c r="B23" s="87"/>
      <c r="C23" s="77"/>
      <c r="D23" s="77"/>
      <c r="E23" s="78"/>
      <c r="F23" s="88"/>
      <c r="G23" s="80"/>
      <c r="H23" s="81"/>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row>
    <row r="24" spans="1:64" s="83" customFormat="1" ht="13" customHeight="1" x14ac:dyDescent="0.35">
      <c r="A24" s="75"/>
      <c r="B24" s="76" t="s">
        <v>87</v>
      </c>
      <c r="C24" s="77" t="s">
        <v>50</v>
      </c>
      <c r="D24" s="77" t="s">
        <v>602</v>
      </c>
      <c r="E24" s="78">
        <v>0.8</v>
      </c>
      <c r="F24" s="79">
        <v>43997</v>
      </c>
      <c r="G24" s="80">
        <v>56</v>
      </c>
      <c r="H24" s="81"/>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row>
    <row r="25" spans="1:64" s="83" customFormat="1" ht="13" customHeight="1" outlineLevel="1" x14ac:dyDescent="0.35">
      <c r="A25" s="75"/>
      <c r="B25" s="84" t="s">
        <v>88</v>
      </c>
      <c r="C25" s="77"/>
      <c r="D25" s="77"/>
      <c r="E25" s="78">
        <v>1</v>
      </c>
      <c r="F25" s="79">
        <v>43998</v>
      </c>
      <c r="G25" s="80">
        <v>15</v>
      </c>
      <c r="H25" s="81"/>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row>
    <row r="26" spans="1:64" s="83" customFormat="1" ht="13" customHeight="1" outlineLevel="1" x14ac:dyDescent="0.35">
      <c r="A26" s="75"/>
      <c r="B26" s="84" t="s">
        <v>89</v>
      </c>
      <c r="C26" s="77"/>
      <c r="D26" s="77"/>
      <c r="E26" s="78">
        <v>1</v>
      </c>
      <c r="F26" s="79">
        <v>44004</v>
      </c>
      <c r="G26" s="80">
        <v>7</v>
      </c>
      <c r="H26" s="81"/>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row>
    <row r="27" spans="1:64" s="83" customFormat="1" ht="13" customHeight="1" outlineLevel="1" x14ac:dyDescent="0.35">
      <c r="A27" s="75"/>
      <c r="B27" s="84" t="s">
        <v>90</v>
      </c>
      <c r="C27" s="77"/>
      <c r="D27" s="77"/>
      <c r="E27" s="78">
        <v>1</v>
      </c>
      <c r="F27" s="79">
        <v>44002</v>
      </c>
      <c r="G27" s="80">
        <v>7</v>
      </c>
      <c r="H27" s="81"/>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row>
    <row r="28" spans="1:64" s="83" customFormat="1" ht="13" customHeight="1" outlineLevel="1" x14ac:dyDescent="0.35">
      <c r="A28" s="75"/>
      <c r="B28" s="84" t="s">
        <v>499</v>
      </c>
      <c r="C28" s="77"/>
      <c r="D28" s="77"/>
      <c r="E28" s="78">
        <v>0.7</v>
      </c>
      <c r="F28" s="79">
        <v>44005</v>
      </c>
      <c r="G28" s="80">
        <v>2</v>
      </c>
      <c r="H28" s="81"/>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row>
    <row r="29" spans="1:64" s="83" customFormat="1" ht="13" customHeight="1" outlineLevel="1" x14ac:dyDescent="0.35">
      <c r="A29" s="75"/>
      <c r="B29" s="84" t="s">
        <v>91</v>
      </c>
      <c r="C29" s="77"/>
      <c r="D29" s="77"/>
      <c r="E29" s="78">
        <v>0</v>
      </c>
      <c r="F29" s="79">
        <v>44042</v>
      </c>
      <c r="G29" s="80">
        <v>6</v>
      </c>
      <c r="H29" s="81"/>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spans="1:64" s="83" customFormat="1" ht="13" customHeight="1" outlineLevel="1" x14ac:dyDescent="0.35">
      <c r="A30" s="75"/>
      <c r="B30" s="84" t="s">
        <v>92</v>
      </c>
      <c r="C30" s="77"/>
      <c r="D30" s="77"/>
      <c r="E30" s="78">
        <v>0</v>
      </c>
      <c r="F30" s="79">
        <v>44050</v>
      </c>
      <c r="G30" s="80">
        <v>15</v>
      </c>
      <c r="H30" s="81"/>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row>
    <row r="31" spans="1:64" s="83" customFormat="1" ht="13" customHeight="1" outlineLevel="1" x14ac:dyDescent="0.35">
      <c r="A31" s="75"/>
      <c r="B31" s="84" t="s">
        <v>93</v>
      </c>
      <c r="C31" s="77"/>
      <c r="D31" s="77"/>
      <c r="E31" s="78">
        <v>0</v>
      </c>
      <c r="F31" s="79">
        <v>44068</v>
      </c>
      <c r="G31" s="80">
        <v>7</v>
      </c>
      <c r="H31" s="81"/>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row>
    <row r="32" spans="1:64" s="83" customFormat="1" ht="13" customHeight="1" x14ac:dyDescent="0.35">
      <c r="A32" s="75"/>
      <c r="B32" s="87"/>
      <c r="C32" s="77"/>
      <c r="D32" s="77"/>
      <c r="E32" s="78"/>
      <c r="F32" s="88"/>
      <c r="G32" s="92"/>
      <c r="H32" s="147"/>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row>
    <row r="33" spans="1:64" s="83" customFormat="1" ht="13" customHeight="1" x14ac:dyDescent="0.35">
      <c r="A33" s="75"/>
      <c r="B33" s="76" t="s">
        <v>224</v>
      </c>
      <c r="C33" s="77" t="s">
        <v>50</v>
      </c>
      <c r="D33" s="77" t="s">
        <v>225</v>
      </c>
      <c r="E33" s="78"/>
      <c r="F33" s="79">
        <v>44017</v>
      </c>
      <c r="G33" s="92">
        <v>60</v>
      </c>
      <c r="H33" s="81"/>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s="83" customFormat="1" ht="13" hidden="1" customHeight="1" outlineLevel="1" x14ac:dyDescent="0.35">
      <c r="A34" s="75"/>
      <c r="B34" s="84" t="s">
        <v>226</v>
      </c>
      <c r="C34" s="77"/>
      <c r="D34" s="77" t="s">
        <v>227</v>
      </c>
      <c r="E34" s="78">
        <v>1</v>
      </c>
      <c r="F34" s="79">
        <v>44017</v>
      </c>
      <c r="G34" s="80">
        <v>10</v>
      </c>
      <c r="H34" s="81"/>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row>
    <row r="35" spans="1:64" s="83" customFormat="1" ht="13" hidden="1" customHeight="1" outlineLevel="1" x14ac:dyDescent="0.35">
      <c r="A35" s="75"/>
      <c r="B35" s="84" t="s">
        <v>228</v>
      </c>
      <c r="C35" s="77"/>
      <c r="D35" s="77" t="s">
        <v>229</v>
      </c>
      <c r="E35" s="78">
        <v>1</v>
      </c>
      <c r="F35" s="79">
        <v>44017</v>
      </c>
      <c r="G35" s="80">
        <v>15</v>
      </c>
      <c r="H35" s="81"/>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row>
    <row r="36" spans="1:64" s="83" customFormat="1" ht="13" hidden="1" customHeight="1" outlineLevel="1" x14ac:dyDescent="0.35">
      <c r="A36" s="75"/>
      <c r="B36" s="84" t="s">
        <v>230</v>
      </c>
      <c r="C36" s="77"/>
      <c r="D36" s="77" t="s">
        <v>229</v>
      </c>
      <c r="E36" s="78">
        <v>1</v>
      </c>
      <c r="F36" s="79">
        <v>44017</v>
      </c>
      <c r="G36" s="80">
        <v>35</v>
      </c>
      <c r="H36" s="81"/>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row>
    <row r="37" spans="1:64" s="83" customFormat="1" ht="13" hidden="1" customHeight="1" outlineLevel="1" x14ac:dyDescent="0.35">
      <c r="A37" s="75"/>
      <c r="B37" s="84" t="s">
        <v>231</v>
      </c>
      <c r="C37" s="77"/>
      <c r="D37" s="77" t="s">
        <v>576</v>
      </c>
      <c r="E37" s="78">
        <v>1</v>
      </c>
      <c r="F37" s="79">
        <v>44017</v>
      </c>
      <c r="G37" s="80">
        <v>60</v>
      </c>
      <c r="H37" s="81"/>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row>
    <row r="38" spans="1:64" s="83" customFormat="1" ht="13" hidden="1" customHeight="1" outlineLevel="1" x14ac:dyDescent="0.35">
      <c r="A38" s="75"/>
      <c r="B38" s="84" t="s">
        <v>233</v>
      </c>
      <c r="C38" s="77"/>
      <c r="D38" s="77" t="s">
        <v>229</v>
      </c>
      <c r="E38" s="78"/>
      <c r="F38" s="79">
        <v>44017</v>
      </c>
      <c r="G38" s="80">
        <v>24</v>
      </c>
      <c r="H38" s="81"/>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row>
    <row r="39" spans="1:64" s="83" customFormat="1" ht="13" hidden="1" customHeight="1" outlineLevel="1" x14ac:dyDescent="0.35">
      <c r="A39" s="75"/>
      <c r="B39" s="84" t="s">
        <v>234</v>
      </c>
      <c r="C39" s="77"/>
      <c r="D39" s="77" t="s">
        <v>149</v>
      </c>
      <c r="E39" s="78">
        <v>1</v>
      </c>
      <c r="F39" s="79">
        <v>44017</v>
      </c>
      <c r="G39" s="80">
        <v>15</v>
      </c>
      <c r="H39" s="81"/>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row>
    <row r="40" spans="1:64" s="83" customFormat="1" ht="13" hidden="1" customHeight="1" outlineLevel="1" x14ac:dyDescent="0.35">
      <c r="A40" s="75"/>
      <c r="B40" s="84" t="s">
        <v>235</v>
      </c>
      <c r="C40" s="77"/>
      <c r="D40" s="77" t="s">
        <v>236</v>
      </c>
      <c r="E40" s="78"/>
      <c r="F40" s="79">
        <v>44017</v>
      </c>
      <c r="G40" s="80">
        <v>24</v>
      </c>
      <c r="H40" s="81"/>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row>
    <row r="41" spans="1:64" s="83" customFormat="1" ht="13" hidden="1" customHeight="1" outlineLevel="1" x14ac:dyDescent="0.35">
      <c r="A41" s="75"/>
      <c r="B41" s="84" t="s">
        <v>237</v>
      </c>
      <c r="C41" s="77"/>
      <c r="D41" s="77" t="s">
        <v>229</v>
      </c>
      <c r="E41" s="78"/>
      <c r="F41" s="79">
        <v>44017</v>
      </c>
      <c r="G41" s="80">
        <v>15</v>
      </c>
      <c r="H41" s="81"/>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row>
    <row r="42" spans="1:64" s="83" customFormat="1" ht="13" hidden="1" customHeight="1" outlineLevel="1" x14ac:dyDescent="0.35">
      <c r="A42" s="75"/>
      <c r="B42" s="84" t="s">
        <v>238</v>
      </c>
      <c r="C42" s="77"/>
      <c r="D42" s="77" t="s">
        <v>229</v>
      </c>
      <c r="E42" s="78"/>
      <c r="F42" s="79">
        <v>44017</v>
      </c>
      <c r="G42" s="80">
        <v>15</v>
      </c>
      <c r="H42" s="81"/>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row>
    <row r="43" spans="1:64" s="83" customFormat="1" ht="13" hidden="1" customHeight="1" outlineLevel="1" x14ac:dyDescent="0.35">
      <c r="A43" s="75"/>
      <c r="B43" s="84" t="s">
        <v>239</v>
      </c>
      <c r="C43" s="77"/>
      <c r="D43" s="77" t="s">
        <v>383</v>
      </c>
      <c r="E43" s="78"/>
      <c r="F43" s="79">
        <v>44017</v>
      </c>
      <c r="G43" s="80">
        <v>18</v>
      </c>
      <c r="H43" s="81"/>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row>
    <row r="44" spans="1:64" s="83" customFormat="1" ht="13" hidden="1" customHeight="1" outlineLevel="1" x14ac:dyDescent="0.35">
      <c r="A44" s="75"/>
      <c r="B44" s="84" t="s">
        <v>241</v>
      </c>
      <c r="C44" s="77"/>
      <c r="D44" s="77" t="s">
        <v>240</v>
      </c>
      <c r="E44" s="78"/>
      <c r="F44" s="79">
        <v>44017</v>
      </c>
      <c r="G44" s="80">
        <v>24</v>
      </c>
      <c r="H44" s="81"/>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row>
    <row r="45" spans="1:64" s="83" customFormat="1" ht="13" hidden="1" customHeight="1" outlineLevel="1" x14ac:dyDescent="0.35">
      <c r="A45" s="75"/>
      <c r="B45" s="84" t="s">
        <v>242</v>
      </c>
      <c r="C45" s="77"/>
      <c r="D45" s="77"/>
      <c r="E45" s="78"/>
      <c r="F45" s="79">
        <v>44017</v>
      </c>
      <c r="G45" s="80">
        <v>24</v>
      </c>
      <c r="H45" s="81"/>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row>
    <row r="46" spans="1:64" s="83" customFormat="1" ht="13" hidden="1" customHeight="1" outlineLevel="1" x14ac:dyDescent="0.35">
      <c r="A46" s="75"/>
      <c r="B46" s="84" t="s">
        <v>243</v>
      </c>
      <c r="C46" s="77"/>
      <c r="D46" s="77" t="s">
        <v>244</v>
      </c>
      <c r="E46" s="78"/>
      <c r="F46" s="79">
        <v>44017</v>
      </c>
      <c r="G46" s="80">
        <v>24</v>
      </c>
      <c r="H46" s="81"/>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c r="AZ46" s="82"/>
      <c r="BA46" s="82"/>
      <c r="BB46" s="82"/>
      <c r="BC46" s="82"/>
      <c r="BD46" s="82"/>
      <c r="BE46" s="82"/>
      <c r="BF46" s="82"/>
      <c r="BG46" s="82"/>
      <c r="BH46" s="82"/>
      <c r="BI46" s="82"/>
      <c r="BJ46" s="82"/>
      <c r="BK46" s="82"/>
      <c r="BL46" s="82"/>
    </row>
    <row r="47" spans="1:64" s="83" customFormat="1" ht="13" customHeight="1" collapsed="1" x14ac:dyDescent="0.35">
      <c r="A47" s="75"/>
      <c r="B47" s="87"/>
      <c r="C47" s="77"/>
      <c r="D47" s="77"/>
      <c r="E47" s="78"/>
      <c r="F47" s="88"/>
      <c r="G47" s="92"/>
      <c r="H47" s="147"/>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row>
    <row r="48" spans="1:64" s="83" customFormat="1" ht="13" customHeight="1" x14ac:dyDescent="0.35">
      <c r="A48" s="146"/>
      <c r="B48" s="87"/>
      <c r="C48" s="77"/>
      <c r="D48" s="77"/>
      <c r="E48" s="78"/>
      <c r="F48" s="88"/>
      <c r="G48" s="80"/>
      <c r="H48" s="81"/>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row>
    <row r="49" spans="1:64" s="83" customFormat="1" ht="13" customHeight="1" x14ac:dyDescent="0.35">
      <c r="A49" s="75"/>
      <c r="B49" s="76" t="s">
        <v>94</v>
      </c>
      <c r="C49" s="77" t="s">
        <v>50</v>
      </c>
      <c r="D49" s="77" t="s">
        <v>492</v>
      </c>
      <c r="E49" s="78">
        <v>0.8</v>
      </c>
      <c r="F49" s="79">
        <v>43983</v>
      </c>
      <c r="G49" s="80">
        <v>100</v>
      </c>
      <c r="H49" s="81"/>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row>
    <row r="50" spans="1:64" s="83" customFormat="1" ht="13" hidden="1" customHeight="1" outlineLevel="1" x14ac:dyDescent="0.35">
      <c r="A50" s="75"/>
      <c r="B50" s="84" t="s">
        <v>95</v>
      </c>
      <c r="C50" s="77"/>
      <c r="D50" s="77"/>
      <c r="E50" s="78">
        <v>1</v>
      </c>
      <c r="F50" s="79">
        <v>43992</v>
      </c>
      <c r="G50" s="80">
        <v>15</v>
      </c>
      <c r="H50" s="81"/>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B50" s="82"/>
      <c r="BC50" s="82"/>
      <c r="BD50" s="82"/>
      <c r="BE50" s="82"/>
      <c r="BF50" s="82"/>
      <c r="BG50" s="82"/>
      <c r="BH50" s="82"/>
      <c r="BI50" s="82"/>
      <c r="BJ50" s="82"/>
      <c r="BK50" s="82"/>
      <c r="BL50" s="82"/>
    </row>
    <row r="51" spans="1:64" s="83" customFormat="1" ht="13" hidden="1" customHeight="1" outlineLevel="1" x14ac:dyDescent="0.35">
      <c r="A51" s="75"/>
      <c r="B51" s="84" t="s">
        <v>83</v>
      </c>
      <c r="C51" s="77"/>
      <c r="D51" s="77"/>
      <c r="E51" s="78">
        <v>1</v>
      </c>
      <c r="F51" s="79">
        <v>44013</v>
      </c>
      <c r="G51" s="80">
        <v>21</v>
      </c>
      <c r="H51" s="81"/>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B51" s="82"/>
      <c r="BC51" s="82"/>
      <c r="BD51" s="82"/>
      <c r="BE51" s="82"/>
      <c r="BF51" s="82"/>
      <c r="BG51" s="82"/>
      <c r="BH51" s="82"/>
      <c r="BI51" s="82"/>
      <c r="BJ51" s="82"/>
      <c r="BK51" s="82"/>
      <c r="BL51" s="82"/>
    </row>
    <row r="52" spans="1:64" s="83" customFormat="1" ht="13" hidden="1" customHeight="1" outlineLevel="1" x14ac:dyDescent="0.35">
      <c r="A52" s="75"/>
      <c r="B52" s="84" t="s">
        <v>96</v>
      </c>
      <c r="C52" s="77"/>
      <c r="D52" s="77"/>
      <c r="E52" s="78">
        <v>1</v>
      </c>
      <c r="F52" s="79">
        <v>44021</v>
      </c>
      <c r="G52" s="80">
        <v>7</v>
      </c>
      <c r="H52" s="81"/>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E52" s="82"/>
      <c r="BF52" s="82"/>
      <c r="BG52" s="82"/>
      <c r="BH52" s="82"/>
      <c r="BI52" s="82"/>
      <c r="BJ52" s="82"/>
      <c r="BK52" s="82"/>
      <c r="BL52" s="82"/>
    </row>
    <row r="53" spans="1:64" s="83" customFormat="1" ht="13" hidden="1" customHeight="1" outlineLevel="1" x14ac:dyDescent="0.35">
      <c r="A53" s="75"/>
      <c r="B53" s="84" t="s">
        <v>97</v>
      </c>
      <c r="C53" s="77"/>
      <c r="D53" s="77"/>
      <c r="E53" s="78">
        <v>1</v>
      </c>
      <c r="F53" s="79">
        <v>44024</v>
      </c>
      <c r="G53" s="80">
        <v>7</v>
      </c>
      <c r="H53" s="81"/>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E53" s="82"/>
      <c r="BF53" s="82"/>
      <c r="BG53" s="82"/>
      <c r="BH53" s="82"/>
      <c r="BI53" s="82"/>
      <c r="BJ53" s="82"/>
      <c r="BK53" s="82"/>
      <c r="BL53" s="82"/>
    </row>
    <row r="54" spans="1:64" s="83" customFormat="1" ht="13" hidden="1" customHeight="1" outlineLevel="1" x14ac:dyDescent="0.35">
      <c r="A54" s="75"/>
      <c r="B54" s="84" t="s">
        <v>98</v>
      </c>
      <c r="C54" s="77"/>
      <c r="D54" s="77"/>
      <c r="E54" s="78">
        <v>0</v>
      </c>
      <c r="F54" s="79">
        <v>44033</v>
      </c>
      <c r="G54" s="80">
        <v>45</v>
      </c>
      <c r="H54" s="81"/>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B54" s="82"/>
      <c r="BC54" s="82"/>
      <c r="BD54" s="82"/>
      <c r="BE54" s="82"/>
      <c r="BF54" s="82"/>
      <c r="BG54" s="82"/>
      <c r="BH54" s="82"/>
      <c r="BI54" s="82"/>
      <c r="BJ54" s="82"/>
      <c r="BK54" s="82"/>
      <c r="BL54" s="82"/>
    </row>
    <row r="55" spans="1:64" s="83" customFormat="1" ht="13" hidden="1" customHeight="1" outlineLevel="1" x14ac:dyDescent="0.35">
      <c r="A55" s="75"/>
      <c r="B55" s="84" t="s">
        <v>99</v>
      </c>
      <c r="C55" s="77"/>
      <c r="D55" s="77"/>
      <c r="E55" s="78">
        <v>0</v>
      </c>
      <c r="F55" s="79">
        <v>44027</v>
      </c>
      <c r="G55" s="80">
        <v>60</v>
      </c>
      <c r="H55" s="81"/>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2"/>
      <c r="BJ55" s="82"/>
      <c r="BK55" s="82"/>
      <c r="BL55" s="82"/>
    </row>
    <row r="56" spans="1:64" s="83" customFormat="1" ht="13" hidden="1" customHeight="1" outlineLevel="1" x14ac:dyDescent="0.35">
      <c r="A56" s="75"/>
      <c r="B56" s="84" t="s">
        <v>100</v>
      </c>
      <c r="C56" s="77"/>
      <c r="D56" s="77"/>
      <c r="E56" s="78">
        <v>0</v>
      </c>
      <c r="F56" s="79">
        <v>44027</v>
      </c>
      <c r="G56" s="80">
        <v>60</v>
      </c>
      <c r="H56" s="81"/>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c r="AZ56" s="82"/>
      <c r="BA56" s="82"/>
      <c r="BB56" s="82"/>
      <c r="BC56" s="82"/>
      <c r="BD56" s="82"/>
      <c r="BE56" s="82"/>
      <c r="BF56" s="82"/>
      <c r="BG56" s="82"/>
      <c r="BH56" s="82"/>
      <c r="BI56" s="82"/>
      <c r="BJ56" s="82"/>
      <c r="BK56" s="82"/>
      <c r="BL56" s="82"/>
    </row>
    <row r="57" spans="1:64" s="83" customFormat="1" ht="13" hidden="1" customHeight="1" outlineLevel="1" x14ac:dyDescent="0.35">
      <c r="A57" s="75"/>
      <c r="B57" s="84" t="s">
        <v>101</v>
      </c>
      <c r="C57" s="77"/>
      <c r="D57" s="77"/>
      <c r="E57" s="78">
        <v>0.9</v>
      </c>
      <c r="F57" s="79">
        <v>44013</v>
      </c>
      <c r="G57" s="80">
        <v>60</v>
      </c>
      <c r="H57" s="81"/>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row>
    <row r="58" spans="1:64" s="83" customFormat="1" ht="13" hidden="1" customHeight="1" outlineLevel="1" x14ac:dyDescent="0.35">
      <c r="A58" s="75"/>
      <c r="B58" s="84" t="s">
        <v>102</v>
      </c>
      <c r="C58" s="77"/>
      <c r="D58" s="77"/>
      <c r="E58" s="78">
        <v>0.9</v>
      </c>
      <c r="F58" s="79">
        <v>44013</v>
      </c>
      <c r="G58" s="80">
        <v>60</v>
      </c>
      <c r="H58" s="81"/>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c r="AV58" s="82"/>
      <c r="AW58" s="82"/>
      <c r="AX58" s="82"/>
      <c r="AY58" s="82"/>
      <c r="AZ58" s="82"/>
      <c r="BA58" s="82"/>
      <c r="BB58" s="82"/>
      <c r="BC58" s="82"/>
      <c r="BD58" s="82"/>
      <c r="BE58" s="82"/>
      <c r="BF58" s="82"/>
      <c r="BG58" s="82"/>
      <c r="BH58" s="82"/>
      <c r="BI58" s="82"/>
      <c r="BJ58" s="82"/>
      <c r="BK58" s="82"/>
      <c r="BL58" s="82"/>
    </row>
    <row r="59" spans="1:64" s="83" customFormat="1" ht="13" hidden="1" customHeight="1" outlineLevel="1" x14ac:dyDescent="0.35">
      <c r="A59" s="75"/>
      <c r="B59" s="84" t="s">
        <v>103</v>
      </c>
      <c r="C59" s="77"/>
      <c r="D59" s="77"/>
      <c r="E59" s="78">
        <v>0.8</v>
      </c>
      <c r="F59" s="79">
        <v>44013</v>
      </c>
      <c r="G59" s="80">
        <v>75</v>
      </c>
      <c r="H59" s="81"/>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row>
    <row r="60" spans="1:64" s="83" customFormat="1" ht="13" customHeight="1" collapsed="1" x14ac:dyDescent="0.35">
      <c r="A60" s="75"/>
      <c r="B60" s="90"/>
      <c r="C60" s="77"/>
      <c r="D60" s="77"/>
      <c r="E60" s="78"/>
      <c r="F60" s="88"/>
      <c r="G60" s="80"/>
      <c r="H60" s="81"/>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c r="BE60" s="82"/>
      <c r="BF60" s="82"/>
      <c r="BG60" s="82"/>
      <c r="BH60" s="82"/>
      <c r="BI60" s="82"/>
      <c r="BJ60" s="82"/>
      <c r="BK60" s="82"/>
      <c r="BL60" s="82"/>
    </row>
    <row r="61" spans="1:64" s="83" customFormat="1" ht="13" customHeight="1" x14ac:dyDescent="0.35">
      <c r="A61" s="75"/>
      <c r="B61" s="76" t="s">
        <v>503</v>
      </c>
      <c r="C61" s="77" t="s">
        <v>50</v>
      </c>
      <c r="D61" s="77"/>
      <c r="E61" s="78">
        <v>1</v>
      </c>
      <c r="F61" s="88">
        <v>44013</v>
      </c>
      <c r="G61" s="92">
        <v>40</v>
      </c>
      <c r="H61" s="147"/>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row>
    <row r="62" spans="1:64" s="83" customFormat="1" ht="13" customHeight="1" x14ac:dyDescent="0.35">
      <c r="A62" s="75"/>
      <c r="B62" s="148"/>
      <c r="C62" s="77"/>
      <c r="D62" s="77"/>
      <c r="E62" s="78"/>
      <c r="F62" s="88"/>
      <c r="G62" s="92"/>
      <c r="H62" s="147"/>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2"/>
      <c r="BH62" s="82"/>
      <c r="BI62" s="82"/>
      <c r="BJ62" s="82"/>
      <c r="BK62" s="82"/>
      <c r="BL62" s="82"/>
    </row>
    <row r="63" spans="1:64" s="83" customFormat="1" ht="13" customHeight="1" x14ac:dyDescent="0.35">
      <c r="A63" s="75"/>
      <c r="B63" s="76" t="s">
        <v>504</v>
      </c>
      <c r="C63" s="77" t="s">
        <v>50</v>
      </c>
      <c r="D63" s="77"/>
      <c r="E63" s="78">
        <v>1</v>
      </c>
      <c r="F63" s="88">
        <v>44013</v>
      </c>
      <c r="G63" s="92">
        <v>30</v>
      </c>
      <c r="H63" s="147"/>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c r="BE63" s="82"/>
      <c r="BF63" s="82"/>
      <c r="BG63" s="82"/>
      <c r="BH63" s="82"/>
      <c r="BI63" s="82"/>
      <c r="BJ63" s="82"/>
      <c r="BK63" s="82"/>
      <c r="BL63" s="82"/>
    </row>
    <row r="64" spans="1:64" s="83" customFormat="1" ht="13" customHeight="1" x14ac:dyDescent="0.35">
      <c r="A64" s="75"/>
      <c r="B64" s="148"/>
      <c r="C64" s="77"/>
      <c r="D64" s="77"/>
      <c r="E64" s="78"/>
      <c r="F64" s="88"/>
      <c r="G64" s="92"/>
      <c r="H64" s="147"/>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c r="BE64" s="82"/>
      <c r="BF64" s="82"/>
      <c r="BG64" s="82"/>
      <c r="BH64" s="82"/>
      <c r="BI64" s="82"/>
      <c r="BJ64" s="82"/>
      <c r="BK64" s="82"/>
      <c r="BL64" s="82"/>
    </row>
    <row r="65" spans="1:64" s="83" customFormat="1" ht="13" hidden="1" customHeight="1" x14ac:dyDescent="0.35">
      <c r="A65" s="75"/>
      <c r="B65" s="87"/>
      <c r="C65" s="77"/>
      <c r="D65" s="77"/>
      <c r="E65" s="78"/>
      <c r="F65" s="88"/>
      <c r="G65" s="80"/>
      <c r="H65" s="81"/>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c r="BI65" s="82"/>
      <c r="BJ65" s="82"/>
      <c r="BK65" s="82"/>
      <c r="BL65" s="82"/>
    </row>
    <row r="66" spans="1:64" s="83" customFormat="1" ht="13" hidden="1" customHeight="1" x14ac:dyDescent="0.35">
      <c r="A66" s="75"/>
      <c r="B66" s="91" t="s">
        <v>104</v>
      </c>
      <c r="C66" s="77"/>
      <c r="D66" s="77"/>
      <c r="E66" s="78"/>
      <c r="F66" s="88"/>
      <c r="G66" s="80"/>
      <c r="H66" s="81"/>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82"/>
      <c r="AY66" s="82"/>
      <c r="AZ66" s="82"/>
      <c r="BA66" s="82"/>
      <c r="BB66" s="82"/>
      <c r="BC66" s="82"/>
      <c r="BD66" s="82"/>
      <c r="BE66" s="82"/>
      <c r="BF66" s="82"/>
      <c r="BG66" s="82"/>
      <c r="BH66" s="82"/>
      <c r="BI66" s="82"/>
      <c r="BJ66" s="82"/>
      <c r="BK66" s="82"/>
      <c r="BL66" s="82"/>
    </row>
    <row r="67" spans="1:64" s="83" customFormat="1" ht="13" hidden="1" customHeight="1" x14ac:dyDescent="0.35">
      <c r="A67" s="75"/>
      <c r="B67" s="85" t="s">
        <v>105</v>
      </c>
      <c r="C67" s="77" t="s">
        <v>50</v>
      </c>
      <c r="D67" s="77" t="s">
        <v>106</v>
      </c>
      <c r="E67" s="78">
        <v>0.3</v>
      </c>
      <c r="F67" s="79">
        <v>44022</v>
      </c>
      <c r="G67" s="80">
        <v>21</v>
      </c>
      <c r="H67" s="81"/>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c r="AZ67" s="82"/>
      <c r="BA67" s="82"/>
      <c r="BB67" s="82"/>
      <c r="BC67" s="82"/>
      <c r="BD67" s="82"/>
      <c r="BE67" s="82"/>
      <c r="BF67" s="82"/>
      <c r="BG67" s="82"/>
      <c r="BH67" s="82"/>
      <c r="BI67" s="82"/>
      <c r="BJ67" s="82"/>
      <c r="BK67" s="82"/>
      <c r="BL67" s="82"/>
    </row>
    <row r="68" spans="1:64" s="83" customFormat="1" ht="13" hidden="1" customHeight="1" x14ac:dyDescent="0.35">
      <c r="A68" s="75"/>
      <c r="B68" s="84" t="s">
        <v>107</v>
      </c>
      <c r="C68" s="77"/>
      <c r="D68" s="77" t="s">
        <v>108</v>
      </c>
      <c r="E68" s="78">
        <v>1</v>
      </c>
      <c r="F68" s="79">
        <v>43931</v>
      </c>
      <c r="G68" s="80">
        <v>7</v>
      </c>
      <c r="H68" s="81"/>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c r="BE68" s="82"/>
      <c r="BF68" s="82"/>
      <c r="BG68" s="82"/>
      <c r="BH68" s="82"/>
      <c r="BI68" s="82"/>
      <c r="BJ68" s="82"/>
      <c r="BK68" s="82"/>
      <c r="BL68" s="82"/>
    </row>
    <row r="69" spans="1:64" s="83" customFormat="1" ht="13" hidden="1" customHeight="1" x14ac:dyDescent="0.35">
      <c r="A69" s="75"/>
      <c r="B69" s="84" t="s">
        <v>109</v>
      </c>
      <c r="C69" s="77"/>
      <c r="D69" s="77" t="s">
        <v>108</v>
      </c>
      <c r="E69" s="78">
        <v>1</v>
      </c>
      <c r="F69" s="79">
        <v>43931</v>
      </c>
      <c r="G69" s="80">
        <v>5</v>
      </c>
      <c r="H69" s="81"/>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c r="BE69" s="82"/>
      <c r="BF69" s="82"/>
      <c r="BG69" s="82"/>
      <c r="BH69" s="82"/>
      <c r="BI69" s="82"/>
      <c r="BJ69" s="82"/>
      <c r="BK69" s="82"/>
      <c r="BL69" s="82"/>
    </row>
    <row r="70" spans="1:64" s="83" customFormat="1" ht="13" hidden="1" customHeight="1" x14ac:dyDescent="0.35">
      <c r="A70" s="75"/>
      <c r="B70" s="84" t="s">
        <v>110</v>
      </c>
      <c r="C70" s="77" t="s">
        <v>50</v>
      </c>
      <c r="D70" s="77" t="s">
        <v>74</v>
      </c>
      <c r="E70" s="78"/>
      <c r="F70" s="79">
        <v>44027</v>
      </c>
      <c r="G70" s="80">
        <v>5</v>
      </c>
      <c r="H70" s="81"/>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c r="BC70" s="82"/>
      <c r="BD70" s="82"/>
      <c r="BE70" s="82"/>
      <c r="BF70" s="82"/>
      <c r="BG70" s="82"/>
      <c r="BH70" s="82"/>
      <c r="BI70" s="82"/>
      <c r="BJ70" s="82"/>
      <c r="BK70" s="82"/>
      <c r="BL70" s="82"/>
    </row>
    <row r="71" spans="1:64" s="83" customFormat="1" ht="13" hidden="1" customHeight="1" x14ac:dyDescent="0.35">
      <c r="A71" s="75"/>
      <c r="B71" s="84" t="s">
        <v>111</v>
      </c>
      <c r="C71" s="77"/>
      <c r="D71" s="77" t="s">
        <v>112</v>
      </c>
      <c r="E71" s="78"/>
      <c r="F71" s="79">
        <v>44089</v>
      </c>
      <c r="G71" s="80">
        <v>5</v>
      </c>
      <c r="H71" s="81"/>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c r="BE71" s="82"/>
      <c r="BF71" s="82"/>
      <c r="BG71" s="82"/>
      <c r="BH71" s="82"/>
      <c r="BI71" s="82"/>
      <c r="BJ71" s="82"/>
      <c r="BK71" s="82"/>
      <c r="BL71" s="82"/>
    </row>
    <row r="72" spans="1:64" s="83" customFormat="1" ht="13" hidden="1" customHeight="1" x14ac:dyDescent="0.35">
      <c r="A72" s="75"/>
      <c r="B72" s="84" t="s">
        <v>113</v>
      </c>
      <c r="C72" s="77"/>
      <c r="D72" s="77" t="s">
        <v>112</v>
      </c>
      <c r="E72" s="78"/>
      <c r="F72" s="79">
        <v>44119</v>
      </c>
      <c r="G72" s="80">
        <v>5</v>
      </c>
      <c r="H72" s="81"/>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c r="BE72" s="82"/>
      <c r="BF72" s="82"/>
      <c r="BG72" s="82"/>
      <c r="BH72" s="82"/>
      <c r="BI72" s="82"/>
      <c r="BJ72" s="82"/>
      <c r="BK72" s="82"/>
      <c r="BL72" s="82"/>
    </row>
    <row r="73" spans="1:64" s="83" customFormat="1" ht="13" hidden="1" customHeight="1" x14ac:dyDescent="0.35">
      <c r="A73" s="75"/>
      <c r="B73" s="84" t="s">
        <v>114</v>
      </c>
      <c r="C73" s="77"/>
      <c r="D73" s="77" t="s">
        <v>112</v>
      </c>
      <c r="E73" s="78"/>
      <c r="F73" s="79">
        <v>44119</v>
      </c>
      <c r="G73" s="80"/>
      <c r="H73" s="81"/>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c r="AH73" s="82"/>
      <c r="AI73" s="82"/>
      <c r="AJ73" s="82"/>
      <c r="AK73" s="82"/>
      <c r="AL73" s="82"/>
      <c r="AM73" s="82"/>
      <c r="AN73" s="82"/>
      <c r="AO73" s="82"/>
      <c r="AP73" s="82"/>
      <c r="AQ73" s="82"/>
      <c r="AR73" s="82"/>
      <c r="AS73" s="82"/>
      <c r="AT73" s="82"/>
      <c r="AU73" s="82"/>
      <c r="AV73" s="82"/>
      <c r="AW73" s="82"/>
      <c r="AX73" s="82"/>
      <c r="AY73" s="82"/>
      <c r="AZ73" s="82"/>
      <c r="BA73" s="82"/>
      <c r="BB73" s="82"/>
      <c r="BC73" s="82"/>
      <c r="BD73" s="82"/>
      <c r="BE73" s="82"/>
      <c r="BF73" s="82"/>
      <c r="BG73" s="82"/>
      <c r="BH73" s="82"/>
      <c r="BI73" s="82"/>
      <c r="BJ73" s="82"/>
      <c r="BK73" s="82"/>
      <c r="BL73" s="82"/>
    </row>
    <row r="74" spans="1:64" s="83" customFormat="1" ht="13" hidden="1" customHeight="1" x14ac:dyDescent="0.35">
      <c r="A74" s="75"/>
      <c r="B74" s="84" t="s">
        <v>115</v>
      </c>
      <c r="C74" s="77"/>
      <c r="D74" s="77" t="s">
        <v>112</v>
      </c>
      <c r="E74" s="78"/>
      <c r="F74" s="79">
        <v>44119</v>
      </c>
      <c r="G74" s="80"/>
      <c r="H74" s="81"/>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c r="AZ74" s="82"/>
      <c r="BA74" s="82"/>
      <c r="BB74" s="82"/>
      <c r="BC74" s="82"/>
      <c r="BD74" s="82"/>
      <c r="BE74" s="82"/>
      <c r="BF74" s="82"/>
      <c r="BG74" s="82"/>
      <c r="BH74" s="82"/>
      <c r="BI74" s="82"/>
      <c r="BJ74" s="82"/>
      <c r="BK74" s="82"/>
      <c r="BL74" s="82"/>
    </row>
    <row r="75" spans="1:64" s="83" customFormat="1" ht="13" hidden="1" customHeight="1" x14ac:dyDescent="0.35">
      <c r="A75" s="75"/>
      <c r="B75" s="84" t="s">
        <v>116</v>
      </c>
      <c r="C75" s="77"/>
      <c r="D75" s="77" t="s">
        <v>112</v>
      </c>
      <c r="E75" s="78"/>
      <c r="F75" s="79">
        <v>44119</v>
      </c>
      <c r="G75" s="80"/>
      <c r="H75" s="81"/>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c r="AZ75" s="82"/>
      <c r="BA75" s="82"/>
      <c r="BB75" s="82"/>
      <c r="BC75" s="82"/>
      <c r="BD75" s="82"/>
      <c r="BE75" s="82"/>
      <c r="BF75" s="82"/>
      <c r="BG75" s="82"/>
      <c r="BH75" s="82"/>
      <c r="BI75" s="82"/>
      <c r="BJ75" s="82"/>
      <c r="BK75" s="82"/>
      <c r="BL75" s="82"/>
    </row>
    <row r="76" spans="1:64" s="83" customFormat="1" ht="13" hidden="1" customHeight="1" x14ac:dyDescent="0.35">
      <c r="A76" s="75"/>
      <c r="B76" s="84" t="s">
        <v>117</v>
      </c>
      <c r="C76" s="77"/>
      <c r="D76" s="77" t="s">
        <v>112</v>
      </c>
      <c r="E76" s="78"/>
      <c r="F76" s="79">
        <v>44119</v>
      </c>
      <c r="G76" s="80"/>
      <c r="H76" s="81"/>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82"/>
      <c r="AR76" s="82"/>
      <c r="AS76" s="82"/>
      <c r="AT76" s="82"/>
      <c r="AU76" s="82"/>
      <c r="AV76" s="82"/>
      <c r="AW76" s="82"/>
      <c r="AX76" s="82"/>
      <c r="AY76" s="82"/>
      <c r="AZ76" s="82"/>
      <c r="BA76" s="82"/>
      <c r="BB76" s="82"/>
      <c r="BC76" s="82"/>
      <c r="BD76" s="82"/>
      <c r="BE76" s="82"/>
      <c r="BF76" s="82"/>
      <c r="BG76" s="82"/>
      <c r="BH76" s="82"/>
      <c r="BI76" s="82"/>
      <c r="BJ76" s="82"/>
      <c r="BK76" s="82"/>
      <c r="BL76" s="82"/>
    </row>
    <row r="77" spans="1:64" s="83" customFormat="1" ht="13" hidden="1" customHeight="1" x14ac:dyDescent="0.35">
      <c r="A77" s="75"/>
      <c r="B77" s="84" t="s">
        <v>118</v>
      </c>
      <c r="C77" s="77"/>
      <c r="D77" s="77" t="s">
        <v>112</v>
      </c>
      <c r="E77" s="78"/>
      <c r="F77" s="79">
        <v>44119</v>
      </c>
      <c r="G77" s="80"/>
      <c r="H77" s="81"/>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row>
    <row r="78" spans="1:64" s="83" customFormat="1" ht="13" hidden="1" customHeight="1" x14ac:dyDescent="0.35">
      <c r="A78" s="75"/>
      <c r="B78" s="84" t="s">
        <v>119</v>
      </c>
      <c r="C78" s="77"/>
      <c r="D78" s="77" t="s">
        <v>112</v>
      </c>
      <c r="E78" s="78"/>
      <c r="F78" s="79">
        <v>44119</v>
      </c>
      <c r="G78" s="80"/>
      <c r="H78" s="81"/>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c r="AZ78" s="82"/>
      <c r="BA78" s="82"/>
      <c r="BB78" s="82"/>
      <c r="BC78" s="82"/>
      <c r="BD78" s="82"/>
      <c r="BE78" s="82"/>
      <c r="BF78" s="82"/>
      <c r="BG78" s="82"/>
      <c r="BH78" s="82"/>
      <c r="BI78" s="82"/>
      <c r="BJ78" s="82"/>
      <c r="BK78" s="82"/>
      <c r="BL78" s="82"/>
    </row>
    <row r="79" spans="1:64" s="83" customFormat="1" ht="13" hidden="1" customHeight="1" x14ac:dyDescent="0.35">
      <c r="A79" s="75"/>
      <c r="B79" s="84" t="s">
        <v>120</v>
      </c>
      <c r="C79" s="77"/>
      <c r="D79" s="77" t="s">
        <v>121</v>
      </c>
      <c r="E79" s="78"/>
      <c r="F79" s="79">
        <v>44119</v>
      </c>
      <c r="G79" s="80"/>
      <c r="H79" s="81"/>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c r="BL79" s="82"/>
    </row>
    <row r="80" spans="1:64" s="83" customFormat="1" ht="13" hidden="1" customHeight="1" x14ac:dyDescent="0.35">
      <c r="A80" s="75"/>
      <c r="B80" s="84" t="s">
        <v>122</v>
      </c>
      <c r="C80" s="77"/>
      <c r="D80" s="77" t="s">
        <v>106</v>
      </c>
      <c r="E80" s="78"/>
      <c r="F80" s="79">
        <v>43931</v>
      </c>
      <c r="G80" s="80"/>
      <c r="H80" s="81"/>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c r="AZ80" s="82"/>
      <c r="BA80" s="82"/>
      <c r="BB80" s="82"/>
      <c r="BC80" s="82"/>
      <c r="BD80" s="82"/>
      <c r="BE80" s="82"/>
      <c r="BF80" s="82"/>
      <c r="BG80" s="82"/>
      <c r="BH80" s="82"/>
      <c r="BI80" s="82"/>
      <c r="BJ80" s="82"/>
      <c r="BK80" s="82"/>
      <c r="BL80" s="82"/>
    </row>
    <row r="81" spans="1:64" s="83" customFormat="1" ht="13" hidden="1" customHeight="1" x14ac:dyDescent="0.35">
      <c r="A81" s="75"/>
      <c r="B81" s="84" t="s">
        <v>123</v>
      </c>
      <c r="C81" s="77"/>
      <c r="D81" s="77" t="s">
        <v>106</v>
      </c>
      <c r="E81" s="78"/>
      <c r="F81" s="79">
        <v>43983</v>
      </c>
      <c r="G81" s="80"/>
      <c r="H81" s="81"/>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c r="BK81" s="82"/>
      <c r="BL81" s="82"/>
    </row>
    <row r="82" spans="1:64" s="83" customFormat="1" ht="13" hidden="1" customHeight="1" x14ac:dyDescent="0.35">
      <c r="A82" s="75"/>
      <c r="B82" s="84" t="s">
        <v>124</v>
      </c>
      <c r="C82" s="77"/>
      <c r="D82" s="77" t="s">
        <v>106</v>
      </c>
      <c r="E82" s="78"/>
      <c r="F82" s="79">
        <v>43983</v>
      </c>
      <c r="G82" s="80"/>
      <c r="H82" s="81"/>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c r="BK82" s="82"/>
      <c r="BL82" s="82"/>
    </row>
    <row r="83" spans="1:64" s="83" customFormat="1" ht="13" hidden="1" customHeight="1" x14ac:dyDescent="0.35">
      <c r="A83" s="75"/>
      <c r="B83" s="84" t="s">
        <v>125</v>
      </c>
      <c r="C83" s="77"/>
      <c r="D83" s="77" t="s">
        <v>106</v>
      </c>
      <c r="E83" s="78"/>
      <c r="F83" s="79">
        <v>44013</v>
      </c>
      <c r="G83" s="80"/>
      <c r="H83" s="81"/>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c r="BK83" s="82"/>
      <c r="BL83" s="82"/>
    </row>
    <row r="84" spans="1:64" s="83" customFormat="1" ht="13" hidden="1" customHeight="1" x14ac:dyDescent="0.35">
      <c r="A84" s="75"/>
      <c r="B84" s="84" t="s">
        <v>126</v>
      </c>
      <c r="C84" s="77"/>
      <c r="D84" s="77" t="s">
        <v>106</v>
      </c>
      <c r="E84" s="78">
        <v>0.8</v>
      </c>
      <c r="F84" s="79">
        <v>43983</v>
      </c>
      <c r="G84" s="80"/>
      <c r="H84" s="81"/>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c r="BL84" s="82"/>
    </row>
    <row r="85" spans="1:64" s="83" customFormat="1" ht="13" hidden="1" customHeight="1" x14ac:dyDescent="0.35">
      <c r="A85" s="75"/>
      <c r="B85" s="84" t="s">
        <v>127</v>
      </c>
      <c r="C85" s="77"/>
      <c r="D85" s="77" t="s">
        <v>106</v>
      </c>
      <c r="E85" s="78"/>
      <c r="F85" s="79">
        <v>43983</v>
      </c>
      <c r="G85" s="80"/>
      <c r="H85" s="81"/>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c r="BK85" s="82"/>
      <c r="BL85" s="82"/>
    </row>
    <row r="86" spans="1:64" s="83" customFormat="1" ht="13" hidden="1" customHeight="1" x14ac:dyDescent="0.35">
      <c r="A86" s="75"/>
      <c r="B86" s="84" t="s">
        <v>128</v>
      </c>
      <c r="C86" s="77"/>
      <c r="D86" s="77" t="s">
        <v>106</v>
      </c>
      <c r="E86" s="78"/>
      <c r="F86" s="79">
        <v>44013</v>
      </c>
      <c r="G86" s="80"/>
      <c r="H86" s="81"/>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c r="BI86" s="82"/>
      <c r="BJ86" s="82"/>
      <c r="BK86" s="82"/>
      <c r="BL86" s="82"/>
    </row>
    <row r="87" spans="1:64" s="83" customFormat="1" ht="13" hidden="1" customHeight="1" x14ac:dyDescent="0.35">
      <c r="A87" s="75"/>
      <c r="B87" s="84" t="s">
        <v>129</v>
      </c>
      <c r="C87" s="77"/>
      <c r="D87" s="77" t="s">
        <v>106</v>
      </c>
      <c r="E87" s="78">
        <v>0.5</v>
      </c>
      <c r="F87" s="79">
        <v>44044</v>
      </c>
      <c r="G87" s="80"/>
      <c r="H87" s="81"/>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c r="BI87" s="82"/>
      <c r="BJ87" s="82"/>
      <c r="BK87" s="82"/>
      <c r="BL87" s="82"/>
    </row>
    <row r="88" spans="1:64" s="83" customFormat="1" ht="13" hidden="1" customHeight="1" x14ac:dyDescent="0.35">
      <c r="A88" s="75"/>
      <c r="B88" s="84" t="s">
        <v>130</v>
      </c>
      <c r="C88" s="77"/>
      <c r="D88" s="77" t="s">
        <v>106</v>
      </c>
      <c r="E88" s="78"/>
      <c r="F88" s="79">
        <v>44059</v>
      </c>
      <c r="G88" s="80"/>
      <c r="H88" s="81"/>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c r="BI88" s="82"/>
      <c r="BJ88" s="82"/>
      <c r="BK88" s="82"/>
      <c r="BL88" s="82"/>
    </row>
    <row r="89" spans="1:64" s="83" customFormat="1" ht="13" hidden="1" customHeight="1" x14ac:dyDescent="0.35">
      <c r="A89" s="75"/>
      <c r="B89" s="84" t="s">
        <v>131</v>
      </c>
      <c r="C89" s="77"/>
      <c r="D89" s="77" t="s">
        <v>106</v>
      </c>
      <c r="E89" s="78"/>
      <c r="F89" s="79">
        <v>44105</v>
      </c>
      <c r="G89" s="80"/>
      <c r="H89" s="81"/>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c r="BE89" s="82"/>
      <c r="BF89" s="82"/>
      <c r="BG89" s="82"/>
      <c r="BH89" s="82"/>
      <c r="BI89" s="82"/>
      <c r="BJ89" s="82"/>
      <c r="BK89" s="82"/>
      <c r="BL89" s="82"/>
    </row>
    <row r="90" spans="1:64" s="83" customFormat="1" ht="13" hidden="1" customHeight="1" x14ac:dyDescent="0.35">
      <c r="A90" s="75"/>
      <c r="B90" s="84" t="s">
        <v>132</v>
      </c>
      <c r="C90" s="77"/>
      <c r="D90" s="77" t="s">
        <v>106</v>
      </c>
      <c r="E90" s="78"/>
      <c r="F90" s="79">
        <v>44044</v>
      </c>
      <c r="G90" s="80"/>
      <c r="H90" s="81"/>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c r="BI90" s="82"/>
      <c r="BJ90" s="82"/>
      <c r="BK90" s="82"/>
      <c r="BL90" s="82"/>
    </row>
    <row r="91" spans="1:64" s="83" customFormat="1" ht="13" hidden="1" customHeight="1" x14ac:dyDescent="0.35">
      <c r="A91" s="75"/>
      <c r="B91" s="84" t="s">
        <v>133</v>
      </c>
      <c r="C91" s="77"/>
      <c r="D91" s="77" t="s">
        <v>134</v>
      </c>
      <c r="E91" s="78"/>
      <c r="F91" s="79">
        <v>44075</v>
      </c>
      <c r="G91" s="80"/>
      <c r="H91" s="81"/>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c r="BK91" s="82"/>
      <c r="BL91" s="82"/>
    </row>
    <row r="92" spans="1:64" s="83" customFormat="1" ht="13" hidden="1" customHeight="1" x14ac:dyDescent="0.35">
      <c r="A92" s="75"/>
      <c r="B92" s="87"/>
      <c r="C92" s="77"/>
      <c r="D92" s="77"/>
      <c r="E92" s="78"/>
      <c r="F92" s="88"/>
      <c r="G92" s="92"/>
      <c r="H92" s="81"/>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c r="BK92" s="82"/>
      <c r="BL92" s="82"/>
    </row>
    <row r="93" spans="1:64" s="83" customFormat="1" ht="13" hidden="1" customHeight="1" x14ac:dyDescent="0.35">
      <c r="A93" s="75"/>
      <c r="B93" s="85" t="s">
        <v>135</v>
      </c>
      <c r="C93" s="77" t="s">
        <v>50</v>
      </c>
      <c r="D93" s="77" t="s">
        <v>106</v>
      </c>
      <c r="E93" s="78"/>
      <c r="F93" s="79">
        <v>44024</v>
      </c>
      <c r="G93" s="92">
        <v>110</v>
      </c>
      <c r="H93" s="81"/>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c r="BI93" s="82"/>
      <c r="BJ93" s="82"/>
      <c r="BK93" s="82"/>
      <c r="BL93" s="82"/>
    </row>
    <row r="94" spans="1:64" s="83" customFormat="1" ht="13" hidden="1" customHeight="1" x14ac:dyDescent="0.35">
      <c r="A94" s="75"/>
      <c r="B94" s="84" t="s">
        <v>136</v>
      </c>
      <c r="C94" s="77"/>
      <c r="D94" s="77" t="s">
        <v>137</v>
      </c>
      <c r="E94" s="78"/>
      <c r="F94" s="79">
        <v>44027</v>
      </c>
      <c r="G94" s="80">
        <v>20</v>
      </c>
      <c r="H94" s="81"/>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c r="BI94" s="82"/>
      <c r="BJ94" s="82"/>
      <c r="BK94" s="82"/>
      <c r="BL94" s="82"/>
    </row>
    <row r="95" spans="1:64" s="83" customFormat="1" ht="13" hidden="1" customHeight="1" x14ac:dyDescent="0.35">
      <c r="A95" s="75"/>
      <c r="B95" s="84" t="s">
        <v>138</v>
      </c>
      <c r="C95" s="77"/>
      <c r="D95" s="77" t="s">
        <v>137</v>
      </c>
      <c r="E95" s="78"/>
      <c r="F95" s="79"/>
      <c r="G95" s="80"/>
      <c r="H95" s="81"/>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c r="BE95" s="82"/>
      <c r="BF95" s="82"/>
      <c r="BG95" s="82"/>
      <c r="BH95" s="82"/>
      <c r="BI95" s="82"/>
      <c r="BJ95" s="82"/>
      <c r="BK95" s="82"/>
      <c r="BL95" s="82"/>
    </row>
    <row r="96" spans="1:64" s="83" customFormat="1" ht="13" hidden="1" customHeight="1" x14ac:dyDescent="0.35">
      <c r="A96" s="75"/>
      <c r="B96" s="84" t="s">
        <v>139</v>
      </c>
      <c r="C96" s="77"/>
      <c r="D96" s="77" t="s">
        <v>137</v>
      </c>
      <c r="E96" s="78"/>
      <c r="F96" s="79"/>
      <c r="G96" s="80"/>
      <c r="H96" s="81"/>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2"/>
      <c r="BG96" s="82"/>
      <c r="BH96" s="82"/>
      <c r="BI96" s="82"/>
      <c r="BJ96" s="82"/>
      <c r="BK96" s="82"/>
      <c r="BL96" s="82"/>
    </row>
    <row r="97" spans="1:64" s="83" customFormat="1" ht="13" hidden="1" customHeight="1" x14ac:dyDescent="0.35">
      <c r="A97" s="75"/>
      <c r="B97" s="84" t="s">
        <v>140</v>
      </c>
      <c r="C97" s="77"/>
      <c r="D97" s="77" t="s">
        <v>141</v>
      </c>
      <c r="E97" s="78"/>
      <c r="F97" s="79"/>
      <c r="G97" s="80"/>
      <c r="H97" s="81"/>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2"/>
      <c r="BE97" s="82"/>
      <c r="BF97" s="82"/>
      <c r="BG97" s="82"/>
      <c r="BH97" s="82"/>
      <c r="BI97" s="82"/>
      <c r="BJ97" s="82"/>
      <c r="BK97" s="82"/>
      <c r="BL97" s="82"/>
    </row>
    <row r="98" spans="1:64" s="83" customFormat="1" ht="13" hidden="1" customHeight="1" x14ac:dyDescent="0.35">
      <c r="A98" s="75"/>
      <c r="B98" s="84" t="s">
        <v>142</v>
      </c>
      <c r="C98" s="77"/>
      <c r="D98" s="77" t="s">
        <v>143</v>
      </c>
      <c r="E98" s="78"/>
      <c r="F98" s="79"/>
      <c r="G98" s="80"/>
      <c r="H98" s="81"/>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82"/>
      <c r="AT98" s="82"/>
      <c r="AU98" s="82"/>
      <c r="AV98" s="82"/>
      <c r="AW98" s="82"/>
      <c r="AX98" s="82"/>
      <c r="AY98" s="82"/>
      <c r="AZ98" s="82"/>
      <c r="BA98" s="82"/>
      <c r="BB98" s="82"/>
      <c r="BC98" s="82"/>
      <c r="BD98" s="82"/>
      <c r="BE98" s="82"/>
      <c r="BF98" s="82"/>
      <c r="BG98" s="82"/>
      <c r="BH98" s="82"/>
      <c r="BI98" s="82"/>
      <c r="BJ98" s="82"/>
      <c r="BK98" s="82"/>
      <c r="BL98" s="82"/>
    </row>
    <row r="99" spans="1:64" s="83" customFormat="1" ht="13" hidden="1" customHeight="1" x14ac:dyDescent="0.35">
      <c r="A99" s="75"/>
      <c r="B99" s="84" t="s">
        <v>144</v>
      </c>
      <c r="C99" s="77"/>
      <c r="D99" s="77" t="s">
        <v>74</v>
      </c>
      <c r="E99" s="78"/>
      <c r="F99" s="79"/>
      <c r="G99" s="80"/>
      <c r="H99" s="81"/>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82"/>
      <c r="AT99" s="82"/>
      <c r="AU99" s="82"/>
      <c r="AV99" s="82"/>
      <c r="AW99" s="82"/>
      <c r="AX99" s="82"/>
      <c r="AY99" s="82"/>
      <c r="AZ99" s="82"/>
      <c r="BA99" s="82"/>
      <c r="BB99" s="82"/>
      <c r="BC99" s="82"/>
      <c r="BD99" s="82"/>
      <c r="BE99" s="82"/>
      <c r="BF99" s="82"/>
      <c r="BG99" s="82"/>
      <c r="BH99" s="82"/>
      <c r="BI99" s="82"/>
      <c r="BJ99" s="82"/>
      <c r="BK99" s="82"/>
      <c r="BL99" s="82"/>
    </row>
    <row r="100" spans="1:64" s="83" customFormat="1" ht="13" hidden="1" customHeight="1" x14ac:dyDescent="0.35">
      <c r="A100" s="75"/>
      <c r="B100" s="84" t="s">
        <v>145</v>
      </c>
      <c r="C100" s="77"/>
      <c r="D100" s="77" t="s">
        <v>108</v>
      </c>
      <c r="E100" s="78">
        <v>1</v>
      </c>
      <c r="F100" s="79"/>
      <c r="G100" s="80"/>
      <c r="H100" s="81"/>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AY100" s="82"/>
      <c r="AZ100" s="82"/>
      <c r="BA100" s="82"/>
      <c r="BB100" s="82"/>
      <c r="BC100" s="82"/>
      <c r="BD100" s="82"/>
      <c r="BE100" s="82"/>
      <c r="BF100" s="82"/>
      <c r="BG100" s="82"/>
      <c r="BH100" s="82"/>
      <c r="BI100" s="82"/>
      <c r="BJ100" s="82"/>
      <c r="BK100" s="82"/>
      <c r="BL100" s="82"/>
    </row>
    <row r="101" spans="1:64" s="83" customFormat="1" ht="13" hidden="1" customHeight="1" x14ac:dyDescent="0.35">
      <c r="A101" s="75"/>
      <c r="B101" s="84" t="s">
        <v>146</v>
      </c>
      <c r="C101" s="77"/>
      <c r="D101" s="77" t="s">
        <v>108</v>
      </c>
      <c r="E101" s="78">
        <v>1</v>
      </c>
      <c r="F101" s="79"/>
      <c r="G101" s="80"/>
      <c r="H101" s="81"/>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AY101" s="82"/>
      <c r="AZ101" s="82"/>
      <c r="BA101" s="82"/>
      <c r="BB101" s="82"/>
      <c r="BC101" s="82"/>
      <c r="BD101" s="82"/>
      <c r="BE101" s="82"/>
      <c r="BF101" s="82"/>
      <c r="BG101" s="82"/>
      <c r="BH101" s="82"/>
      <c r="BI101" s="82"/>
      <c r="BJ101" s="82"/>
      <c r="BK101" s="82"/>
      <c r="BL101" s="82"/>
    </row>
    <row r="102" spans="1:64" s="83" customFormat="1" ht="13" hidden="1" customHeight="1" x14ac:dyDescent="0.35">
      <c r="A102" s="75"/>
      <c r="B102" s="84" t="s">
        <v>147</v>
      </c>
      <c r="C102" s="77"/>
      <c r="D102" s="77" t="s">
        <v>108</v>
      </c>
      <c r="E102" s="78">
        <v>1</v>
      </c>
      <c r="F102" s="79"/>
      <c r="G102" s="80"/>
      <c r="H102" s="81"/>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c r="BE102" s="82"/>
      <c r="BF102" s="82"/>
      <c r="BG102" s="82"/>
      <c r="BH102" s="82"/>
      <c r="BI102" s="82"/>
      <c r="BJ102" s="82"/>
      <c r="BK102" s="82"/>
      <c r="BL102" s="82"/>
    </row>
    <row r="103" spans="1:64" s="83" customFormat="1" ht="13" hidden="1" customHeight="1" x14ac:dyDescent="0.35">
      <c r="A103" s="75"/>
      <c r="B103" s="84" t="s">
        <v>148</v>
      </c>
      <c r="C103" s="77"/>
      <c r="D103" s="77" t="s">
        <v>149</v>
      </c>
      <c r="E103" s="78"/>
      <c r="F103" s="79"/>
      <c r="G103" s="80"/>
      <c r="H103" s="81"/>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AY103" s="82"/>
      <c r="AZ103" s="82"/>
      <c r="BA103" s="82"/>
      <c r="BB103" s="82"/>
      <c r="BC103" s="82"/>
      <c r="BD103" s="82"/>
      <c r="BE103" s="82"/>
      <c r="BF103" s="82"/>
      <c r="BG103" s="82"/>
      <c r="BH103" s="82"/>
      <c r="BI103" s="82"/>
      <c r="BJ103" s="82"/>
      <c r="BK103" s="82"/>
      <c r="BL103" s="82"/>
    </row>
    <row r="104" spans="1:64" s="83" customFormat="1" ht="13" hidden="1" customHeight="1" x14ac:dyDescent="0.35">
      <c r="A104" s="75"/>
      <c r="B104" s="84" t="s">
        <v>150</v>
      </c>
      <c r="C104" s="77"/>
      <c r="D104" s="77" t="s">
        <v>112</v>
      </c>
      <c r="E104" s="78"/>
      <c r="F104" s="79"/>
      <c r="G104" s="80"/>
      <c r="H104" s="81"/>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AY104" s="82"/>
      <c r="AZ104" s="82"/>
      <c r="BA104" s="82"/>
      <c r="BB104" s="82"/>
      <c r="BC104" s="82"/>
      <c r="BD104" s="82"/>
      <c r="BE104" s="82"/>
      <c r="BF104" s="82"/>
      <c r="BG104" s="82"/>
      <c r="BH104" s="82"/>
      <c r="BI104" s="82"/>
      <c r="BJ104" s="82"/>
      <c r="BK104" s="82"/>
      <c r="BL104" s="82"/>
    </row>
    <row r="105" spans="1:64" s="83" customFormat="1" ht="13" hidden="1" customHeight="1" x14ac:dyDescent="0.35">
      <c r="A105" s="75"/>
      <c r="B105" s="84" t="s">
        <v>151</v>
      </c>
      <c r="C105" s="77"/>
      <c r="D105" s="77" t="s">
        <v>112</v>
      </c>
      <c r="E105" s="78"/>
      <c r="F105" s="79"/>
      <c r="G105" s="80"/>
      <c r="H105" s="81"/>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AY105" s="82"/>
      <c r="AZ105" s="82"/>
      <c r="BA105" s="82"/>
      <c r="BB105" s="82"/>
      <c r="BC105" s="82"/>
      <c r="BD105" s="82"/>
      <c r="BE105" s="82"/>
      <c r="BF105" s="82"/>
      <c r="BG105" s="82"/>
      <c r="BH105" s="82"/>
      <c r="BI105" s="82"/>
      <c r="BJ105" s="82"/>
      <c r="BK105" s="82"/>
      <c r="BL105" s="82"/>
    </row>
    <row r="106" spans="1:64" s="83" customFormat="1" ht="13" hidden="1" customHeight="1" x14ac:dyDescent="0.35">
      <c r="A106" s="75"/>
      <c r="B106" s="84" t="s">
        <v>152</v>
      </c>
      <c r="C106" s="77"/>
      <c r="D106" s="77" t="s">
        <v>112</v>
      </c>
      <c r="E106" s="78"/>
      <c r="F106" s="79"/>
      <c r="G106" s="80"/>
      <c r="H106" s="81"/>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c r="BE106" s="82"/>
      <c r="BF106" s="82"/>
      <c r="BG106" s="82"/>
      <c r="BH106" s="82"/>
      <c r="BI106" s="82"/>
      <c r="BJ106" s="82"/>
      <c r="BK106" s="82"/>
      <c r="BL106" s="82"/>
    </row>
    <row r="107" spans="1:64" s="83" customFormat="1" ht="13" hidden="1" customHeight="1" x14ac:dyDescent="0.35">
      <c r="A107" s="75"/>
      <c r="B107" s="84" t="s">
        <v>153</v>
      </c>
      <c r="C107" s="77"/>
      <c r="D107" s="77" t="s">
        <v>112</v>
      </c>
      <c r="E107" s="78"/>
      <c r="F107" s="79"/>
      <c r="G107" s="80"/>
      <c r="H107" s="81"/>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c r="BI107" s="82"/>
      <c r="BJ107" s="82"/>
      <c r="BK107" s="82"/>
      <c r="BL107" s="82"/>
    </row>
    <row r="108" spans="1:64" s="83" customFormat="1" ht="13" hidden="1" customHeight="1" x14ac:dyDescent="0.35">
      <c r="A108" s="75"/>
      <c r="B108" s="84" t="s">
        <v>154</v>
      </c>
      <c r="C108" s="77"/>
      <c r="D108" s="77" t="s">
        <v>112</v>
      </c>
      <c r="E108" s="78"/>
      <c r="F108" s="79"/>
      <c r="G108" s="80"/>
      <c r="H108" s="81"/>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c r="BK108" s="82"/>
      <c r="BL108" s="82"/>
    </row>
    <row r="109" spans="1:64" s="83" customFormat="1" ht="13" hidden="1" customHeight="1" x14ac:dyDescent="0.35">
      <c r="A109" s="75"/>
      <c r="B109" s="84" t="s">
        <v>155</v>
      </c>
      <c r="C109" s="77"/>
      <c r="D109" s="77" t="s">
        <v>112</v>
      </c>
      <c r="E109" s="78"/>
      <c r="F109" s="79"/>
      <c r="G109" s="80"/>
      <c r="H109" s="81"/>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c r="BE109" s="82"/>
      <c r="BF109" s="82"/>
      <c r="BG109" s="82"/>
      <c r="BH109" s="82"/>
      <c r="BI109" s="82"/>
      <c r="BJ109" s="82"/>
      <c r="BK109" s="82"/>
      <c r="BL109" s="82"/>
    </row>
    <row r="110" spans="1:64" s="83" customFormat="1" ht="13" hidden="1" customHeight="1" x14ac:dyDescent="0.35">
      <c r="A110" s="75"/>
      <c r="B110" s="84" t="s">
        <v>156</v>
      </c>
      <c r="C110" s="77"/>
      <c r="D110" s="77" t="s">
        <v>112</v>
      </c>
      <c r="E110" s="78"/>
      <c r="F110" s="79"/>
      <c r="G110" s="80"/>
      <c r="H110" s="81"/>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c r="BK110" s="82"/>
      <c r="BL110" s="82"/>
    </row>
    <row r="111" spans="1:64" s="83" customFormat="1" ht="13" hidden="1" customHeight="1" x14ac:dyDescent="0.35">
      <c r="A111" s="75"/>
      <c r="B111" s="84" t="s">
        <v>157</v>
      </c>
      <c r="C111" s="77"/>
      <c r="D111" s="77" t="s">
        <v>112</v>
      </c>
      <c r="E111" s="78"/>
      <c r="F111" s="79"/>
      <c r="G111" s="80"/>
      <c r="H111" s="81"/>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c r="BE111" s="82"/>
      <c r="BF111" s="82"/>
      <c r="BG111" s="82"/>
      <c r="BH111" s="82"/>
      <c r="BI111" s="82"/>
      <c r="BJ111" s="82"/>
      <c r="BK111" s="82"/>
      <c r="BL111" s="82"/>
    </row>
    <row r="112" spans="1:64" s="83" customFormat="1" ht="13" hidden="1" customHeight="1" x14ac:dyDescent="0.35">
      <c r="A112" s="75"/>
      <c r="B112" s="84" t="s">
        <v>158</v>
      </c>
      <c r="C112" s="77"/>
      <c r="D112" s="77" t="s">
        <v>112</v>
      </c>
      <c r="E112" s="78"/>
      <c r="F112" s="79"/>
      <c r="G112" s="80"/>
      <c r="H112" s="81"/>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c r="BE112" s="82"/>
      <c r="BF112" s="82"/>
      <c r="BG112" s="82"/>
      <c r="BH112" s="82"/>
      <c r="BI112" s="82"/>
      <c r="BJ112" s="82"/>
      <c r="BK112" s="82"/>
      <c r="BL112" s="82"/>
    </row>
    <row r="113" spans="1:64" s="83" customFormat="1" ht="13" hidden="1" customHeight="1" x14ac:dyDescent="0.35">
      <c r="A113" s="75"/>
      <c r="B113" s="87"/>
      <c r="C113" s="77"/>
      <c r="D113" s="77"/>
      <c r="E113" s="78"/>
      <c r="F113" s="88"/>
      <c r="G113" s="92"/>
      <c r="H113" s="81"/>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2"/>
      <c r="AP113" s="82"/>
      <c r="AQ113" s="82"/>
      <c r="AR113" s="82"/>
      <c r="AS113" s="82"/>
      <c r="AT113" s="82"/>
      <c r="AU113" s="82"/>
      <c r="AV113" s="82"/>
      <c r="AW113" s="82"/>
      <c r="AX113" s="82"/>
      <c r="AY113" s="82"/>
      <c r="AZ113" s="82"/>
      <c r="BA113" s="82"/>
      <c r="BB113" s="82"/>
      <c r="BC113" s="82"/>
      <c r="BD113" s="82"/>
      <c r="BE113" s="82"/>
      <c r="BF113" s="82"/>
      <c r="BG113" s="82"/>
      <c r="BH113" s="82"/>
      <c r="BI113" s="82"/>
      <c r="BJ113" s="82"/>
      <c r="BK113" s="82"/>
      <c r="BL113" s="82"/>
    </row>
    <row r="114" spans="1:64" s="83" customFormat="1" ht="13" hidden="1" customHeight="1" x14ac:dyDescent="0.35">
      <c r="A114" s="75"/>
      <c r="B114" s="85" t="s">
        <v>159</v>
      </c>
      <c r="C114" s="77"/>
      <c r="D114" s="77"/>
      <c r="E114" s="78"/>
      <c r="F114" s="79"/>
      <c r="G114" s="80"/>
      <c r="H114" s="81"/>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c r="BK114" s="82"/>
      <c r="BL114" s="82"/>
    </row>
    <row r="115" spans="1:64" s="83" customFormat="1" ht="13" hidden="1" customHeight="1" x14ac:dyDescent="0.35">
      <c r="A115" s="75"/>
      <c r="B115" s="84" t="s">
        <v>160</v>
      </c>
      <c r="C115" s="77" t="s">
        <v>50</v>
      </c>
      <c r="D115" s="77" t="s">
        <v>108</v>
      </c>
      <c r="E115" s="78"/>
      <c r="F115" s="79">
        <v>44027</v>
      </c>
      <c r="G115" s="80">
        <f>F183-Milestones[[#This Row],[Start]]</f>
        <v>78</v>
      </c>
      <c r="H115" s="81"/>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c r="BJ115" s="82"/>
      <c r="BK115" s="82"/>
      <c r="BL115" s="82"/>
    </row>
    <row r="116" spans="1:64" s="83" customFormat="1" ht="13" hidden="1" customHeight="1" x14ac:dyDescent="0.35">
      <c r="A116" s="75"/>
      <c r="B116" s="89" t="s">
        <v>161</v>
      </c>
      <c r="C116" s="77"/>
      <c r="D116" s="77"/>
      <c r="E116" s="78"/>
      <c r="F116" s="79"/>
      <c r="G116" s="80"/>
      <c r="H116" s="81"/>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c r="AM116" s="82"/>
      <c r="AN116" s="82"/>
      <c r="AO116" s="82"/>
      <c r="AP116" s="82"/>
      <c r="AQ116" s="82"/>
      <c r="AR116" s="82"/>
      <c r="AS116" s="82"/>
      <c r="AT116" s="82"/>
      <c r="AU116" s="82"/>
      <c r="AV116" s="82"/>
      <c r="AW116" s="82"/>
      <c r="AX116" s="82"/>
      <c r="AY116" s="82"/>
      <c r="AZ116" s="82"/>
      <c r="BA116" s="82"/>
      <c r="BB116" s="82"/>
      <c r="BC116" s="82"/>
      <c r="BD116" s="82"/>
      <c r="BE116" s="82"/>
      <c r="BF116" s="82"/>
      <c r="BG116" s="82"/>
      <c r="BH116" s="82"/>
      <c r="BI116" s="82"/>
      <c r="BJ116" s="82"/>
      <c r="BK116" s="82"/>
      <c r="BL116" s="82"/>
    </row>
    <row r="117" spans="1:64" s="83" customFormat="1" ht="13" hidden="1" customHeight="1" x14ac:dyDescent="0.35">
      <c r="A117" s="75"/>
      <c r="B117" s="84" t="s">
        <v>162</v>
      </c>
      <c r="C117" s="77"/>
      <c r="D117" s="77"/>
      <c r="E117" s="78"/>
      <c r="F117" s="79"/>
      <c r="G117" s="80"/>
      <c r="H117" s="81"/>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c r="BI117" s="82"/>
      <c r="BJ117" s="82"/>
      <c r="BK117" s="82"/>
      <c r="BL117" s="82"/>
    </row>
    <row r="118" spans="1:64" s="83" customFormat="1" ht="13" hidden="1" customHeight="1" x14ac:dyDescent="0.35">
      <c r="A118" s="75"/>
      <c r="B118" s="84" t="s">
        <v>163</v>
      </c>
      <c r="C118" s="77"/>
      <c r="D118" s="77"/>
      <c r="E118" s="78"/>
      <c r="F118" s="79"/>
      <c r="G118" s="80"/>
      <c r="H118" s="81"/>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c r="AH118" s="82"/>
      <c r="AI118" s="82"/>
      <c r="AJ118" s="82"/>
      <c r="AK118" s="82"/>
      <c r="AL118" s="82"/>
      <c r="AM118" s="82"/>
      <c r="AN118" s="82"/>
      <c r="AO118" s="82"/>
      <c r="AP118" s="82"/>
      <c r="AQ118" s="82"/>
      <c r="AR118" s="82"/>
      <c r="AS118" s="82"/>
      <c r="AT118" s="82"/>
      <c r="AU118" s="82"/>
      <c r="AV118" s="82"/>
      <c r="AW118" s="82"/>
      <c r="AX118" s="82"/>
      <c r="AY118" s="82"/>
      <c r="AZ118" s="82"/>
      <c r="BA118" s="82"/>
      <c r="BB118" s="82"/>
      <c r="BC118" s="82"/>
      <c r="BD118" s="82"/>
      <c r="BE118" s="82"/>
      <c r="BF118" s="82"/>
      <c r="BG118" s="82"/>
      <c r="BH118" s="82"/>
      <c r="BI118" s="82"/>
      <c r="BJ118" s="82"/>
      <c r="BK118" s="82"/>
      <c r="BL118" s="82"/>
    </row>
    <row r="119" spans="1:64" s="83" customFormat="1" ht="13" hidden="1" customHeight="1" x14ac:dyDescent="0.35">
      <c r="A119" s="75"/>
      <c r="B119" s="84" t="s">
        <v>164</v>
      </c>
      <c r="C119" s="77"/>
      <c r="D119" s="77"/>
      <c r="E119" s="78"/>
      <c r="F119" s="79"/>
      <c r="G119" s="80"/>
      <c r="H119" s="81"/>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2"/>
      <c r="AY119" s="82"/>
      <c r="AZ119" s="82"/>
      <c r="BA119" s="82"/>
      <c r="BB119" s="82"/>
      <c r="BC119" s="82"/>
      <c r="BD119" s="82"/>
      <c r="BE119" s="82"/>
      <c r="BF119" s="82"/>
      <c r="BG119" s="82"/>
      <c r="BH119" s="82"/>
      <c r="BI119" s="82"/>
      <c r="BJ119" s="82"/>
      <c r="BK119" s="82"/>
      <c r="BL119" s="82"/>
    </row>
    <row r="120" spans="1:64" s="83" customFormat="1" ht="13" hidden="1" customHeight="1" x14ac:dyDescent="0.35">
      <c r="A120" s="75"/>
      <c r="B120" s="84" t="s">
        <v>165</v>
      </c>
      <c r="C120" s="77"/>
      <c r="D120" s="77"/>
      <c r="E120" s="78"/>
      <c r="F120" s="79"/>
      <c r="G120" s="80"/>
      <c r="H120" s="81"/>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2"/>
      <c r="AO120" s="82"/>
      <c r="AP120" s="82"/>
      <c r="AQ120" s="82"/>
      <c r="AR120" s="82"/>
      <c r="AS120" s="82"/>
      <c r="AT120" s="82"/>
      <c r="AU120" s="82"/>
      <c r="AV120" s="82"/>
      <c r="AW120" s="82"/>
      <c r="AX120" s="82"/>
      <c r="AY120" s="82"/>
      <c r="AZ120" s="82"/>
      <c r="BA120" s="82"/>
      <c r="BB120" s="82"/>
      <c r="BC120" s="82"/>
      <c r="BD120" s="82"/>
      <c r="BE120" s="82"/>
      <c r="BF120" s="82"/>
      <c r="BG120" s="82"/>
      <c r="BH120" s="82"/>
      <c r="BI120" s="82"/>
      <c r="BJ120" s="82"/>
      <c r="BK120" s="82"/>
      <c r="BL120" s="82"/>
    </row>
    <row r="121" spans="1:64" s="83" customFormat="1" ht="13" hidden="1" customHeight="1" x14ac:dyDescent="0.35">
      <c r="A121" s="75"/>
      <c r="B121" s="84" t="s">
        <v>166</v>
      </c>
      <c r="C121" s="77"/>
      <c r="D121" s="77"/>
      <c r="E121" s="78"/>
      <c r="F121" s="79"/>
      <c r="G121" s="80"/>
      <c r="H121" s="81"/>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c r="AM121" s="82"/>
      <c r="AN121" s="82"/>
      <c r="AO121" s="82"/>
      <c r="AP121" s="82"/>
      <c r="AQ121" s="82"/>
      <c r="AR121" s="82"/>
      <c r="AS121" s="82"/>
      <c r="AT121" s="82"/>
      <c r="AU121" s="82"/>
      <c r="AV121" s="82"/>
      <c r="AW121" s="82"/>
      <c r="AX121" s="82"/>
      <c r="AY121" s="82"/>
      <c r="AZ121" s="82"/>
      <c r="BA121" s="82"/>
      <c r="BB121" s="82"/>
      <c r="BC121" s="82"/>
      <c r="BD121" s="82"/>
      <c r="BE121" s="82"/>
      <c r="BF121" s="82"/>
      <c r="BG121" s="82"/>
      <c r="BH121" s="82"/>
      <c r="BI121" s="82"/>
      <c r="BJ121" s="82"/>
      <c r="BK121" s="82"/>
      <c r="BL121" s="82"/>
    </row>
    <row r="122" spans="1:64" s="83" customFormat="1" ht="13" hidden="1" customHeight="1" x14ac:dyDescent="0.35">
      <c r="A122" s="75"/>
      <c r="B122" s="84" t="s">
        <v>167</v>
      </c>
      <c r="C122" s="77"/>
      <c r="D122" s="77"/>
      <c r="E122" s="78"/>
      <c r="F122" s="79"/>
      <c r="G122" s="80"/>
      <c r="H122" s="81"/>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c r="BE122" s="82"/>
      <c r="BF122" s="82"/>
      <c r="BG122" s="82"/>
      <c r="BH122" s="82"/>
      <c r="BI122" s="82"/>
      <c r="BJ122" s="82"/>
      <c r="BK122" s="82"/>
      <c r="BL122" s="82"/>
    </row>
    <row r="123" spans="1:64" s="83" customFormat="1" ht="13" hidden="1" customHeight="1" x14ac:dyDescent="0.35">
      <c r="A123" s="75"/>
      <c r="B123" s="84" t="s">
        <v>168</v>
      </c>
      <c r="C123" s="77"/>
      <c r="D123" s="77"/>
      <c r="E123" s="78"/>
      <c r="F123" s="79"/>
      <c r="G123" s="80"/>
      <c r="H123" s="81"/>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c r="AH123" s="82"/>
      <c r="AI123" s="82"/>
      <c r="AJ123" s="82"/>
      <c r="AK123" s="82"/>
      <c r="AL123" s="82"/>
      <c r="AM123" s="82"/>
      <c r="AN123" s="82"/>
      <c r="AO123" s="82"/>
      <c r="AP123" s="82"/>
      <c r="AQ123" s="82"/>
      <c r="AR123" s="82"/>
      <c r="AS123" s="82"/>
      <c r="AT123" s="82"/>
      <c r="AU123" s="82"/>
      <c r="AV123" s="82"/>
      <c r="AW123" s="82"/>
      <c r="AX123" s="82"/>
      <c r="AY123" s="82"/>
      <c r="AZ123" s="82"/>
      <c r="BA123" s="82"/>
      <c r="BB123" s="82"/>
      <c r="BC123" s="82"/>
      <c r="BD123" s="82"/>
      <c r="BE123" s="82"/>
      <c r="BF123" s="82"/>
      <c r="BG123" s="82"/>
      <c r="BH123" s="82"/>
      <c r="BI123" s="82"/>
      <c r="BJ123" s="82"/>
      <c r="BK123" s="82"/>
      <c r="BL123" s="82"/>
    </row>
    <row r="124" spans="1:64" s="83" customFormat="1" ht="13" hidden="1" customHeight="1" x14ac:dyDescent="0.35">
      <c r="A124" s="75"/>
      <c r="B124" s="84" t="s">
        <v>169</v>
      </c>
      <c r="C124" s="77"/>
      <c r="D124" s="77"/>
      <c r="E124" s="78"/>
      <c r="F124" s="79"/>
      <c r="G124" s="80"/>
      <c r="H124" s="81"/>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c r="BI124" s="82"/>
      <c r="BJ124" s="82"/>
      <c r="BK124" s="82"/>
      <c r="BL124" s="82"/>
    </row>
    <row r="125" spans="1:64" s="83" customFormat="1" ht="13" hidden="1" customHeight="1" x14ac:dyDescent="0.35">
      <c r="A125" s="75"/>
      <c r="B125" s="84" t="s">
        <v>170</v>
      </c>
      <c r="C125" s="77"/>
      <c r="D125" s="77"/>
      <c r="E125" s="78"/>
      <c r="F125" s="79"/>
      <c r="G125" s="80"/>
      <c r="H125" s="81"/>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c r="AP125" s="82"/>
      <c r="AQ125" s="82"/>
      <c r="AR125" s="82"/>
      <c r="AS125" s="82"/>
      <c r="AT125" s="82"/>
      <c r="AU125" s="82"/>
      <c r="AV125" s="82"/>
      <c r="AW125" s="82"/>
      <c r="AX125" s="82"/>
      <c r="AY125" s="82"/>
      <c r="AZ125" s="82"/>
      <c r="BA125" s="82"/>
      <c r="BB125" s="82"/>
      <c r="BC125" s="82"/>
      <c r="BD125" s="82"/>
      <c r="BE125" s="82"/>
      <c r="BF125" s="82"/>
      <c r="BG125" s="82"/>
      <c r="BH125" s="82"/>
      <c r="BI125" s="82"/>
      <c r="BJ125" s="82"/>
      <c r="BK125" s="82"/>
      <c r="BL125" s="82"/>
    </row>
    <row r="126" spans="1:64" s="83" customFormat="1" ht="13" hidden="1" customHeight="1" x14ac:dyDescent="0.35">
      <c r="A126" s="75"/>
      <c r="B126" s="84" t="s">
        <v>171</v>
      </c>
      <c r="C126" s="77"/>
      <c r="D126" s="77"/>
      <c r="E126" s="78"/>
      <c r="F126" s="79"/>
      <c r="G126" s="80"/>
      <c r="H126" s="81"/>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c r="AH126" s="82"/>
      <c r="AI126" s="82"/>
      <c r="AJ126" s="82"/>
      <c r="AK126" s="82"/>
      <c r="AL126" s="82"/>
      <c r="AM126" s="82"/>
      <c r="AN126" s="82"/>
      <c r="AO126" s="82"/>
      <c r="AP126" s="82"/>
      <c r="AQ126" s="82"/>
      <c r="AR126" s="82"/>
      <c r="AS126" s="82"/>
      <c r="AT126" s="82"/>
      <c r="AU126" s="82"/>
      <c r="AV126" s="82"/>
      <c r="AW126" s="82"/>
      <c r="AX126" s="82"/>
      <c r="AY126" s="82"/>
      <c r="AZ126" s="82"/>
      <c r="BA126" s="82"/>
      <c r="BB126" s="82"/>
      <c r="BC126" s="82"/>
      <c r="BD126" s="82"/>
      <c r="BE126" s="82"/>
      <c r="BF126" s="82"/>
      <c r="BG126" s="82"/>
      <c r="BH126" s="82"/>
      <c r="BI126" s="82"/>
      <c r="BJ126" s="82"/>
      <c r="BK126" s="82"/>
      <c r="BL126" s="82"/>
    </row>
    <row r="127" spans="1:64" s="83" customFormat="1" ht="13" hidden="1" customHeight="1" x14ac:dyDescent="0.35">
      <c r="A127" s="75"/>
      <c r="B127" s="84" t="s">
        <v>172</v>
      </c>
      <c r="C127" s="77"/>
      <c r="D127" s="77"/>
      <c r="E127" s="78"/>
      <c r="F127" s="79"/>
      <c r="G127" s="80"/>
      <c r="H127" s="81"/>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c r="AH127" s="82"/>
      <c r="AI127" s="82"/>
      <c r="AJ127" s="82"/>
      <c r="AK127" s="82"/>
      <c r="AL127" s="82"/>
      <c r="AM127" s="82"/>
      <c r="AN127" s="82"/>
      <c r="AO127" s="82"/>
      <c r="AP127" s="82"/>
      <c r="AQ127" s="82"/>
      <c r="AR127" s="82"/>
      <c r="AS127" s="82"/>
      <c r="AT127" s="82"/>
      <c r="AU127" s="82"/>
      <c r="AV127" s="82"/>
      <c r="AW127" s="82"/>
      <c r="AX127" s="82"/>
      <c r="AY127" s="82"/>
      <c r="AZ127" s="82"/>
      <c r="BA127" s="82"/>
      <c r="BB127" s="82"/>
      <c r="BC127" s="82"/>
      <c r="BD127" s="82"/>
      <c r="BE127" s="82"/>
      <c r="BF127" s="82"/>
      <c r="BG127" s="82"/>
      <c r="BH127" s="82"/>
      <c r="BI127" s="82"/>
      <c r="BJ127" s="82"/>
      <c r="BK127" s="82"/>
      <c r="BL127" s="82"/>
    </row>
    <row r="128" spans="1:64" s="83" customFormat="1" ht="13" hidden="1" customHeight="1" x14ac:dyDescent="0.35">
      <c r="A128" s="75"/>
      <c r="B128" s="84" t="s">
        <v>173</v>
      </c>
      <c r="C128" s="77"/>
      <c r="D128" s="77"/>
      <c r="E128" s="78"/>
      <c r="F128" s="79"/>
      <c r="G128" s="80"/>
      <c r="H128" s="81"/>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c r="AP128" s="82"/>
      <c r="AQ128" s="82"/>
      <c r="AR128" s="82"/>
      <c r="AS128" s="82"/>
      <c r="AT128" s="82"/>
      <c r="AU128" s="82"/>
      <c r="AV128" s="82"/>
      <c r="AW128" s="82"/>
      <c r="AX128" s="82"/>
      <c r="AY128" s="82"/>
      <c r="AZ128" s="82"/>
      <c r="BA128" s="82"/>
      <c r="BB128" s="82"/>
      <c r="BC128" s="82"/>
      <c r="BD128" s="82"/>
      <c r="BE128" s="82"/>
      <c r="BF128" s="82"/>
      <c r="BG128" s="82"/>
      <c r="BH128" s="82"/>
      <c r="BI128" s="82"/>
      <c r="BJ128" s="82"/>
      <c r="BK128" s="82"/>
      <c r="BL128" s="82"/>
    </row>
    <row r="129" spans="1:64" s="83" customFormat="1" ht="13" hidden="1" customHeight="1" x14ac:dyDescent="0.35">
      <c r="A129" s="75"/>
      <c r="B129" s="84" t="s">
        <v>174</v>
      </c>
      <c r="C129" s="77"/>
      <c r="D129" s="77"/>
      <c r="E129" s="78"/>
      <c r="F129" s="79"/>
      <c r="G129" s="80"/>
      <c r="H129" s="81"/>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c r="AJ129" s="82"/>
      <c r="AK129" s="82"/>
      <c r="AL129" s="82"/>
      <c r="AM129" s="82"/>
      <c r="AN129" s="82"/>
      <c r="AO129" s="82"/>
      <c r="AP129" s="82"/>
      <c r="AQ129" s="82"/>
      <c r="AR129" s="82"/>
      <c r="AS129" s="82"/>
      <c r="AT129" s="82"/>
      <c r="AU129" s="82"/>
      <c r="AV129" s="82"/>
      <c r="AW129" s="82"/>
      <c r="AX129" s="82"/>
      <c r="AY129" s="82"/>
      <c r="AZ129" s="82"/>
      <c r="BA129" s="82"/>
      <c r="BB129" s="82"/>
      <c r="BC129" s="82"/>
      <c r="BD129" s="82"/>
      <c r="BE129" s="82"/>
      <c r="BF129" s="82"/>
      <c r="BG129" s="82"/>
      <c r="BH129" s="82"/>
      <c r="BI129" s="82"/>
      <c r="BJ129" s="82"/>
      <c r="BK129" s="82"/>
      <c r="BL129" s="82"/>
    </row>
    <row r="130" spans="1:64" s="83" customFormat="1" ht="13" hidden="1" customHeight="1" x14ac:dyDescent="0.35">
      <c r="A130" s="75"/>
      <c r="B130" s="84" t="s">
        <v>175</v>
      </c>
      <c r="C130" s="77"/>
      <c r="D130" s="77"/>
      <c r="E130" s="78"/>
      <c r="F130" s="79"/>
      <c r="G130" s="80"/>
      <c r="H130" s="81"/>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c r="AM130" s="82"/>
      <c r="AN130" s="82"/>
      <c r="AO130" s="82"/>
      <c r="AP130" s="82"/>
      <c r="AQ130" s="82"/>
      <c r="AR130" s="82"/>
      <c r="AS130" s="82"/>
      <c r="AT130" s="82"/>
      <c r="AU130" s="82"/>
      <c r="AV130" s="82"/>
      <c r="AW130" s="82"/>
      <c r="AX130" s="82"/>
      <c r="AY130" s="82"/>
      <c r="AZ130" s="82"/>
      <c r="BA130" s="82"/>
      <c r="BB130" s="82"/>
      <c r="BC130" s="82"/>
      <c r="BD130" s="82"/>
      <c r="BE130" s="82"/>
      <c r="BF130" s="82"/>
      <c r="BG130" s="82"/>
      <c r="BH130" s="82"/>
      <c r="BI130" s="82"/>
      <c r="BJ130" s="82"/>
      <c r="BK130" s="82"/>
      <c r="BL130" s="82"/>
    </row>
    <row r="131" spans="1:64" s="83" customFormat="1" ht="13" hidden="1" customHeight="1" x14ac:dyDescent="0.35">
      <c r="A131" s="75"/>
      <c r="B131" s="84" t="s">
        <v>176</v>
      </c>
      <c r="C131" s="77"/>
      <c r="D131" s="77"/>
      <c r="E131" s="78"/>
      <c r="F131" s="79"/>
      <c r="G131" s="80"/>
      <c r="H131" s="81"/>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c r="AH131" s="82"/>
      <c r="AI131" s="82"/>
      <c r="AJ131" s="82"/>
      <c r="AK131" s="82"/>
      <c r="AL131" s="82"/>
      <c r="AM131" s="82"/>
      <c r="AN131" s="82"/>
      <c r="AO131" s="82"/>
      <c r="AP131" s="82"/>
      <c r="AQ131" s="82"/>
      <c r="AR131" s="82"/>
      <c r="AS131" s="82"/>
      <c r="AT131" s="82"/>
      <c r="AU131" s="82"/>
      <c r="AV131" s="82"/>
      <c r="AW131" s="82"/>
      <c r="AX131" s="82"/>
      <c r="AY131" s="82"/>
      <c r="AZ131" s="82"/>
      <c r="BA131" s="82"/>
      <c r="BB131" s="82"/>
      <c r="BC131" s="82"/>
      <c r="BD131" s="82"/>
      <c r="BE131" s="82"/>
      <c r="BF131" s="82"/>
      <c r="BG131" s="82"/>
      <c r="BH131" s="82"/>
      <c r="BI131" s="82"/>
      <c r="BJ131" s="82"/>
      <c r="BK131" s="82"/>
      <c r="BL131" s="82"/>
    </row>
    <row r="132" spans="1:64" s="83" customFormat="1" ht="13" hidden="1" customHeight="1" x14ac:dyDescent="0.35">
      <c r="A132" s="75"/>
      <c r="B132" s="84" t="s">
        <v>177</v>
      </c>
      <c r="C132" s="77"/>
      <c r="D132" s="77"/>
      <c r="E132" s="78"/>
      <c r="F132" s="79"/>
      <c r="G132" s="80"/>
      <c r="H132" s="81"/>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2"/>
      <c r="BG132" s="82"/>
      <c r="BH132" s="82"/>
      <c r="BI132" s="82"/>
      <c r="BJ132" s="82"/>
      <c r="BK132" s="82"/>
      <c r="BL132" s="82"/>
    </row>
    <row r="133" spans="1:64" s="83" customFormat="1" ht="13" hidden="1" customHeight="1" x14ac:dyDescent="0.35">
      <c r="A133" s="75"/>
      <c r="B133" s="84" t="s">
        <v>178</v>
      </c>
      <c r="C133" s="77"/>
      <c r="D133" s="77"/>
      <c r="E133" s="78"/>
      <c r="F133" s="79"/>
      <c r="G133" s="80"/>
      <c r="H133" s="81"/>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c r="AH133" s="82"/>
      <c r="AI133" s="82"/>
      <c r="AJ133" s="82"/>
      <c r="AK133" s="82"/>
      <c r="AL133" s="82"/>
      <c r="AM133" s="82"/>
      <c r="AN133" s="82"/>
      <c r="AO133" s="82"/>
      <c r="AP133" s="82"/>
      <c r="AQ133" s="82"/>
      <c r="AR133" s="82"/>
      <c r="AS133" s="82"/>
      <c r="AT133" s="82"/>
      <c r="AU133" s="82"/>
      <c r="AV133" s="82"/>
      <c r="AW133" s="82"/>
      <c r="AX133" s="82"/>
      <c r="AY133" s="82"/>
      <c r="AZ133" s="82"/>
      <c r="BA133" s="82"/>
      <c r="BB133" s="82"/>
      <c r="BC133" s="82"/>
      <c r="BD133" s="82"/>
      <c r="BE133" s="82"/>
      <c r="BF133" s="82"/>
      <c r="BG133" s="82"/>
      <c r="BH133" s="82"/>
      <c r="BI133" s="82"/>
      <c r="BJ133" s="82"/>
      <c r="BK133" s="82"/>
      <c r="BL133" s="82"/>
    </row>
    <row r="134" spans="1:64" s="83" customFormat="1" ht="13" hidden="1" customHeight="1" x14ac:dyDescent="0.35">
      <c r="A134" s="75"/>
      <c r="B134" s="84" t="s">
        <v>179</v>
      </c>
      <c r="C134" s="77"/>
      <c r="D134" s="77"/>
      <c r="E134" s="78"/>
      <c r="F134" s="79"/>
      <c r="G134" s="80"/>
      <c r="H134" s="81"/>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c r="AH134" s="82"/>
      <c r="AI134" s="82"/>
      <c r="AJ134" s="82"/>
      <c r="AK134" s="82"/>
      <c r="AL134" s="82"/>
      <c r="AM134" s="82"/>
      <c r="AN134" s="82"/>
      <c r="AO134" s="82"/>
      <c r="AP134" s="82"/>
      <c r="AQ134" s="82"/>
      <c r="AR134" s="82"/>
      <c r="AS134" s="82"/>
      <c r="AT134" s="82"/>
      <c r="AU134" s="82"/>
      <c r="AV134" s="82"/>
      <c r="AW134" s="82"/>
      <c r="AX134" s="82"/>
      <c r="AY134" s="82"/>
      <c r="AZ134" s="82"/>
      <c r="BA134" s="82"/>
      <c r="BB134" s="82"/>
      <c r="BC134" s="82"/>
      <c r="BD134" s="82"/>
      <c r="BE134" s="82"/>
      <c r="BF134" s="82"/>
      <c r="BG134" s="82"/>
      <c r="BH134" s="82"/>
      <c r="BI134" s="82"/>
      <c r="BJ134" s="82"/>
      <c r="BK134" s="82"/>
      <c r="BL134" s="82"/>
    </row>
    <row r="135" spans="1:64" s="83" customFormat="1" ht="13" hidden="1" customHeight="1" x14ac:dyDescent="0.35">
      <c r="A135" s="75"/>
      <c r="B135" s="84" t="s">
        <v>180</v>
      </c>
      <c r="C135" s="77"/>
      <c r="D135" s="77"/>
      <c r="E135" s="78"/>
      <c r="F135" s="79"/>
      <c r="G135" s="80"/>
      <c r="H135" s="81"/>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c r="AH135" s="82"/>
      <c r="AI135" s="82"/>
      <c r="AJ135" s="82"/>
      <c r="AK135" s="82"/>
      <c r="AL135" s="82"/>
      <c r="AM135" s="82"/>
      <c r="AN135" s="82"/>
      <c r="AO135" s="82"/>
      <c r="AP135" s="82"/>
      <c r="AQ135" s="82"/>
      <c r="AR135" s="82"/>
      <c r="AS135" s="82"/>
      <c r="AT135" s="82"/>
      <c r="AU135" s="82"/>
      <c r="AV135" s="82"/>
      <c r="AW135" s="82"/>
      <c r="AX135" s="82"/>
      <c r="AY135" s="82"/>
      <c r="AZ135" s="82"/>
      <c r="BA135" s="82"/>
      <c r="BB135" s="82"/>
      <c r="BC135" s="82"/>
      <c r="BD135" s="82"/>
      <c r="BE135" s="82"/>
      <c r="BF135" s="82"/>
      <c r="BG135" s="82"/>
      <c r="BH135" s="82"/>
      <c r="BI135" s="82"/>
      <c r="BJ135" s="82"/>
      <c r="BK135" s="82"/>
      <c r="BL135" s="82"/>
    </row>
    <row r="136" spans="1:64" s="83" customFormat="1" ht="13" hidden="1" customHeight="1" x14ac:dyDescent="0.35">
      <c r="A136" s="75"/>
      <c r="B136" s="84" t="s">
        <v>181</v>
      </c>
      <c r="C136" s="77"/>
      <c r="D136" s="77"/>
      <c r="E136" s="78"/>
      <c r="F136" s="79"/>
      <c r="G136" s="80"/>
      <c r="H136" s="81"/>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c r="AH136" s="82"/>
      <c r="AI136" s="82"/>
      <c r="AJ136" s="82"/>
      <c r="AK136" s="82"/>
      <c r="AL136" s="82"/>
      <c r="AM136" s="82"/>
      <c r="AN136" s="82"/>
      <c r="AO136" s="82"/>
      <c r="AP136" s="82"/>
      <c r="AQ136" s="82"/>
      <c r="AR136" s="82"/>
      <c r="AS136" s="82"/>
      <c r="AT136" s="82"/>
      <c r="AU136" s="82"/>
      <c r="AV136" s="82"/>
      <c r="AW136" s="82"/>
      <c r="AX136" s="82"/>
      <c r="AY136" s="82"/>
      <c r="AZ136" s="82"/>
      <c r="BA136" s="82"/>
      <c r="BB136" s="82"/>
      <c r="BC136" s="82"/>
      <c r="BD136" s="82"/>
      <c r="BE136" s="82"/>
      <c r="BF136" s="82"/>
      <c r="BG136" s="82"/>
      <c r="BH136" s="82"/>
      <c r="BI136" s="82"/>
      <c r="BJ136" s="82"/>
      <c r="BK136" s="82"/>
      <c r="BL136" s="82"/>
    </row>
    <row r="137" spans="1:64" s="83" customFormat="1" ht="13" hidden="1" customHeight="1" x14ac:dyDescent="0.35">
      <c r="A137" s="75"/>
      <c r="B137" s="84" t="s">
        <v>182</v>
      </c>
      <c r="C137" s="77"/>
      <c r="D137" s="77"/>
      <c r="E137" s="78"/>
      <c r="F137" s="79"/>
      <c r="G137" s="80"/>
      <c r="H137" s="81"/>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c r="AH137" s="82"/>
      <c r="AI137" s="82"/>
      <c r="AJ137" s="82"/>
      <c r="AK137" s="82"/>
      <c r="AL137" s="82"/>
      <c r="AM137" s="82"/>
      <c r="AN137" s="82"/>
      <c r="AO137" s="82"/>
      <c r="AP137" s="82"/>
      <c r="AQ137" s="82"/>
      <c r="AR137" s="82"/>
      <c r="AS137" s="82"/>
      <c r="AT137" s="82"/>
      <c r="AU137" s="82"/>
      <c r="AV137" s="82"/>
      <c r="AW137" s="82"/>
      <c r="AX137" s="82"/>
      <c r="AY137" s="82"/>
      <c r="AZ137" s="82"/>
      <c r="BA137" s="82"/>
      <c r="BB137" s="82"/>
      <c r="BC137" s="82"/>
      <c r="BD137" s="82"/>
      <c r="BE137" s="82"/>
      <c r="BF137" s="82"/>
      <c r="BG137" s="82"/>
      <c r="BH137" s="82"/>
      <c r="BI137" s="82"/>
      <c r="BJ137" s="82"/>
      <c r="BK137" s="82"/>
      <c r="BL137" s="82"/>
    </row>
    <row r="138" spans="1:64" s="83" customFormat="1" ht="13" hidden="1" customHeight="1" x14ac:dyDescent="0.35">
      <c r="A138" s="75"/>
      <c r="B138" s="89" t="s">
        <v>183</v>
      </c>
      <c r="C138" s="77"/>
      <c r="D138" s="77"/>
      <c r="E138" s="78"/>
      <c r="F138" s="79"/>
      <c r="G138" s="80"/>
      <c r="H138" s="81"/>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c r="AH138" s="82"/>
      <c r="AI138" s="82"/>
      <c r="AJ138" s="82"/>
      <c r="AK138" s="82"/>
      <c r="AL138" s="82"/>
      <c r="AM138" s="82"/>
      <c r="AN138" s="82"/>
      <c r="AO138" s="82"/>
      <c r="AP138" s="82"/>
      <c r="AQ138" s="82"/>
      <c r="AR138" s="82"/>
      <c r="AS138" s="82"/>
      <c r="AT138" s="82"/>
      <c r="AU138" s="82"/>
      <c r="AV138" s="82"/>
      <c r="AW138" s="82"/>
      <c r="AX138" s="82"/>
      <c r="AY138" s="82"/>
      <c r="AZ138" s="82"/>
      <c r="BA138" s="82"/>
      <c r="BB138" s="82"/>
      <c r="BC138" s="82"/>
      <c r="BD138" s="82"/>
      <c r="BE138" s="82"/>
      <c r="BF138" s="82"/>
      <c r="BG138" s="82"/>
      <c r="BH138" s="82"/>
      <c r="BI138" s="82"/>
      <c r="BJ138" s="82"/>
      <c r="BK138" s="82"/>
      <c r="BL138" s="82"/>
    </row>
    <row r="139" spans="1:64" s="83" customFormat="1" ht="13" hidden="1" customHeight="1" x14ac:dyDescent="0.35">
      <c r="A139" s="75"/>
      <c r="B139" s="84" t="s">
        <v>184</v>
      </c>
      <c r="C139" s="77"/>
      <c r="D139" s="77"/>
      <c r="E139" s="78"/>
      <c r="F139" s="79"/>
      <c r="G139" s="80"/>
      <c r="H139" s="81"/>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c r="AH139" s="82"/>
      <c r="AI139" s="82"/>
      <c r="AJ139" s="82"/>
      <c r="AK139" s="82"/>
      <c r="AL139" s="82"/>
      <c r="AM139" s="82"/>
      <c r="AN139" s="82"/>
      <c r="AO139" s="82"/>
      <c r="AP139" s="82"/>
      <c r="AQ139" s="82"/>
      <c r="AR139" s="82"/>
      <c r="AS139" s="82"/>
      <c r="AT139" s="82"/>
      <c r="AU139" s="82"/>
      <c r="AV139" s="82"/>
      <c r="AW139" s="82"/>
      <c r="AX139" s="82"/>
      <c r="AY139" s="82"/>
      <c r="AZ139" s="82"/>
      <c r="BA139" s="82"/>
      <c r="BB139" s="82"/>
      <c r="BC139" s="82"/>
      <c r="BD139" s="82"/>
      <c r="BE139" s="82"/>
      <c r="BF139" s="82"/>
      <c r="BG139" s="82"/>
      <c r="BH139" s="82"/>
      <c r="BI139" s="82"/>
      <c r="BJ139" s="82"/>
      <c r="BK139" s="82"/>
      <c r="BL139" s="82"/>
    </row>
    <row r="140" spans="1:64" s="83" customFormat="1" ht="13" hidden="1" customHeight="1" x14ac:dyDescent="0.35">
      <c r="A140" s="75"/>
      <c r="B140" s="84" t="s">
        <v>166</v>
      </c>
      <c r="C140" s="77"/>
      <c r="D140" s="77"/>
      <c r="E140" s="78"/>
      <c r="F140" s="79"/>
      <c r="G140" s="80"/>
      <c r="H140" s="81"/>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c r="AH140" s="82"/>
      <c r="AI140" s="82"/>
      <c r="AJ140" s="82"/>
      <c r="AK140" s="82"/>
      <c r="AL140" s="82"/>
      <c r="AM140" s="82"/>
      <c r="AN140" s="82"/>
      <c r="AO140" s="82"/>
      <c r="AP140" s="82"/>
      <c r="AQ140" s="82"/>
      <c r="AR140" s="82"/>
      <c r="AS140" s="82"/>
      <c r="AT140" s="82"/>
      <c r="AU140" s="82"/>
      <c r="AV140" s="82"/>
      <c r="AW140" s="82"/>
      <c r="AX140" s="82"/>
      <c r="AY140" s="82"/>
      <c r="AZ140" s="82"/>
      <c r="BA140" s="82"/>
      <c r="BB140" s="82"/>
      <c r="BC140" s="82"/>
      <c r="BD140" s="82"/>
      <c r="BE140" s="82"/>
      <c r="BF140" s="82"/>
      <c r="BG140" s="82"/>
      <c r="BH140" s="82"/>
      <c r="BI140" s="82"/>
      <c r="BJ140" s="82"/>
      <c r="BK140" s="82"/>
      <c r="BL140" s="82"/>
    </row>
    <row r="141" spans="1:64" s="83" customFormat="1" ht="13" hidden="1" customHeight="1" x14ac:dyDescent="0.35">
      <c r="A141" s="75"/>
      <c r="B141" s="84" t="s">
        <v>167</v>
      </c>
      <c r="C141" s="77"/>
      <c r="D141" s="77"/>
      <c r="E141" s="78"/>
      <c r="F141" s="79"/>
      <c r="G141" s="80"/>
      <c r="H141" s="81"/>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c r="AH141" s="82"/>
      <c r="AI141" s="82"/>
      <c r="AJ141" s="82"/>
      <c r="AK141" s="82"/>
      <c r="AL141" s="82"/>
      <c r="AM141" s="82"/>
      <c r="AN141" s="82"/>
      <c r="AO141" s="82"/>
      <c r="AP141" s="82"/>
      <c r="AQ141" s="82"/>
      <c r="AR141" s="82"/>
      <c r="AS141" s="82"/>
      <c r="AT141" s="82"/>
      <c r="AU141" s="82"/>
      <c r="AV141" s="82"/>
      <c r="AW141" s="82"/>
      <c r="AX141" s="82"/>
      <c r="AY141" s="82"/>
      <c r="AZ141" s="82"/>
      <c r="BA141" s="82"/>
      <c r="BB141" s="82"/>
      <c r="BC141" s="82"/>
      <c r="BD141" s="82"/>
      <c r="BE141" s="82"/>
      <c r="BF141" s="82"/>
      <c r="BG141" s="82"/>
      <c r="BH141" s="82"/>
      <c r="BI141" s="82"/>
      <c r="BJ141" s="82"/>
      <c r="BK141" s="82"/>
      <c r="BL141" s="82"/>
    </row>
    <row r="142" spans="1:64" s="83" customFormat="1" ht="13" hidden="1" customHeight="1" x14ac:dyDescent="0.35">
      <c r="A142" s="75"/>
      <c r="B142" s="84" t="s">
        <v>185</v>
      </c>
      <c r="C142" s="77"/>
      <c r="D142" s="77"/>
      <c r="E142" s="78"/>
      <c r="F142" s="79"/>
      <c r="G142" s="80"/>
      <c r="H142" s="81"/>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c r="AH142" s="82"/>
      <c r="AI142" s="82"/>
      <c r="AJ142" s="82"/>
      <c r="AK142" s="82"/>
      <c r="AL142" s="82"/>
      <c r="AM142" s="82"/>
      <c r="AN142" s="82"/>
      <c r="AO142" s="82"/>
      <c r="AP142" s="82"/>
      <c r="AQ142" s="82"/>
      <c r="AR142" s="82"/>
      <c r="AS142" s="82"/>
      <c r="AT142" s="82"/>
      <c r="AU142" s="82"/>
      <c r="AV142" s="82"/>
      <c r="AW142" s="82"/>
      <c r="AX142" s="82"/>
      <c r="AY142" s="82"/>
      <c r="AZ142" s="82"/>
      <c r="BA142" s="82"/>
      <c r="BB142" s="82"/>
      <c r="BC142" s="82"/>
      <c r="BD142" s="82"/>
      <c r="BE142" s="82"/>
      <c r="BF142" s="82"/>
      <c r="BG142" s="82"/>
      <c r="BH142" s="82"/>
      <c r="BI142" s="82"/>
      <c r="BJ142" s="82"/>
      <c r="BK142" s="82"/>
      <c r="BL142" s="82"/>
    </row>
    <row r="143" spans="1:64" s="83" customFormat="1" ht="13" hidden="1" customHeight="1" x14ac:dyDescent="0.35">
      <c r="A143" s="75"/>
      <c r="B143" s="84" t="s">
        <v>186</v>
      </c>
      <c r="C143" s="77"/>
      <c r="D143" s="77"/>
      <c r="E143" s="78"/>
      <c r="F143" s="79"/>
      <c r="G143" s="80"/>
      <c r="H143" s="81"/>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c r="AM143" s="82"/>
      <c r="AN143" s="82"/>
      <c r="AO143" s="82"/>
      <c r="AP143" s="82"/>
      <c r="AQ143" s="82"/>
      <c r="AR143" s="82"/>
      <c r="AS143" s="82"/>
      <c r="AT143" s="82"/>
      <c r="AU143" s="82"/>
      <c r="AV143" s="82"/>
      <c r="AW143" s="82"/>
      <c r="AX143" s="82"/>
      <c r="AY143" s="82"/>
      <c r="AZ143" s="82"/>
      <c r="BA143" s="82"/>
      <c r="BB143" s="82"/>
      <c r="BC143" s="82"/>
      <c r="BD143" s="82"/>
      <c r="BE143" s="82"/>
      <c r="BF143" s="82"/>
      <c r="BG143" s="82"/>
      <c r="BH143" s="82"/>
      <c r="BI143" s="82"/>
      <c r="BJ143" s="82"/>
      <c r="BK143" s="82"/>
      <c r="BL143" s="82"/>
    </row>
    <row r="144" spans="1:64" s="83" customFormat="1" ht="13" hidden="1" customHeight="1" x14ac:dyDescent="0.35">
      <c r="A144" s="75"/>
      <c r="B144" s="84" t="s">
        <v>187</v>
      </c>
      <c r="C144" s="77"/>
      <c r="D144" s="77"/>
      <c r="E144" s="78"/>
      <c r="F144" s="79"/>
      <c r="G144" s="80"/>
      <c r="H144" s="81"/>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c r="AP144" s="82"/>
      <c r="AQ144" s="82"/>
      <c r="AR144" s="82"/>
      <c r="AS144" s="82"/>
      <c r="AT144" s="82"/>
      <c r="AU144" s="82"/>
      <c r="AV144" s="82"/>
      <c r="AW144" s="82"/>
      <c r="AX144" s="82"/>
      <c r="AY144" s="82"/>
      <c r="AZ144" s="82"/>
      <c r="BA144" s="82"/>
      <c r="BB144" s="82"/>
      <c r="BC144" s="82"/>
      <c r="BD144" s="82"/>
      <c r="BE144" s="82"/>
      <c r="BF144" s="82"/>
      <c r="BG144" s="82"/>
      <c r="BH144" s="82"/>
      <c r="BI144" s="82"/>
      <c r="BJ144" s="82"/>
      <c r="BK144" s="82"/>
      <c r="BL144" s="82"/>
    </row>
    <row r="145" spans="1:64" s="83" customFormat="1" ht="13" hidden="1" customHeight="1" x14ac:dyDescent="0.35">
      <c r="A145" s="75"/>
      <c r="B145" s="84" t="s">
        <v>188</v>
      </c>
      <c r="C145" s="77"/>
      <c r="D145" s="77"/>
      <c r="E145" s="78"/>
      <c r="F145" s="79"/>
      <c r="G145" s="80"/>
      <c r="H145" s="81"/>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2"/>
      <c r="AP145" s="82"/>
      <c r="AQ145" s="82"/>
      <c r="AR145" s="82"/>
      <c r="AS145" s="82"/>
      <c r="AT145" s="82"/>
      <c r="AU145" s="82"/>
      <c r="AV145" s="82"/>
      <c r="AW145" s="82"/>
      <c r="AX145" s="82"/>
      <c r="AY145" s="82"/>
      <c r="AZ145" s="82"/>
      <c r="BA145" s="82"/>
      <c r="BB145" s="82"/>
      <c r="BC145" s="82"/>
      <c r="BD145" s="82"/>
      <c r="BE145" s="82"/>
      <c r="BF145" s="82"/>
      <c r="BG145" s="82"/>
      <c r="BH145" s="82"/>
      <c r="BI145" s="82"/>
      <c r="BJ145" s="82"/>
      <c r="BK145" s="82"/>
      <c r="BL145" s="82"/>
    </row>
    <row r="146" spans="1:64" s="83" customFormat="1" ht="13" hidden="1" customHeight="1" x14ac:dyDescent="0.35">
      <c r="A146" s="75"/>
      <c r="B146" s="84" t="s">
        <v>189</v>
      </c>
      <c r="C146" s="77"/>
      <c r="D146" s="77"/>
      <c r="E146" s="78"/>
      <c r="F146" s="79"/>
      <c r="G146" s="80"/>
      <c r="H146" s="81"/>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c r="AH146" s="82"/>
      <c r="AI146" s="82"/>
      <c r="AJ146" s="82"/>
      <c r="AK146" s="82"/>
      <c r="AL146" s="82"/>
      <c r="AM146" s="82"/>
      <c r="AN146" s="82"/>
      <c r="AO146" s="82"/>
      <c r="AP146" s="82"/>
      <c r="AQ146" s="82"/>
      <c r="AR146" s="82"/>
      <c r="AS146" s="82"/>
      <c r="AT146" s="82"/>
      <c r="AU146" s="82"/>
      <c r="AV146" s="82"/>
      <c r="AW146" s="82"/>
      <c r="AX146" s="82"/>
      <c r="AY146" s="82"/>
      <c r="AZ146" s="82"/>
      <c r="BA146" s="82"/>
      <c r="BB146" s="82"/>
      <c r="BC146" s="82"/>
      <c r="BD146" s="82"/>
      <c r="BE146" s="82"/>
      <c r="BF146" s="82"/>
      <c r="BG146" s="82"/>
      <c r="BH146" s="82"/>
      <c r="BI146" s="82"/>
      <c r="BJ146" s="82"/>
      <c r="BK146" s="82"/>
      <c r="BL146" s="82"/>
    </row>
    <row r="147" spans="1:64" s="83" customFormat="1" ht="13" hidden="1" customHeight="1" x14ac:dyDescent="0.35">
      <c r="A147" s="75"/>
      <c r="B147" s="84" t="s">
        <v>190</v>
      </c>
      <c r="C147" s="77"/>
      <c r="D147" s="77"/>
      <c r="E147" s="78"/>
      <c r="F147" s="79"/>
      <c r="G147" s="80"/>
      <c r="H147" s="81"/>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c r="AH147" s="82"/>
      <c r="AI147" s="82"/>
      <c r="AJ147" s="82"/>
      <c r="AK147" s="82"/>
      <c r="AL147" s="82"/>
      <c r="AM147" s="82"/>
      <c r="AN147" s="82"/>
      <c r="AO147" s="82"/>
      <c r="AP147" s="82"/>
      <c r="AQ147" s="82"/>
      <c r="AR147" s="82"/>
      <c r="AS147" s="82"/>
      <c r="AT147" s="82"/>
      <c r="AU147" s="82"/>
      <c r="AV147" s="82"/>
      <c r="AW147" s="82"/>
      <c r="AX147" s="82"/>
      <c r="AY147" s="82"/>
      <c r="AZ147" s="82"/>
      <c r="BA147" s="82"/>
      <c r="BB147" s="82"/>
      <c r="BC147" s="82"/>
      <c r="BD147" s="82"/>
      <c r="BE147" s="82"/>
      <c r="BF147" s="82"/>
      <c r="BG147" s="82"/>
      <c r="BH147" s="82"/>
      <c r="BI147" s="82"/>
      <c r="BJ147" s="82"/>
      <c r="BK147" s="82"/>
      <c r="BL147" s="82"/>
    </row>
    <row r="148" spans="1:64" s="83" customFormat="1" ht="13" hidden="1" customHeight="1" x14ac:dyDescent="0.35">
      <c r="A148" s="75"/>
      <c r="B148" s="84" t="s">
        <v>191</v>
      </c>
      <c r="C148" s="77"/>
      <c r="D148" s="77"/>
      <c r="E148" s="78"/>
      <c r="F148" s="79"/>
      <c r="G148" s="80"/>
      <c r="H148" s="81"/>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82"/>
      <c r="BC148" s="82"/>
      <c r="BD148" s="82"/>
      <c r="BE148" s="82"/>
      <c r="BF148" s="82"/>
      <c r="BG148" s="82"/>
      <c r="BH148" s="82"/>
      <c r="BI148" s="82"/>
      <c r="BJ148" s="82"/>
      <c r="BK148" s="82"/>
      <c r="BL148" s="82"/>
    </row>
    <row r="149" spans="1:64" s="83" customFormat="1" ht="13" hidden="1" customHeight="1" x14ac:dyDescent="0.35">
      <c r="A149" s="75"/>
      <c r="B149" s="84" t="s">
        <v>192</v>
      </c>
      <c r="C149" s="77"/>
      <c r="D149" s="77"/>
      <c r="E149" s="78"/>
      <c r="F149" s="79"/>
      <c r="G149" s="80"/>
      <c r="H149" s="81"/>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c r="AH149" s="82"/>
      <c r="AI149" s="82"/>
      <c r="AJ149" s="82"/>
      <c r="AK149" s="82"/>
      <c r="AL149" s="82"/>
      <c r="AM149" s="82"/>
      <c r="AN149" s="82"/>
      <c r="AO149" s="82"/>
      <c r="AP149" s="82"/>
      <c r="AQ149" s="82"/>
      <c r="AR149" s="82"/>
      <c r="AS149" s="82"/>
      <c r="AT149" s="82"/>
      <c r="AU149" s="82"/>
      <c r="AV149" s="82"/>
      <c r="AW149" s="82"/>
      <c r="AX149" s="82"/>
      <c r="AY149" s="82"/>
      <c r="AZ149" s="82"/>
      <c r="BA149" s="82"/>
      <c r="BB149" s="82"/>
      <c r="BC149" s="82"/>
      <c r="BD149" s="82"/>
      <c r="BE149" s="82"/>
      <c r="BF149" s="82"/>
      <c r="BG149" s="82"/>
      <c r="BH149" s="82"/>
      <c r="BI149" s="82"/>
      <c r="BJ149" s="82"/>
      <c r="BK149" s="82"/>
      <c r="BL149" s="82"/>
    </row>
    <row r="150" spans="1:64" s="83" customFormat="1" ht="13" hidden="1" customHeight="1" x14ac:dyDescent="0.35">
      <c r="A150" s="75"/>
      <c r="B150" s="84" t="s">
        <v>193</v>
      </c>
      <c r="C150" s="77"/>
      <c r="D150" s="77"/>
      <c r="E150" s="78"/>
      <c r="F150" s="79"/>
      <c r="G150" s="80"/>
      <c r="H150" s="81"/>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c r="AH150" s="82"/>
      <c r="AI150" s="82"/>
      <c r="AJ150" s="82"/>
      <c r="AK150" s="82"/>
      <c r="AL150" s="82"/>
      <c r="AM150" s="82"/>
      <c r="AN150" s="82"/>
      <c r="AO150" s="82"/>
      <c r="AP150" s="82"/>
      <c r="AQ150" s="82"/>
      <c r="AR150" s="82"/>
      <c r="AS150" s="82"/>
      <c r="AT150" s="82"/>
      <c r="AU150" s="82"/>
      <c r="AV150" s="82"/>
      <c r="AW150" s="82"/>
      <c r="AX150" s="82"/>
      <c r="AY150" s="82"/>
      <c r="AZ150" s="82"/>
      <c r="BA150" s="82"/>
      <c r="BB150" s="82"/>
      <c r="BC150" s="82"/>
      <c r="BD150" s="82"/>
      <c r="BE150" s="82"/>
      <c r="BF150" s="82"/>
      <c r="BG150" s="82"/>
      <c r="BH150" s="82"/>
      <c r="BI150" s="82"/>
      <c r="BJ150" s="82"/>
      <c r="BK150" s="82"/>
      <c r="BL150" s="82"/>
    </row>
    <row r="151" spans="1:64" s="83" customFormat="1" ht="13" hidden="1" customHeight="1" x14ac:dyDescent="0.35">
      <c r="A151" s="75"/>
      <c r="B151" s="84" t="s">
        <v>194</v>
      </c>
      <c r="C151" s="77"/>
      <c r="D151" s="77"/>
      <c r="E151" s="78"/>
      <c r="F151" s="79"/>
      <c r="G151" s="80"/>
      <c r="H151" s="81"/>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c r="AH151" s="82"/>
      <c r="AI151" s="82"/>
      <c r="AJ151" s="82"/>
      <c r="AK151" s="82"/>
      <c r="AL151" s="82"/>
      <c r="AM151" s="82"/>
      <c r="AN151" s="82"/>
      <c r="AO151" s="82"/>
      <c r="AP151" s="82"/>
      <c r="AQ151" s="82"/>
      <c r="AR151" s="82"/>
      <c r="AS151" s="82"/>
      <c r="AT151" s="82"/>
      <c r="AU151" s="82"/>
      <c r="AV151" s="82"/>
      <c r="AW151" s="82"/>
      <c r="AX151" s="82"/>
      <c r="AY151" s="82"/>
      <c r="AZ151" s="82"/>
      <c r="BA151" s="82"/>
      <c r="BB151" s="82"/>
      <c r="BC151" s="82"/>
      <c r="BD151" s="82"/>
      <c r="BE151" s="82"/>
      <c r="BF151" s="82"/>
      <c r="BG151" s="82"/>
      <c r="BH151" s="82"/>
      <c r="BI151" s="82"/>
      <c r="BJ151" s="82"/>
      <c r="BK151" s="82"/>
      <c r="BL151" s="82"/>
    </row>
    <row r="152" spans="1:64" s="83" customFormat="1" ht="13" hidden="1" customHeight="1" x14ac:dyDescent="0.35">
      <c r="A152" s="75"/>
      <c r="B152" s="89" t="s">
        <v>195</v>
      </c>
      <c r="C152" s="77"/>
      <c r="D152" s="77"/>
      <c r="E152" s="78"/>
      <c r="F152" s="79"/>
      <c r="G152" s="80"/>
      <c r="H152" s="81"/>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c r="BE152" s="82"/>
      <c r="BF152" s="82"/>
      <c r="BG152" s="82"/>
      <c r="BH152" s="82"/>
      <c r="BI152" s="82"/>
      <c r="BJ152" s="82"/>
      <c r="BK152" s="82"/>
      <c r="BL152" s="82"/>
    </row>
    <row r="153" spans="1:64" s="83" customFormat="1" ht="13" hidden="1" customHeight="1" x14ac:dyDescent="0.35">
      <c r="A153" s="75"/>
      <c r="B153" s="84" t="s">
        <v>196</v>
      </c>
      <c r="C153" s="77"/>
      <c r="D153" s="77"/>
      <c r="E153" s="78"/>
      <c r="F153" s="79"/>
      <c r="G153" s="80"/>
      <c r="H153" s="81"/>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2"/>
      <c r="BE153" s="82"/>
      <c r="BF153" s="82"/>
      <c r="BG153" s="82"/>
      <c r="BH153" s="82"/>
      <c r="BI153" s="82"/>
      <c r="BJ153" s="82"/>
      <c r="BK153" s="82"/>
      <c r="BL153" s="82"/>
    </row>
    <row r="154" spans="1:64" s="83" customFormat="1" ht="13" hidden="1" customHeight="1" x14ac:dyDescent="0.35">
      <c r="A154" s="75"/>
      <c r="B154" s="84" t="s">
        <v>197</v>
      </c>
      <c r="C154" s="77"/>
      <c r="D154" s="77"/>
      <c r="E154" s="78"/>
      <c r="F154" s="79"/>
      <c r="G154" s="80"/>
      <c r="H154" s="81"/>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B154" s="82"/>
      <c r="BC154" s="82"/>
      <c r="BD154" s="82"/>
      <c r="BE154" s="82"/>
      <c r="BF154" s="82"/>
      <c r="BG154" s="82"/>
      <c r="BH154" s="82"/>
      <c r="BI154" s="82"/>
      <c r="BJ154" s="82"/>
      <c r="BK154" s="82"/>
      <c r="BL154" s="82"/>
    </row>
    <row r="155" spans="1:64" s="83" customFormat="1" ht="13" hidden="1" customHeight="1" x14ac:dyDescent="0.35">
      <c r="A155" s="75"/>
      <c r="B155" s="84" t="s">
        <v>198</v>
      </c>
      <c r="C155" s="77"/>
      <c r="D155" s="77"/>
      <c r="E155" s="78"/>
      <c r="F155" s="79"/>
      <c r="G155" s="80"/>
      <c r="H155" s="81"/>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c r="AO155" s="82"/>
      <c r="AP155" s="82"/>
      <c r="AQ155" s="82"/>
      <c r="AR155" s="82"/>
      <c r="AS155" s="82"/>
      <c r="AT155" s="82"/>
      <c r="AU155" s="82"/>
      <c r="AV155" s="82"/>
      <c r="AW155" s="82"/>
      <c r="AX155" s="82"/>
      <c r="AY155" s="82"/>
      <c r="AZ155" s="82"/>
      <c r="BA155" s="82"/>
      <c r="BB155" s="82"/>
      <c r="BC155" s="82"/>
      <c r="BD155" s="82"/>
      <c r="BE155" s="82"/>
      <c r="BF155" s="82"/>
      <c r="BG155" s="82"/>
      <c r="BH155" s="82"/>
      <c r="BI155" s="82"/>
      <c r="BJ155" s="82"/>
      <c r="BK155" s="82"/>
      <c r="BL155" s="82"/>
    </row>
    <row r="156" spans="1:64" s="83" customFormat="1" ht="13" hidden="1" customHeight="1" x14ac:dyDescent="0.35">
      <c r="A156" s="75"/>
      <c r="B156" s="84" t="s">
        <v>199</v>
      </c>
      <c r="C156" s="77"/>
      <c r="D156" s="77"/>
      <c r="E156" s="78"/>
      <c r="F156" s="79"/>
      <c r="G156" s="80"/>
      <c r="H156" s="81"/>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2"/>
      <c r="AP156" s="82"/>
      <c r="AQ156" s="82"/>
      <c r="AR156" s="82"/>
      <c r="AS156" s="82"/>
      <c r="AT156" s="82"/>
      <c r="AU156" s="82"/>
      <c r="AV156" s="82"/>
      <c r="AW156" s="82"/>
      <c r="AX156" s="82"/>
      <c r="AY156" s="82"/>
      <c r="AZ156" s="82"/>
      <c r="BA156" s="82"/>
      <c r="BB156" s="82"/>
      <c r="BC156" s="82"/>
      <c r="BD156" s="82"/>
      <c r="BE156" s="82"/>
      <c r="BF156" s="82"/>
      <c r="BG156" s="82"/>
      <c r="BH156" s="82"/>
      <c r="BI156" s="82"/>
      <c r="BJ156" s="82"/>
      <c r="BK156" s="82"/>
      <c r="BL156" s="82"/>
    </row>
    <row r="157" spans="1:64" s="83" customFormat="1" ht="13" hidden="1" customHeight="1" x14ac:dyDescent="0.35">
      <c r="A157" s="75"/>
      <c r="B157" s="84" t="s">
        <v>200</v>
      </c>
      <c r="C157" s="77"/>
      <c r="D157" s="77"/>
      <c r="E157" s="78"/>
      <c r="F157" s="79"/>
      <c r="G157" s="80"/>
      <c r="H157" s="81"/>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c r="AH157" s="82"/>
      <c r="AI157" s="82"/>
      <c r="AJ157" s="82"/>
      <c r="AK157" s="82"/>
      <c r="AL157" s="82"/>
      <c r="AM157" s="82"/>
      <c r="AN157" s="82"/>
      <c r="AO157" s="82"/>
      <c r="AP157" s="82"/>
      <c r="AQ157" s="82"/>
      <c r="AR157" s="82"/>
      <c r="AS157" s="82"/>
      <c r="AT157" s="82"/>
      <c r="AU157" s="82"/>
      <c r="AV157" s="82"/>
      <c r="AW157" s="82"/>
      <c r="AX157" s="82"/>
      <c r="AY157" s="82"/>
      <c r="AZ157" s="82"/>
      <c r="BA157" s="82"/>
      <c r="BB157" s="82"/>
      <c r="BC157" s="82"/>
      <c r="BD157" s="82"/>
      <c r="BE157" s="82"/>
      <c r="BF157" s="82"/>
      <c r="BG157" s="82"/>
      <c r="BH157" s="82"/>
      <c r="BI157" s="82"/>
      <c r="BJ157" s="82"/>
      <c r="BK157" s="82"/>
      <c r="BL157" s="82"/>
    </row>
    <row r="158" spans="1:64" s="83" customFormat="1" ht="13" hidden="1" customHeight="1" x14ac:dyDescent="0.35">
      <c r="A158" s="75"/>
      <c r="B158" s="84" t="s">
        <v>166</v>
      </c>
      <c r="C158" s="77"/>
      <c r="D158" s="77"/>
      <c r="E158" s="78"/>
      <c r="F158" s="79"/>
      <c r="G158" s="80"/>
      <c r="H158" s="81"/>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c r="AH158" s="82"/>
      <c r="AI158" s="82"/>
      <c r="AJ158" s="82"/>
      <c r="AK158" s="82"/>
      <c r="AL158" s="82"/>
      <c r="AM158" s="82"/>
      <c r="AN158" s="82"/>
      <c r="AO158" s="82"/>
      <c r="AP158" s="82"/>
      <c r="AQ158" s="82"/>
      <c r="AR158" s="82"/>
      <c r="AS158" s="82"/>
      <c r="AT158" s="82"/>
      <c r="AU158" s="82"/>
      <c r="AV158" s="82"/>
      <c r="AW158" s="82"/>
      <c r="AX158" s="82"/>
      <c r="AY158" s="82"/>
      <c r="AZ158" s="82"/>
      <c r="BA158" s="82"/>
      <c r="BB158" s="82"/>
      <c r="BC158" s="82"/>
      <c r="BD158" s="82"/>
      <c r="BE158" s="82"/>
      <c r="BF158" s="82"/>
      <c r="BG158" s="82"/>
      <c r="BH158" s="82"/>
      <c r="BI158" s="82"/>
      <c r="BJ158" s="82"/>
      <c r="BK158" s="82"/>
      <c r="BL158" s="82"/>
    </row>
    <row r="159" spans="1:64" s="83" customFormat="1" ht="13" hidden="1" customHeight="1" x14ac:dyDescent="0.35">
      <c r="A159" s="75"/>
      <c r="B159" s="84" t="s">
        <v>167</v>
      </c>
      <c r="C159" s="77"/>
      <c r="D159" s="77"/>
      <c r="E159" s="78"/>
      <c r="F159" s="79"/>
      <c r="G159" s="80"/>
      <c r="H159" s="81"/>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c r="AH159" s="82"/>
      <c r="AI159" s="82"/>
      <c r="AJ159" s="82"/>
      <c r="AK159" s="82"/>
      <c r="AL159" s="82"/>
      <c r="AM159" s="82"/>
      <c r="AN159" s="82"/>
      <c r="AO159" s="82"/>
      <c r="AP159" s="82"/>
      <c r="AQ159" s="82"/>
      <c r="AR159" s="82"/>
      <c r="AS159" s="82"/>
      <c r="AT159" s="82"/>
      <c r="AU159" s="82"/>
      <c r="AV159" s="82"/>
      <c r="AW159" s="82"/>
      <c r="AX159" s="82"/>
      <c r="AY159" s="82"/>
      <c r="AZ159" s="82"/>
      <c r="BA159" s="82"/>
      <c r="BB159" s="82"/>
      <c r="BC159" s="82"/>
      <c r="BD159" s="82"/>
      <c r="BE159" s="82"/>
      <c r="BF159" s="82"/>
      <c r="BG159" s="82"/>
      <c r="BH159" s="82"/>
      <c r="BI159" s="82"/>
      <c r="BJ159" s="82"/>
      <c r="BK159" s="82"/>
      <c r="BL159" s="82"/>
    </row>
    <row r="160" spans="1:64" s="83" customFormat="1" ht="13" hidden="1" customHeight="1" x14ac:dyDescent="0.35">
      <c r="A160" s="75"/>
      <c r="B160" s="84" t="s">
        <v>201</v>
      </c>
      <c r="C160" s="77"/>
      <c r="D160" s="77"/>
      <c r="E160" s="78"/>
      <c r="F160" s="79"/>
      <c r="G160" s="80"/>
      <c r="H160" s="81"/>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c r="BB160" s="82"/>
      <c r="BC160" s="82"/>
      <c r="BD160" s="82"/>
      <c r="BE160" s="82"/>
      <c r="BF160" s="82"/>
      <c r="BG160" s="82"/>
      <c r="BH160" s="82"/>
      <c r="BI160" s="82"/>
      <c r="BJ160" s="82"/>
      <c r="BK160" s="82"/>
      <c r="BL160" s="82"/>
    </row>
    <row r="161" spans="1:64" s="83" customFormat="1" ht="13" hidden="1" customHeight="1" x14ac:dyDescent="0.35">
      <c r="A161" s="75"/>
      <c r="B161" s="84" t="s">
        <v>202</v>
      </c>
      <c r="C161" s="77"/>
      <c r="D161" s="77"/>
      <c r="E161" s="78"/>
      <c r="F161" s="79"/>
      <c r="G161" s="80"/>
      <c r="H161" s="81"/>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82"/>
      <c r="BC161" s="82"/>
      <c r="BD161" s="82"/>
      <c r="BE161" s="82"/>
      <c r="BF161" s="82"/>
      <c r="BG161" s="82"/>
      <c r="BH161" s="82"/>
      <c r="BI161" s="82"/>
      <c r="BJ161" s="82"/>
      <c r="BK161" s="82"/>
      <c r="BL161" s="82"/>
    </row>
    <row r="162" spans="1:64" s="83" customFormat="1" ht="13" hidden="1" customHeight="1" x14ac:dyDescent="0.35">
      <c r="A162" s="75"/>
      <c r="B162" s="84" t="s">
        <v>203</v>
      </c>
      <c r="C162" s="77"/>
      <c r="D162" s="77"/>
      <c r="E162" s="78"/>
      <c r="F162" s="79"/>
      <c r="G162" s="80"/>
      <c r="H162" s="81"/>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c r="BE162" s="82"/>
      <c r="BF162" s="82"/>
      <c r="BG162" s="82"/>
      <c r="BH162" s="82"/>
      <c r="BI162" s="82"/>
      <c r="BJ162" s="82"/>
      <c r="BK162" s="82"/>
      <c r="BL162" s="82"/>
    </row>
    <row r="163" spans="1:64" s="83" customFormat="1" ht="13" hidden="1" customHeight="1" x14ac:dyDescent="0.35">
      <c r="A163" s="75"/>
      <c r="B163" s="84" t="s">
        <v>204</v>
      </c>
      <c r="C163" s="77"/>
      <c r="D163" s="77"/>
      <c r="E163" s="78"/>
      <c r="F163" s="79"/>
      <c r="G163" s="80"/>
      <c r="H163" s="81"/>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c r="BE163" s="82"/>
      <c r="BF163" s="82"/>
      <c r="BG163" s="82"/>
      <c r="BH163" s="82"/>
      <c r="BI163" s="82"/>
      <c r="BJ163" s="82"/>
      <c r="BK163" s="82"/>
      <c r="BL163" s="82"/>
    </row>
    <row r="164" spans="1:64" s="83" customFormat="1" ht="13" hidden="1" customHeight="1" x14ac:dyDescent="0.35">
      <c r="A164" s="75"/>
      <c r="B164" s="84" t="s">
        <v>205</v>
      </c>
      <c r="C164" s="77"/>
      <c r="D164" s="77"/>
      <c r="E164" s="78"/>
      <c r="F164" s="79"/>
      <c r="G164" s="80"/>
      <c r="H164" s="81"/>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c r="AH164" s="82"/>
      <c r="AI164" s="82"/>
      <c r="AJ164" s="82"/>
      <c r="AK164" s="82"/>
      <c r="AL164" s="82"/>
      <c r="AM164" s="82"/>
      <c r="AN164" s="82"/>
      <c r="AO164" s="82"/>
      <c r="AP164" s="82"/>
      <c r="AQ164" s="82"/>
      <c r="AR164" s="82"/>
      <c r="AS164" s="82"/>
      <c r="AT164" s="82"/>
      <c r="AU164" s="82"/>
      <c r="AV164" s="82"/>
      <c r="AW164" s="82"/>
      <c r="AX164" s="82"/>
      <c r="AY164" s="82"/>
      <c r="AZ164" s="82"/>
      <c r="BA164" s="82"/>
      <c r="BB164" s="82"/>
      <c r="BC164" s="82"/>
      <c r="BD164" s="82"/>
      <c r="BE164" s="82"/>
      <c r="BF164" s="82"/>
      <c r="BG164" s="82"/>
      <c r="BH164" s="82"/>
      <c r="BI164" s="82"/>
      <c r="BJ164" s="82"/>
      <c r="BK164" s="82"/>
      <c r="BL164" s="82"/>
    </row>
    <row r="165" spans="1:64" s="83" customFormat="1" ht="13" hidden="1" customHeight="1" x14ac:dyDescent="0.35">
      <c r="A165" s="75"/>
      <c r="B165" s="84" t="s">
        <v>206</v>
      </c>
      <c r="C165" s="77"/>
      <c r="D165" s="77"/>
      <c r="E165" s="78"/>
      <c r="F165" s="79"/>
      <c r="G165" s="80"/>
      <c r="H165" s="81"/>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c r="AH165" s="82"/>
      <c r="AI165" s="82"/>
      <c r="AJ165" s="82"/>
      <c r="AK165" s="82"/>
      <c r="AL165" s="82"/>
      <c r="AM165" s="82"/>
      <c r="AN165" s="82"/>
      <c r="AO165" s="82"/>
      <c r="AP165" s="82"/>
      <c r="AQ165" s="82"/>
      <c r="AR165" s="82"/>
      <c r="AS165" s="82"/>
      <c r="AT165" s="82"/>
      <c r="AU165" s="82"/>
      <c r="AV165" s="82"/>
      <c r="AW165" s="82"/>
      <c r="AX165" s="82"/>
      <c r="AY165" s="82"/>
      <c r="AZ165" s="82"/>
      <c r="BA165" s="82"/>
      <c r="BB165" s="82"/>
      <c r="BC165" s="82"/>
      <c r="BD165" s="82"/>
      <c r="BE165" s="82"/>
      <c r="BF165" s="82"/>
      <c r="BG165" s="82"/>
      <c r="BH165" s="82"/>
      <c r="BI165" s="82"/>
      <c r="BJ165" s="82"/>
      <c r="BK165" s="82"/>
      <c r="BL165" s="82"/>
    </row>
    <row r="166" spans="1:64" s="83" customFormat="1" ht="13" hidden="1" customHeight="1" x14ac:dyDescent="0.35">
      <c r="A166" s="75"/>
      <c r="B166" s="84" t="s">
        <v>207</v>
      </c>
      <c r="C166" s="77"/>
      <c r="D166" s="77"/>
      <c r="E166" s="78"/>
      <c r="F166" s="79"/>
      <c r="G166" s="80"/>
      <c r="H166" s="81"/>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c r="AP166" s="82"/>
      <c r="AQ166" s="82"/>
      <c r="AR166" s="82"/>
      <c r="AS166" s="82"/>
      <c r="AT166" s="82"/>
      <c r="AU166" s="82"/>
      <c r="AV166" s="82"/>
      <c r="AW166" s="82"/>
      <c r="AX166" s="82"/>
      <c r="AY166" s="82"/>
      <c r="AZ166" s="82"/>
      <c r="BA166" s="82"/>
      <c r="BB166" s="82"/>
      <c r="BC166" s="82"/>
      <c r="BD166" s="82"/>
      <c r="BE166" s="82"/>
      <c r="BF166" s="82"/>
      <c r="BG166" s="82"/>
      <c r="BH166" s="82"/>
      <c r="BI166" s="82"/>
      <c r="BJ166" s="82"/>
      <c r="BK166" s="82"/>
      <c r="BL166" s="82"/>
    </row>
    <row r="167" spans="1:64" s="83" customFormat="1" ht="13" hidden="1" customHeight="1" x14ac:dyDescent="0.35">
      <c r="A167" s="75"/>
      <c r="B167" s="84" t="s">
        <v>208</v>
      </c>
      <c r="C167" s="77"/>
      <c r="D167" s="77"/>
      <c r="E167" s="78"/>
      <c r="F167" s="79"/>
      <c r="G167" s="80"/>
      <c r="H167" s="81"/>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c r="AP167" s="82"/>
      <c r="AQ167" s="82"/>
      <c r="AR167" s="82"/>
      <c r="AS167" s="82"/>
      <c r="AT167" s="82"/>
      <c r="AU167" s="82"/>
      <c r="AV167" s="82"/>
      <c r="AW167" s="82"/>
      <c r="AX167" s="82"/>
      <c r="AY167" s="82"/>
      <c r="AZ167" s="82"/>
      <c r="BA167" s="82"/>
      <c r="BB167" s="82"/>
      <c r="BC167" s="82"/>
      <c r="BD167" s="82"/>
      <c r="BE167" s="82"/>
      <c r="BF167" s="82"/>
      <c r="BG167" s="82"/>
      <c r="BH167" s="82"/>
      <c r="BI167" s="82"/>
      <c r="BJ167" s="82"/>
      <c r="BK167" s="82"/>
      <c r="BL167" s="82"/>
    </row>
    <row r="168" spans="1:64" s="83" customFormat="1" ht="13" hidden="1" customHeight="1" x14ac:dyDescent="0.35">
      <c r="A168" s="75"/>
      <c r="B168" s="84" t="s">
        <v>209</v>
      </c>
      <c r="C168" s="77"/>
      <c r="D168" s="77"/>
      <c r="E168" s="78"/>
      <c r="F168" s="79"/>
      <c r="G168" s="80"/>
      <c r="H168" s="81"/>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c r="AH168" s="82"/>
      <c r="AI168" s="82"/>
      <c r="AJ168" s="82"/>
      <c r="AK168" s="82"/>
      <c r="AL168" s="82"/>
      <c r="AM168" s="82"/>
      <c r="AN168" s="82"/>
      <c r="AO168" s="82"/>
      <c r="AP168" s="82"/>
      <c r="AQ168" s="82"/>
      <c r="AR168" s="82"/>
      <c r="AS168" s="82"/>
      <c r="AT168" s="82"/>
      <c r="AU168" s="82"/>
      <c r="AV168" s="82"/>
      <c r="AW168" s="82"/>
      <c r="AX168" s="82"/>
      <c r="AY168" s="82"/>
      <c r="AZ168" s="82"/>
      <c r="BA168" s="82"/>
      <c r="BB168" s="82"/>
      <c r="BC168" s="82"/>
      <c r="BD168" s="82"/>
      <c r="BE168" s="82"/>
      <c r="BF168" s="82"/>
      <c r="BG168" s="82"/>
      <c r="BH168" s="82"/>
      <c r="BI168" s="82"/>
      <c r="BJ168" s="82"/>
      <c r="BK168" s="82"/>
      <c r="BL168" s="82"/>
    </row>
    <row r="169" spans="1:64" s="83" customFormat="1" ht="13" hidden="1" customHeight="1" x14ac:dyDescent="0.35">
      <c r="A169" s="75"/>
      <c r="B169" s="89" t="s">
        <v>210</v>
      </c>
      <c r="C169" s="77"/>
      <c r="D169" s="77"/>
      <c r="E169" s="78"/>
      <c r="F169" s="79"/>
      <c r="G169" s="80"/>
      <c r="H169" s="81"/>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c r="AH169" s="82"/>
      <c r="AI169" s="82"/>
      <c r="AJ169" s="82"/>
      <c r="AK169" s="82"/>
      <c r="AL169" s="82"/>
      <c r="AM169" s="82"/>
      <c r="AN169" s="82"/>
      <c r="AO169" s="82"/>
      <c r="AP169" s="82"/>
      <c r="AQ169" s="82"/>
      <c r="AR169" s="82"/>
      <c r="AS169" s="82"/>
      <c r="AT169" s="82"/>
      <c r="AU169" s="82"/>
      <c r="AV169" s="82"/>
      <c r="AW169" s="82"/>
      <c r="AX169" s="82"/>
      <c r="AY169" s="82"/>
      <c r="AZ169" s="82"/>
      <c r="BA169" s="82"/>
      <c r="BB169" s="82"/>
      <c r="BC169" s="82"/>
      <c r="BD169" s="82"/>
      <c r="BE169" s="82"/>
      <c r="BF169" s="82"/>
      <c r="BG169" s="82"/>
      <c r="BH169" s="82"/>
      <c r="BI169" s="82"/>
      <c r="BJ169" s="82"/>
      <c r="BK169" s="82"/>
      <c r="BL169" s="82"/>
    </row>
    <row r="170" spans="1:64" s="83" customFormat="1" ht="13" hidden="1" customHeight="1" x14ac:dyDescent="0.35">
      <c r="A170" s="75"/>
      <c r="B170" s="84" t="s">
        <v>211</v>
      </c>
      <c r="C170" s="77"/>
      <c r="D170" s="77"/>
      <c r="E170" s="78"/>
      <c r="F170" s="79"/>
      <c r="G170" s="80"/>
      <c r="H170" s="81"/>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c r="AH170" s="82"/>
      <c r="AI170" s="82"/>
      <c r="AJ170" s="82"/>
      <c r="AK170" s="82"/>
      <c r="AL170" s="82"/>
      <c r="AM170" s="82"/>
      <c r="AN170" s="82"/>
      <c r="AO170" s="82"/>
      <c r="AP170" s="82"/>
      <c r="AQ170" s="82"/>
      <c r="AR170" s="82"/>
      <c r="AS170" s="82"/>
      <c r="AT170" s="82"/>
      <c r="AU170" s="82"/>
      <c r="AV170" s="82"/>
      <c r="AW170" s="82"/>
      <c r="AX170" s="82"/>
      <c r="AY170" s="82"/>
      <c r="AZ170" s="82"/>
      <c r="BA170" s="82"/>
      <c r="BB170" s="82"/>
      <c r="BC170" s="82"/>
      <c r="BD170" s="82"/>
      <c r="BE170" s="82"/>
      <c r="BF170" s="82"/>
      <c r="BG170" s="82"/>
      <c r="BH170" s="82"/>
      <c r="BI170" s="82"/>
      <c r="BJ170" s="82"/>
      <c r="BK170" s="82"/>
      <c r="BL170" s="82"/>
    </row>
    <row r="171" spans="1:64" s="83" customFormat="1" ht="13" hidden="1" customHeight="1" x14ac:dyDescent="0.35">
      <c r="A171" s="75"/>
      <c r="B171" s="84" t="s">
        <v>212</v>
      </c>
      <c r="C171" s="77"/>
      <c r="D171" s="77"/>
      <c r="E171" s="78"/>
      <c r="F171" s="79"/>
      <c r="G171" s="80"/>
      <c r="H171" s="81"/>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c r="AH171" s="82"/>
      <c r="AI171" s="82"/>
      <c r="AJ171" s="82"/>
      <c r="AK171" s="82"/>
      <c r="AL171" s="82"/>
      <c r="AM171" s="82"/>
      <c r="AN171" s="82"/>
      <c r="AO171" s="82"/>
      <c r="AP171" s="82"/>
      <c r="AQ171" s="82"/>
      <c r="AR171" s="82"/>
      <c r="AS171" s="82"/>
      <c r="AT171" s="82"/>
      <c r="AU171" s="82"/>
      <c r="AV171" s="82"/>
      <c r="AW171" s="82"/>
      <c r="AX171" s="82"/>
      <c r="AY171" s="82"/>
      <c r="AZ171" s="82"/>
      <c r="BA171" s="82"/>
      <c r="BB171" s="82"/>
      <c r="BC171" s="82"/>
      <c r="BD171" s="82"/>
      <c r="BE171" s="82"/>
      <c r="BF171" s="82"/>
      <c r="BG171" s="82"/>
      <c r="BH171" s="82"/>
      <c r="BI171" s="82"/>
      <c r="BJ171" s="82"/>
      <c r="BK171" s="82"/>
      <c r="BL171" s="82"/>
    </row>
    <row r="172" spans="1:64" s="83" customFormat="1" ht="13" hidden="1" customHeight="1" x14ac:dyDescent="0.35">
      <c r="A172" s="75"/>
      <c r="B172" s="84" t="s">
        <v>213</v>
      </c>
      <c r="C172" s="77"/>
      <c r="D172" s="77"/>
      <c r="E172" s="78"/>
      <c r="F172" s="79"/>
      <c r="G172" s="80"/>
      <c r="H172" s="81"/>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c r="AH172" s="82"/>
      <c r="AI172" s="82"/>
      <c r="AJ172" s="82"/>
      <c r="AK172" s="82"/>
      <c r="AL172" s="82"/>
      <c r="AM172" s="82"/>
      <c r="AN172" s="82"/>
      <c r="AO172" s="82"/>
      <c r="AP172" s="82"/>
      <c r="AQ172" s="82"/>
      <c r="AR172" s="82"/>
      <c r="AS172" s="82"/>
      <c r="AT172" s="82"/>
      <c r="AU172" s="82"/>
      <c r="AV172" s="82"/>
      <c r="AW172" s="82"/>
      <c r="AX172" s="82"/>
      <c r="AY172" s="82"/>
      <c r="AZ172" s="82"/>
      <c r="BA172" s="82"/>
      <c r="BB172" s="82"/>
      <c r="BC172" s="82"/>
      <c r="BD172" s="82"/>
      <c r="BE172" s="82"/>
      <c r="BF172" s="82"/>
      <c r="BG172" s="82"/>
      <c r="BH172" s="82"/>
      <c r="BI172" s="82"/>
      <c r="BJ172" s="82"/>
      <c r="BK172" s="82"/>
      <c r="BL172" s="82"/>
    </row>
    <row r="173" spans="1:64" s="83" customFormat="1" ht="13" hidden="1" customHeight="1" x14ac:dyDescent="0.35">
      <c r="A173" s="75"/>
      <c r="B173" s="84" t="s">
        <v>166</v>
      </c>
      <c r="C173" s="77"/>
      <c r="D173" s="77"/>
      <c r="E173" s="78"/>
      <c r="F173" s="79"/>
      <c r="G173" s="80"/>
      <c r="H173" s="81"/>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c r="BE173" s="82"/>
      <c r="BF173" s="82"/>
      <c r="BG173" s="82"/>
      <c r="BH173" s="82"/>
      <c r="BI173" s="82"/>
      <c r="BJ173" s="82"/>
      <c r="BK173" s="82"/>
      <c r="BL173" s="82"/>
    </row>
    <row r="174" spans="1:64" s="83" customFormat="1" ht="13" hidden="1" customHeight="1" x14ac:dyDescent="0.35">
      <c r="A174" s="75"/>
      <c r="B174" s="84" t="s">
        <v>167</v>
      </c>
      <c r="C174" s="77"/>
      <c r="D174" s="77"/>
      <c r="E174" s="78"/>
      <c r="F174" s="79"/>
      <c r="G174" s="80"/>
      <c r="H174" s="81"/>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c r="BE174" s="82"/>
      <c r="BF174" s="82"/>
      <c r="BG174" s="82"/>
      <c r="BH174" s="82"/>
      <c r="BI174" s="82"/>
      <c r="BJ174" s="82"/>
      <c r="BK174" s="82"/>
      <c r="BL174" s="82"/>
    </row>
    <row r="175" spans="1:64" s="83" customFormat="1" ht="13" hidden="1" customHeight="1" x14ac:dyDescent="0.35">
      <c r="A175" s="75"/>
      <c r="B175" s="84" t="s">
        <v>214</v>
      </c>
      <c r="C175" s="77"/>
      <c r="D175" s="77"/>
      <c r="E175" s="78"/>
      <c r="F175" s="79"/>
      <c r="G175" s="80"/>
      <c r="H175" s="81"/>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c r="BE175" s="82"/>
      <c r="BF175" s="82"/>
      <c r="BG175" s="82"/>
      <c r="BH175" s="82"/>
      <c r="BI175" s="82"/>
      <c r="BJ175" s="82"/>
      <c r="BK175" s="82"/>
      <c r="BL175" s="82"/>
    </row>
    <row r="176" spans="1:64" s="83" customFormat="1" ht="13" hidden="1" customHeight="1" x14ac:dyDescent="0.35">
      <c r="A176" s="75"/>
      <c r="B176" s="84" t="s">
        <v>215</v>
      </c>
      <c r="C176" s="77"/>
      <c r="D176" s="77"/>
      <c r="E176" s="78"/>
      <c r="F176" s="79"/>
      <c r="G176" s="80"/>
      <c r="H176" s="81"/>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c r="AH176" s="82"/>
      <c r="AI176" s="82"/>
      <c r="AJ176" s="82"/>
      <c r="AK176" s="82"/>
      <c r="AL176" s="82"/>
      <c r="AM176" s="82"/>
      <c r="AN176" s="82"/>
      <c r="AO176" s="82"/>
      <c r="AP176" s="82"/>
      <c r="AQ176" s="82"/>
      <c r="AR176" s="82"/>
      <c r="AS176" s="82"/>
      <c r="AT176" s="82"/>
      <c r="AU176" s="82"/>
      <c r="AV176" s="82"/>
      <c r="AW176" s="82"/>
      <c r="AX176" s="82"/>
      <c r="AY176" s="82"/>
      <c r="AZ176" s="82"/>
      <c r="BA176" s="82"/>
      <c r="BB176" s="82"/>
      <c r="BC176" s="82"/>
      <c r="BD176" s="82"/>
      <c r="BE176" s="82"/>
      <c r="BF176" s="82"/>
      <c r="BG176" s="82"/>
      <c r="BH176" s="82"/>
      <c r="BI176" s="82"/>
      <c r="BJ176" s="82"/>
      <c r="BK176" s="82"/>
      <c r="BL176" s="82"/>
    </row>
    <row r="177" spans="1:64" s="83" customFormat="1" ht="13" hidden="1" customHeight="1" x14ac:dyDescent="0.35">
      <c r="A177" s="75"/>
      <c r="B177" s="84" t="s">
        <v>216</v>
      </c>
      <c r="C177" s="77"/>
      <c r="D177" s="77"/>
      <c r="E177" s="78"/>
      <c r="F177" s="79"/>
      <c r="G177" s="80"/>
      <c r="H177" s="81"/>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c r="BE177" s="82"/>
      <c r="BF177" s="82"/>
      <c r="BG177" s="82"/>
      <c r="BH177" s="82"/>
      <c r="BI177" s="82"/>
      <c r="BJ177" s="82"/>
      <c r="BK177" s="82"/>
      <c r="BL177" s="82"/>
    </row>
    <row r="178" spans="1:64" s="83" customFormat="1" ht="13" hidden="1" customHeight="1" x14ac:dyDescent="0.35">
      <c r="A178" s="75"/>
      <c r="B178" s="84" t="s">
        <v>217</v>
      </c>
      <c r="C178" s="77"/>
      <c r="D178" s="77"/>
      <c r="E178" s="78"/>
      <c r="F178" s="79"/>
      <c r="G178" s="80"/>
      <c r="H178" s="81"/>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c r="AH178" s="82"/>
      <c r="AI178" s="82"/>
      <c r="AJ178" s="82"/>
      <c r="AK178" s="82"/>
      <c r="AL178" s="82"/>
      <c r="AM178" s="82"/>
      <c r="AN178" s="82"/>
      <c r="AO178" s="82"/>
      <c r="AP178" s="82"/>
      <c r="AQ178" s="82"/>
      <c r="AR178" s="82"/>
      <c r="AS178" s="82"/>
      <c r="AT178" s="82"/>
      <c r="AU178" s="82"/>
      <c r="AV178" s="82"/>
      <c r="AW178" s="82"/>
      <c r="AX178" s="82"/>
      <c r="AY178" s="82"/>
      <c r="AZ178" s="82"/>
      <c r="BA178" s="82"/>
      <c r="BB178" s="82"/>
      <c r="BC178" s="82"/>
      <c r="BD178" s="82"/>
      <c r="BE178" s="82"/>
      <c r="BF178" s="82"/>
      <c r="BG178" s="82"/>
      <c r="BH178" s="82"/>
      <c r="BI178" s="82"/>
      <c r="BJ178" s="82"/>
      <c r="BK178" s="82"/>
      <c r="BL178" s="82"/>
    </row>
    <row r="179" spans="1:64" s="83" customFormat="1" ht="13" hidden="1" customHeight="1" x14ac:dyDescent="0.35">
      <c r="A179" s="75"/>
      <c r="B179" s="84" t="s">
        <v>218</v>
      </c>
      <c r="C179" s="77"/>
      <c r="D179" s="77"/>
      <c r="E179" s="78"/>
      <c r="F179" s="79"/>
      <c r="G179" s="80"/>
      <c r="H179" s="81"/>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c r="AH179" s="82"/>
      <c r="AI179" s="82"/>
      <c r="AJ179" s="82"/>
      <c r="AK179" s="82"/>
      <c r="AL179" s="82"/>
      <c r="AM179" s="82"/>
      <c r="AN179" s="82"/>
      <c r="AO179" s="82"/>
      <c r="AP179" s="82"/>
      <c r="AQ179" s="82"/>
      <c r="AR179" s="82"/>
      <c r="AS179" s="82"/>
      <c r="AT179" s="82"/>
      <c r="AU179" s="82"/>
      <c r="AV179" s="82"/>
      <c r="AW179" s="82"/>
      <c r="AX179" s="82"/>
      <c r="AY179" s="82"/>
      <c r="AZ179" s="82"/>
      <c r="BA179" s="82"/>
      <c r="BB179" s="82"/>
      <c r="BC179" s="82"/>
      <c r="BD179" s="82"/>
      <c r="BE179" s="82"/>
      <c r="BF179" s="82"/>
      <c r="BG179" s="82"/>
      <c r="BH179" s="82"/>
      <c r="BI179" s="82"/>
      <c r="BJ179" s="82"/>
      <c r="BK179" s="82"/>
      <c r="BL179" s="82"/>
    </row>
    <row r="180" spans="1:64" s="83" customFormat="1" ht="13" hidden="1" customHeight="1" x14ac:dyDescent="0.35">
      <c r="A180" s="75"/>
      <c r="B180" s="84" t="s">
        <v>219</v>
      </c>
      <c r="C180" s="77"/>
      <c r="D180" s="77"/>
      <c r="E180" s="78"/>
      <c r="F180" s="79"/>
      <c r="G180" s="80"/>
      <c r="H180" s="81"/>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c r="AH180" s="82"/>
      <c r="AI180" s="82"/>
      <c r="AJ180" s="82"/>
      <c r="AK180" s="82"/>
      <c r="AL180" s="82"/>
      <c r="AM180" s="82"/>
      <c r="AN180" s="82"/>
      <c r="AO180" s="82"/>
      <c r="AP180" s="82"/>
      <c r="AQ180" s="82"/>
      <c r="AR180" s="82"/>
      <c r="AS180" s="82"/>
      <c r="AT180" s="82"/>
      <c r="AU180" s="82"/>
      <c r="AV180" s="82"/>
      <c r="AW180" s="82"/>
      <c r="AX180" s="82"/>
      <c r="AY180" s="82"/>
      <c r="AZ180" s="82"/>
      <c r="BA180" s="82"/>
      <c r="BB180" s="82"/>
      <c r="BC180" s="82"/>
      <c r="BD180" s="82"/>
      <c r="BE180" s="82"/>
      <c r="BF180" s="82"/>
      <c r="BG180" s="82"/>
      <c r="BH180" s="82"/>
      <c r="BI180" s="82"/>
      <c r="BJ180" s="82"/>
      <c r="BK180" s="82"/>
      <c r="BL180" s="82"/>
    </row>
    <row r="181" spans="1:64" s="83" customFormat="1" ht="13" hidden="1" customHeight="1" x14ac:dyDescent="0.35">
      <c r="A181" s="75"/>
      <c r="B181" s="84" t="s">
        <v>220</v>
      </c>
      <c r="C181" s="77"/>
      <c r="D181" s="77"/>
      <c r="E181" s="78"/>
      <c r="F181" s="79"/>
      <c r="G181" s="80"/>
      <c r="H181" s="81"/>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c r="AH181" s="82"/>
      <c r="AI181" s="82"/>
      <c r="AJ181" s="82"/>
      <c r="AK181" s="82"/>
      <c r="AL181" s="82"/>
      <c r="AM181" s="82"/>
      <c r="AN181" s="82"/>
      <c r="AO181" s="82"/>
      <c r="AP181" s="82"/>
      <c r="AQ181" s="82"/>
      <c r="AR181" s="82"/>
      <c r="AS181" s="82"/>
      <c r="AT181" s="82"/>
      <c r="AU181" s="82"/>
      <c r="AV181" s="82"/>
      <c r="AW181" s="82"/>
      <c r="AX181" s="82"/>
      <c r="AY181" s="82"/>
      <c r="AZ181" s="82"/>
      <c r="BA181" s="82"/>
      <c r="BB181" s="82"/>
      <c r="BC181" s="82"/>
      <c r="BD181" s="82"/>
      <c r="BE181" s="82"/>
      <c r="BF181" s="82"/>
      <c r="BG181" s="82"/>
      <c r="BH181" s="82"/>
      <c r="BI181" s="82"/>
      <c r="BJ181" s="82"/>
      <c r="BK181" s="82"/>
      <c r="BL181" s="82"/>
    </row>
    <row r="182" spans="1:64" s="83" customFormat="1" ht="13" hidden="1" customHeight="1" x14ac:dyDescent="0.35">
      <c r="A182" s="75"/>
      <c r="B182" s="84" t="s">
        <v>221</v>
      </c>
      <c r="C182" s="77"/>
      <c r="D182" s="77"/>
      <c r="E182" s="78"/>
      <c r="F182" s="79"/>
      <c r="G182" s="80"/>
      <c r="H182" s="81"/>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c r="AH182" s="82"/>
      <c r="AI182" s="82"/>
      <c r="AJ182" s="82"/>
      <c r="AK182" s="82"/>
      <c r="AL182" s="82"/>
      <c r="AM182" s="82"/>
      <c r="AN182" s="82"/>
      <c r="AO182" s="82"/>
      <c r="AP182" s="82"/>
      <c r="AQ182" s="82"/>
      <c r="AR182" s="82"/>
      <c r="AS182" s="82"/>
      <c r="AT182" s="82"/>
      <c r="AU182" s="82"/>
      <c r="AV182" s="82"/>
      <c r="AW182" s="82"/>
      <c r="AX182" s="82"/>
      <c r="AY182" s="82"/>
      <c r="AZ182" s="82"/>
      <c r="BA182" s="82"/>
      <c r="BB182" s="82"/>
      <c r="BC182" s="82"/>
      <c r="BD182" s="82"/>
      <c r="BE182" s="82"/>
      <c r="BF182" s="82"/>
      <c r="BG182" s="82"/>
      <c r="BH182" s="82"/>
      <c r="BI182" s="82"/>
      <c r="BJ182" s="82"/>
      <c r="BK182" s="82"/>
      <c r="BL182" s="82"/>
    </row>
    <row r="183" spans="1:64" s="83" customFormat="1" ht="13" hidden="1" customHeight="1" x14ac:dyDescent="0.35">
      <c r="A183" s="75"/>
      <c r="B183" s="84" t="s">
        <v>222</v>
      </c>
      <c r="C183" s="77"/>
      <c r="D183" s="77"/>
      <c r="E183" s="78"/>
      <c r="F183" s="79">
        <v>44105</v>
      </c>
      <c r="G183" s="80"/>
      <c r="H183" s="81"/>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2"/>
      <c r="BE183" s="82"/>
      <c r="BF183" s="82"/>
      <c r="BG183" s="82"/>
      <c r="BH183" s="82"/>
      <c r="BI183" s="82"/>
      <c r="BJ183" s="82"/>
      <c r="BK183" s="82"/>
      <c r="BL183" s="82"/>
    </row>
    <row r="184" spans="1:64" s="83" customFormat="1" ht="13" hidden="1" customHeight="1" x14ac:dyDescent="0.35">
      <c r="A184" s="75"/>
      <c r="B184" s="93" t="s">
        <v>223</v>
      </c>
      <c r="C184" s="77"/>
      <c r="D184" s="77"/>
      <c r="E184" s="78"/>
      <c r="F184" s="88"/>
      <c r="G184" s="80"/>
      <c r="H184" s="81"/>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c r="AH184" s="82"/>
      <c r="AI184" s="82"/>
      <c r="AJ184" s="82"/>
      <c r="AK184" s="82"/>
      <c r="AL184" s="82"/>
      <c r="AM184" s="82"/>
      <c r="AN184" s="82"/>
      <c r="AO184" s="82"/>
      <c r="AP184" s="82"/>
      <c r="AQ184" s="82"/>
      <c r="AR184" s="82"/>
      <c r="AS184" s="82"/>
      <c r="AT184" s="82"/>
      <c r="AU184" s="82"/>
      <c r="AV184" s="82"/>
      <c r="AW184" s="82"/>
      <c r="AX184" s="82"/>
      <c r="AY184" s="82"/>
      <c r="AZ184" s="82"/>
      <c r="BA184" s="82"/>
      <c r="BB184" s="82"/>
      <c r="BC184" s="82"/>
      <c r="BD184" s="82"/>
      <c r="BE184" s="82"/>
      <c r="BF184" s="82"/>
      <c r="BG184" s="82"/>
      <c r="BH184" s="82"/>
      <c r="BI184" s="82"/>
      <c r="BJ184" s="82"/>
      <c r="BK184" s="82"/>
      <c r="BL184" s="82"/>
    </row>
    <row r="185" spans="1:64" ht="30" hidden="1" customHeight="1" x14ac:dyDescent="0.4"/>
    <row r="186" spans="1:64" ht="30" hidden="1" customHeight="1" x14ac:dyDescent="0.4"/>
    <row r="187" spans="1:64" ht="30" hidden="1" customHeight="1" x14ac:dyDescent="0.4"/>
    <row r="188" spans="1:64" ht="30" hidden="1" customHeight="1" x14ac:dyDescent="0.4"/>
    <row r="189" spans="1:64" ht="30" hidden="1" customHeight="1" x14ac:dyDescent="0.4"/>
    <row r="190" spans="1:64" ht="30" hidden="1" customHeight="1" x14ac:dyDescent="0.4"/>
    <row r="191" spans="1:64" ht="30" hidden="1" customHeight="1" x14ac:dyDescent="0.4"/>
    <row r="192" spans="1:64" ht="30" hidden="1" customHeight="1" x14ac:dyDescent="0.4"/>
    <row r="193" spans="1:64" ht="30" hidden="1" customHeight="1" x14ac:dyDescent="0.4"/>
    <row r="194" spans="1:64" ht="30" hidden="1" customHeight="1" x14ac:dyDescent="0.4"/>
    <row r="195" spans="1:64" ht="30" hidden="1" customHeight="1" x14ac:dyDescent="0.4"/>
    <row r="196" spans="1:64" ht="30" hidden="1" customHeight="1" x14ac:dyDescent="0.4"/>
    <row r="197" spans="1:64" ht="30" hidden="1" customHeight="1" x14ac:dyDescent="0.4"/>
    <row r="198" spans="1:64" ht="30" hidden="1" customHeight="1" x14ac:dyDescent="0.4"/>
    <row r="199" spans="1:64" s="83" customFormat="1" ht="13" customHeight="1" x14ac:dyDescent="0.35">
      <c r="A199" s="75"/>
      <c r="B199" s="90"/>
      <c r="C199" s="77"/>
      <c r="D199" s="77"/>
      <c r="E199" s="78"/>
      <c r="F199" s="88"/>
      <c r="G199" s="92"/>
      <c r="H199" s="81"/>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c r="AH199" s="82"/>
      <c r="AI199" s="82"/>
      <c r="AJ199" s="82"/>
      <c r="AK199" s="82"/>
      <c r="AL199" s="82"/>
      <c r="AM199" s="82"/>
      <c r="AN199" s="82"/>
      <c r="AO199" s="82"/>
      <c r="AP199" s="82"/>
      <c r="AQ199" s="82"/>
      <c r="AR199" s="82"/>
      <c r="AS199" s="82"/>
      <c r="AT199" s="82"/>
      <c r="AU199" s="82"/>
      <c r="AV199" s="82"/>
      <c r="AW199" s="82"/>
      <c r="AX199" s="82"/>
      <c r="AY199" s="82"/>
      <c r="AZ199" s="82"/>
      <c r="BA199" s="82"/>
      <c r="BB199" s="82"/>
      <c r="BC199" s="82"/>
      <c r="BD199" s="82"/>
      <c r="BE199" s="82"/>
      <c r="BF199" s="82"/>
      <c r="BG199" s="82"/>
      <c r="BH199" s="82"/>
      <c r="BI199" s="82"/>
      <c r="BJ199" s="82"/>
      <c r="BK199" s="82"/>
      <c r="BL199" s="82"/>
    </row>
    <row r="200" spans="1:64" s="83" customFormat="1" ht="13" customHeight="1" x14ac:dyDescent="0.35">
      <c r="A200" s="75"/>
      <c r="B200" s="76" t="s">
        <v>489</v>
      </c>
      <c r="C200" s="77" t="s">
        <v>50</v>
      </c>
      <c r="D200" s="77" t="s">
        <v>227</v>
      </c>
      <c r="E200" s="78"/>
      <c r="F200" s="79">
        <v>43983</v>
      </c>
      <c r="G200" s="80">
        <v>120</v>
      </c>
      <c r="H200" s="81"/>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c r="AH200" s="82"/>
      <c r="AI200" s="82"/>
      <c r="AJ200" s="82"/>
      <c r="AK200" s="82"/>
      <c r="AL200" s="82"/>
      <c r="AM200" s="82"/>
      <c r="AN200" s="82"/>
      <c r="AO200" s="82"/>
      <c r="AP200" s="82"/>
      <c r="AQ200" s="82"/>
      <c r="AR200" s="82"/>
      <c r="AS200" s="82"/>
      <c r="AT200" s="82"/>
      <c r="AU200" s="82"/>
      <c r="AV200" s="82"/>
      <c r="AW200" s="82"/>
      <c r="AX200" s="82"/>
      <c r="AY200" s="82"/>
      <c r="AZ200" s="82"/>
      <c r="BA200" s="82"/>
      <c r="BB200" s="82"/>
      <c r="BC200" s="82"/>
      <c r="BD200" s="82"/>
      <c r="BE200" s="82"/>
      <c r="BF200" s="82"/>
      <c r="BG200" s="82"/>
      <c r="BH200" s="82"/>
      <c r="BI200" s="82"/>
      <c r="BJ200" s="82"/>
      <c r="BK200" s="82"/>
      <c r="BL200" s="82"/>
    </row>
    <row r="201" spans="1:64" s="83" customFormat="1" ht="13" hidden="1" customHeight="1" outlineLevel="1" x14ac:dyDescent="0.35">
      <c r="A201" s="75"/>
      <c r="B201" s="89" t="s">
        <v>245</v>
      </c>
      <c r="C201" s="77" t="s">
        <v>50</v>
      </c>
      <c r="D201" s="77"/>
      <c r="E201" s="78">
        <v>0.71</v>
      </c>
      <c r="F201" s="79">
        <v>43992</v>
      </c>
      <c r="G201" s="80">
        <v>90</v>
      </c>
      <c r="H201" s="81"/>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c r="AH201" s="82"/>
      <c r="AI201" s="82"/>
      <c r="AJ201" s="82"/>
      <c r="AK201" s="82"/>
      <c r="AL201" s="82"/>
      <c r="AM201" s="82"/>
      <c r="AN201" s="82"/>
      <c r="AO201" s="82"/>
      <c r="AP201" s="82"/>
      <c r="AQ201" s="82"/>
      <c r="AR201" s="82"/>
      <c r="AS201" s="82"/>
      <c r="AT201" s="82"/>
      <c r="AU201" s="82"/>
      <c r="AV201" s="82"/>
      <c r="AW201" s="82"/>
      <c r="AX201" s="82"/>
      <c r="AY201" s="82"/>
      <c r="AZ201" s="82"/>
      <c r="BA201" s="82"/>
      <c r="BB201" s="82"/>
      <c r="BC201" s="82"/>
      <c r="BD201" s="82"/>
      <c r="BE201" s="82"/>
      <c r="BF201" s="82"/>
      <c r="BG201" s="82"/>
      <c r="BH201" s="82"/>
      <c r="BI201" s="82"/>
      <c r="BJ201" s="82"/>
      <c r="BK201" s="82"/>
      <c r="BL201" s="82"/>
    </row>
    <row r="202" spans="1:64" s="83" customFormat="1" ht="13" hidden="1" customHeight="1" outlineLevel="1" x14ac:dyDescent="0.35">
      <c r="A202" s="75"/>
      <c r="B202" s="84" t="s">
        <v>246</v>
      </c>
      <c r="C202" s="77"/>
      <c r="D202" s="77"/>
      <c r="E202" s="78">
        <v>1</v>
      </c>
      <c r="F202" s="79">
        <v>43992</v>
      </c>
      <c r="G202" s="80">
        <v>15</v>
      </c>
      <c r="H202" s="81"/>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c r="AH202" s="82"/>
      <c r="AI202" s="82"/>
      <c r="AJ202" s="82"/>
      <c r="AK202" s="82"/>
      <c r="AL202" s="82"/>
      <c r="AM202" s="82"/>
      <c r="AN202" s="82"/>
      <c r="AO202" s="82"/>
      <c r="AP202" s="82"/>
      <c r="AQ202" s="82"/>
      <c r="AR202" s="82"/>
      <c r="AS202" s="82"/>
      <c r="AT202" s="82"/>
      <c r="AU202" s="82"/>
      <c r="AV202" s="82"/>
      <c r="AW202" s="82"/>
      <c r="AX202" s="82"/>
      <c r="AY202" s="82"/>
      <c r="AZ202" s="82"/>
      <c r="BA202" s="82"/>
      <c r="BB202" s="82"/>
      <c r="BC202" s="82"/>
      <c r="BD202" s="82"/>
      <c r="BE202" s="82"/>
      <c r="BF202" s="82"/>
      <c r="BG202" s="82"/>
      <c r="BH202" s="82"/>
      <c r="BI202" s="82"/>
      <c r="BJ202" s="82"/>
      <c r="BK202" s="82"/>
      <c r="BL202" s="82"/>
    </row>
    <row r="203" spans="1:64" s="83" customFormat="1" ht="13" hidden="1" customHeight="1" outlineLevel="1" x14ac:dyDescent="0.35">
      <c r="A203" s="75"/>
      <c r="B203" s="84" t="s">
        <v>247</v>
      </c>
      <c r="C203" s="77"/>
      <c r="D203" s="77"/>
      <c r="E203" s="78">
        <v>1</v>
      </c>
      <c r="F203" s="79">
        <v>44002</v>
      </c>
      <c r="G203" s="80">
        <v>10</v>
      </c>
      <c r="H203" s="81"/>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c r="AH203" s="82"/>
      <c r="AI203" s="82"/>
      <c r="AJ203" s="82"/>
      <c r="AK203" s="82"/>
      <c r="AL203" s="82"/>
      <c r="AM203" s="82"/>
      <c r="AN203" s="82"/>
      <c r="AO203" s="82"/>
      <c r="AP203" s="82"/>
      <c r="AQ203" s="82"/>
      <c r="AR203" s="82"/>
      <c r="AS203" s="82"/>
      <c r="AT203" s="82"/>
      <c r="AU203" s="82"/>
      <c r="AV203" s="82"/>
      <c r="AW203" s="82"/>
      <c r="AX203" s="82"/>
      <c r="AY203" s="82"/>
      <c r="AZ203" s="82"/>
      <c r="BA203" s="82"/>
      <c r="BB203" s="82"/>
      <c r="BC203" s="82"/>
      <c r="BD203" s="82"/>
      <c r="BE203" s="82"/>
      <c r="BF203" s="82"/>
      <c r="BG203" s="82"/>
      <c r="BH203" s="82"/>
      <c r="BI203" s="82"/>
      <c r="BJ203" s="82"/>
      <c r="BK203" s="82"/>
      <c r="BL203" s="82"/>
    </row>
    <row r="204" spans="1:64" s="83" customFormat="1" ht="13" hidden="1" customHeight="1" outlineLevel="1" x14ac:dyDescent="0.35">
      <c r="A204" s="75"/>
      <c r="B204" s="84" t="s">
        <v>248</v>
      </c>
      <c r="C204" s="77"/>
      <c r="D204" s="77"/>
      <c r="E204" s="78">
        <v>0.5</v>
      </c>
      <c r="F204" s="79">
        <v>44002</v>
      </c>
      <c r="G204" s="80">
        <v>10</v>
      </c>
      <c r="H204" s="81"/>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c r="AH204" s="82"/>
      <c r="AI204" s="82"/>
      <c r="AJ204" s="82"/>
      <c r="AK204" s="82"/>
      <c r="AL204" s="82"/>
      <c r="AM204" s="82"/>
      <c r="AN204" s="82"/>
      <c r="AO204" s="82"/>
      <c r="AP204" s="82"/>
      <c r="AQ204" s="82"/>
      <c r="AR204" s="82"/>
      <c r="AS204" s="82"/>
      <c r="AT204" s="82"/>
      <c r="AU204" s="82"/>
      <c r="AV204" s="82"/>
      <c r="AW204" s="82"/>
      <c r="AX204" s="82"/>
      <c r="AY204" s="82"/>
      <c r="AZ204" s="82"/>
      <c r="BA204" s="82"/>
      <c r="BB204" s="82"/>
      <c r="BC204" s="82"/>
      <c r="BD204" s="82"/>
      <c r="BE204" s="82"/>
      <c r="BF204" s="82"/>
      <c r="BG204" s="82"/>
      <c r="BH204" s="82"/>
      <c r="BI204" s="82"/>
      <c r="BJ204" s="82"/>
      <c r="BK204" s="82"/>
      <c r="BL204" s="82"/>
    </row>
    <row r="205" spans="1:64" s="83" customFormat="1" ht="13" hidden="1" customHeight="1" outlineLevel="1" x14ac:dyDescent="0.35">
      <c r="A205" s="75"/>
      <c r="B205" s="84" t="s">
        <v>249</v>
      </c>
      <c r="C205" s="77"/>
      <c r="D205" s="77"/>
      <c r="E205" s="78">
        <v>1</v>
      </c>
      <c r="F205" s="79">
        <v>44002</v>
      </c>
      <c r="G205" s="80">
        <v>10</v>
      </c>
      <c r="H205" s="81"/>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c r="AH205" s="82"/>
      <c r="AI205" s="82"/>
      <c r="AJ205" s="82"/>
      <c r="AK205" s="82"/>
      <c r="AL205" s="82"/>
      <c r="AM205" s="82"/>
      <c r="AN205" s="82"/>
      <c r="AO205" s="82"/>
      <c r="AP205" s="82"/>
      <c r="AQ205" s="82"/>
      <c r="AR205" s="82"/>
      <c r="AS205" s="82"/>
      <c r="AT205" s="82"/>
      <c r="AU205" s="82"/>
      <c r="AV205" s="82"/>
      <c r="AW205" s="82"/>
      <c r="AX205" s="82"/>
      <c r="AY205" s="82"/>
      <c r="AZ205" s="82"/>
      <c r="BA205" s="82"/>
      <c r="BB205" s="82"/>
      <c r="BC205" s="82"/>
      <c r="BD205" s="82"/>
      <c r="BE205" s="82"/>
      <c r="BF205" s="82"/>
      <c r="BG205" s="82"/>
      <c r="BH205" s="82"/>
      <c r="BI205" s="82"/>
      <c r="BJ205" s="82"/>
      <c r="BK205" s="82"/>
      <c r="BL205" s="82"/>
    </row>
    <row r="206" spans="1:64" s="83" customFormat="1" ht="13" hidden="1" customHeight="1" outlineLevel="1" x14ac:dyDescent="0.35">
      <c r="A206" s="75"/>
      <c r="B206" s="84" t="s">
        <v>250</v>
      </c>
      <c r="C206" s="77"/>
      <c r="D206" s="77"/>
      <c r="E206" s="78">
        <v>0.6</v>
      </c>
      <c r="F206" s="79">
        <v>44032</v>
      </c>
      <c r="G206" s="80">
        <v>30</v>
      </c>
      <c r="H206" s="81"/>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c r="AH206" s="82"/>
      <c r="AI206" s="82"/>
      <c r="AJ206" s="82"/>
      <c r="AK206" s="82"/>
      <c r="AL206" s="82"/>
      <c r="AM206" s="82"/>
      <c r="AN206" s="82"/>
      <c r="AO206" s="82"/>
      <c r="AP206" s="82"/>
      <c r="AQ206" s="82"/>
      <c r="AR206" s="82"/>
      <c r="AS206" s="82"/>
      <c r="AT206" s="82"/>
      <c r="AU206" s="82"/>
      <c r="AV206" s="82"/>
      <c r="AW206" s="82"/>
      <c r="AX206" s="82"/>
      <c r="AY206" s="82"/>
      <c r="AZ206" s="82"/>
      <c r="BA206" s="82"/>
      <c r="BB206" s="82"/>
      <c r="BC206" s="82"/>
      <c r="BD206" s="82"/>
      <c r="BE206" s="82"/>
      <c r="BF206" s="82"/>
      <c r="BG206" s="82"/>
      <c r="BH206" s="82"/>
      <c r="BI206" s="82"/>
      <c r="BJ206" s="82"/>
      <c r="BK206" s="82"/>
      <c r="BL206" s="82"/>
    </row>
    <row r="207" spans="1:64" s="83" customFormat="1" ht="13" hidden="1" customHeight="1" outlineLevel="1" x14ac:dyDescent="0.35">
      <c r="A207" s="75"/>
      <c r="B207" s="84" t="s">
        <v>251</v>
      </c>
      <c r="C207" s="77"/>
      <c r="D207" s="77"/>
      <c r="E207" s="78">
        <v>1</v>
      </c>
      <c r="F207" s="79">
        <v>43983</v>
      </c>
      <c r="G207" s="80">
        <v>60</v>
      </c>
      <c r="H207" s="81"/>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c r="AH207" s="82"/>
      <c r="AI207" s="82"/>
      <c r="AJ207" s="82"/>
      <c r="AK207" s="82"/>
      <c r="AL207" s="82"/>
      <c r="AM207" s="82"/>
      <c r="AN207" s="82"/>
      <c r="AO207" s="82"/>
      <c r="AP207" s="82"/>
      <c r="AQ207" s="82"/>
      <c r="AR207" s="82"/>
      <c r="AS207" s="82"/>
      <c r="AT207" s="82"/>
      <c r="AU207" s="82"/>
      <c r="AV207" s="82"/>
      <c r="AW207" s="82"/>
      <c r="AX207" s="82"/>
      <c r="AY207" s="82"/>
      <c r="AZ207" s="82"/>
      <c r="BA207" s="82"/>
      <c r="BB207" s="82"/>
      <c r="BC207" s="82"/>
      <c r="BD207" s="82"/>
      <c r="BE207" s="82"/>
      <c r="BF207" s="82"/>
      <c r="BG207" s="82"/>
      <c r="BH207" s="82"/>
      <c r="BI207" s="82"/>
      <c r="BJ207" s="82"/>
      <c r="BK207" s="82"/>
      <c r="BL207" s="82"/>
    </row>
    <row r="208" spans="1:64" s="83" customFormat="1" ht="13" hidden="1" customHeight="1" outlineLevel="1" x14ac:dyDescent="0.35">
      <c r="A208" s="75"/>
      <c r="B208" s="149" t="s">
        <v>252</v>
      </c>
      <c r="C208" s="150"/>
      <c r="D208" s="150"/>
      <c r="E208" s="151">
        <v>0.8</v>
      </c>
      <c r="F208" s="79">
        <v>43983</v>
      </c>
      <c r="G208" s="80">
        <v>90</v>
      </c>
      <c r="H208" s="81"/>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c r="AH208" s="82"/>
      <c r="AI208" s="82"/>
      <c r="AJ208" s="82"/>
      <c r="AK208" s="82"/>
      <c r="AL208" s="82"/>
      <c r="AM208" s="82"/>
      <c r="AN208" s="82"/>
      <c r="AO208" s="82"/>
      <c r="AP208" s="82"/>
      <c r="AQ208" s="82"/>
      <c r="AR208" s="82"/>
      <c r="AS208" s="82"/>
      <c r="AT208" s="82"/>
      <c r="AU208" s="82"/>
      <c r="AV208" s="82"/>
      <c r="AW208" s="82"/>
      <c r="AX208" s="82"/>
      <c r="AY208" s="82"/>
      <c r="AZ208" s="82"/>
      <c r="BA208" s="82"/>
      <c r="BB208" s="82"/>
      <c r="BC208" s="82"/>
      <c r="BD208" s="82"/>
      <c r="BE208" s="82"/>
      <c r="BF208" s="82"/>
      <c r="BG208" s="82"/>
      <c r="BH208" s="82"/>
      <c r="BI208" s="82"/>
      <c r="BJ208" s="82"/>
      <c r="BK208" s="82"/>
      <c r="BL208" s="82"/>
    </row>
    <row r="209" spans="1:64" s="83" customFormat="1" ht="13" hidden="1" customHeight="1" outlineLevel="1" x14ac:dyDescent="0.35">
      <c r="A209" s="75"/>
      <c r="B209" s="84" t="s">
        <v>253</v>
      </c>
      <c r="C209" s="77"/>
      <c r="D209" s="77"/>
      <c r="E209" s="78">
        <v>0</v>
      </c>
      <c r="F209" s="79">
        <v>44044</v>
      </c>
      <c r="G209" s="80">
        <v>10</v>
      </c>
      <c r="H209" s="81"/>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c r="AH209" s="82"/>
      <c r="AI209" s="82"/>
      <c r="AJ209" s="82"/>
      <c r="AK209" s="82"/>
      <c r="AL209" s="82"/>
      <c r="AM209" s="82"/>
      <c r="AN209" s="82"/>
      <c r="AO209" s="82"/>
      <c r="AP209" s="82"/>
      <c r="AQ209" s="82"/>
      <c r="AR209" s="82"/>
      <c r="AS209" s="82"/>
      <c r="AT209" s="82"/>
      <c r="AU209" s="82"/>
      <c r="AV209" s="82"/>
      <c r="AW209" s="82"/>
      <c r="AX209" s="82"/>
      <c r="AY209" s="82"/>
      <c r="AZ209" s="82"/>
      <c r="BA209" s="82"/>
      <c r="BB209" s="82"/>
      <c r="BC209" s="82"/>
      <c r="BD209" s="82"/>
      <c r="BE209" s="82"/>
      <c r="BF209" s="82"/>
      <c r="BG209" s="82"/>
      <c r="BH209" s="82"/>
      <c r="BI209" s="82"/>
      <c r="BJ209" s="82"/>
      <c r="BK209" s="82"/>
      <c r="BL209" s="82"/>
    </row>
    <row r="210" spans="1:64" s="83" customFormat="1" ht="13" hidden="1" customHeight="1" outlineLevel="1" x14ac:dyDescent="0.35">
      <c r="A210" s="75"/>
      <c r="B210" s="84" t="s">
        <v>254</v>
      </c>
      <c r="C210" s="77"/>
      <c r="D210" s="77"/>
      <c r="E210" s="78">
        <v>0.5</v>
      </c>
      <c r="F210" s="79">
        <v>44075</v>
      </c>
      <c r="G210" s="80">
        <v>30</v>
      </c>
      <c r="H210" s="81"/>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c r="AH210" s="82"/>
      <c r="AI210" s="82"/>
      <c r="AJ210" s="82"/>
      <c r="AK210" s="82"/>
      <c r="AL210" s="82"/>
      <c r="AM210" s="82"/>
      <c r="AN210" s="82"/>
      <c r="AO210" s="82"/>
      <c r="AP210" s="82"/>
      <c r="AQ210" s="82"/>
      <c r="AR210" s="82"/>
      <c r="AS210" s="82"/>
      <c r="AT210" s="82"/>
      <c r="AU210" s="82"/>
      <c r="AV210" s="82"/>
      <c r="AW210" s="82"/>
      <c r="AX210" s="82"/>
      <c r="AY210" s="82"/>
      <c r="AZ210" s="82"/>
      <c r="BA210" s="82"/>
      <c r="BB210" s="82"/>
      <c r="BC210" s="82"/>
      <c r="BD210" s="82"/>
      <c r="BE210" s="82"/>
      <c r="BF210" s="82"/>
      <c r="BG210" s="82"/>
      <c r="BH210" s="82"/>
      <c r="BI210" s="82"/>
      <c r="BJ210" s="82"/>
      <c r="BK210" s="82"/>
      <c r="BL210" s="82"/>
    </row>
    <row r="211" spans="1:64" s="83" customFormat="1" ht="13" hidden="1" customHeight="1" outlineLevel="1" x14ac:dyDescent="0.35">
      <c r="A211" s="75"/>
      <c r="B211" s="84"/>
      <c r="C211" s="77"/>
      <c r="D211" s="77"/>
      <c r="E211" s="78"/>
      <c r="F211" s="79"/>
      <c r="G211" s="80"/>
      <c r="H211" s="81"/>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c r="AH211" s="82"/>
      <c r="AI211" s="82"/>
      <c r="AJ211" s="82"/>
      <c r="AK211" s="82"/>
      <c r="AL211" s="82"/>
      <c r="AM211" s="82"/>
      <c r="AN211" s="82"/>
      <c r="AO211" s="82"/>
      <c r="AP211" s="82"/>
      <c r="AQ211" s="82"/>
      <c r="AR211" s="82"/>
      <c r="AS211" s="82"/>
      <c r="AT211" s="82"/>
      <c r="AU211" s="82"/>
      <c r="AV211" s="82"/>
      <c r="AW211" s="82"/>
      <c r="AX211" s="82"/>
      <c r="AY211" s="82"/>
      <c r="AZ211" s="82"/>
      <c r="BA211" s="82"/>
      <c r="BB211" s="82"/>
      <c r="BC211" s="82"/>
      <c r="BD211" s="82"/>
      <c r="BE211" s="82"/>
      <c r="BF211" s="82"/>
      <c r="BG211" s="82"/>
      <c r="BH211" s="82"/>
      <c r="BI211" s="82"/>
      <c r="BJ211" s="82"/>
      <c r="BK211" s="82"/>
      <c r="BL211" s="82"/>
    </row>
    <row r="212" spans="1:64" s="83" customFormat="1" ht="13" hidden="1" customHeight="1" outlineLevel="1" x14ac:dyDescent="0.35">
      <c r="A212" s="75"/>
      <c r="B212" s="89" t="s">
        <v>255</v>
      </c>
      <c r="C212" s="77" t="s">
        <v>50</v>
      </c>
      <c r="D212" s="77" t="s">
        <v>227</v>
      </c>
      <c r="E212" s="78"/>
      <c r="F212" s="79">
        <v>44013</v>
      </c>
      <c r="G212" s="80">
        <v>90</v>
      </c>
      <c r="H212" s="81"/>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c r="AH212" s="82"/>
      <c r="AI212" s="82"/>
      <c r="AJ212" s="82"/>
      <c r="AK212" s="82"/>
      <c r="AL212" s="82"/>
      <c r="AM212" s="82"/>
      <c r="AN212" s="82"/>
      <c r="AO212" s="82"/>
      <c r="AP212" s="82"/>
      <c r="AQ212" s="82"/>
      <c r="AR212" s="82"/>
      <c r="AS212" s="82"/>
      <c r="AT212" s="82"/>
      <c r="AU212" s="82"/>
      <c r="AV212" s="82"/>
      <c r="AW212" s="82"/>
      <c r="AX212" s="82"/>
      <c r="AY212" s="82"/>
      <c r="AZ212" s="82"/>
      <c r="BA212" s="82"/>
      <c r="BB212" s="82"/>
      <c r="BC212" s="82"/>
      <c r="BD212" s="82"/>
      <c r="BE212" s="82"/>
      <c r="BF212" s="82"/>
      <c r="BG212" s="82"/>
      <c r="BH212" s="82"/>
      <c r="BI212" s="82"/>
      <c r="BJ212" s="82"/>
      <c r="BK212" s="82"/>
      <c r="BL212" s="82"/>
    </row>
    <row r="213" spans="1:64" s="83" customFormat="1" ht="13" hidden="1" customHeight="1" outlineLevel="1" x14ac:dyDescent="0.35">
      <c r="A213" s="75"/>
      <c r="B213" s="84" t="s">
        <v>256</v>
      </c>
      <c r="C213" s="77"/>
      <c r="D213" s="77"/>
      <c r="E213" s="78">
        <v>1</v>
      </c>
      <c r="F213" s="79">
        <v>43992</v>
      </c>
      <c r="G213" s="80">
        <v>15</v>
      </c>
      <c r="H213" s="81"/>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c r="AH213" s="82"/>
      <c r="AI213" s="82"/>
      <c r="AJ213" s="82"/>
      <c r="AK213" s="82"/>
      <c r="AL213" s="82"/>
      <c r="AM213" s="82"/>
      <c r="AN213" s="82"/>
      <c r="AO213" s="82"/>
      <c r="AP213" s="82"/>
      <c r="AQ213" s="82"/>
      <c r="AR213" s="82"/>
      <c r="AS213" s="82"/>
      <c r="AT213" s="82"/>
      <c r="AU213" s="82"/>
      <c r="AV213" s="82"/>
      <c r="AW213" s="82"/>
      <c r="AX213" s="82"/>
      <c r="AY213" s="82"/>
      <c r="AZ213" s="82"/>
      <c r="BA213" s="82"/>
      <c r="BB213" s="82"/>
      <c r="BC213" s="82"/>
      <c r="BD213" s="82"/>
      <c r="BE213" s="82"/>
      <c r="BF213" s="82"/>
      <c r="BG213" s="82"/>
      <c r="BH213" s="82"/>
      <c r="BI213" s="82"/>
      <c r="BJ213" s="82"/>
      <c r="BK213" s="82"/>
      <c r="BL213" s="82"/>
    </row>
    <row r="214" spans="1:64" s="83" customFormat="1" ht="13" hidden="1" customHeight="1" outlineLevel="1" x14ac:dyDescent="0.35">
      <c r="A214" s="75"/>
      <c r="B214" s="84" t="s">
        <v>257</v>
      </c>
      <c r="C214" s="77"/>
      <c r="D214" s="77"/>
      <c r="E214" s="78">
        <v>1</v>
      </c>
      <c r="F214" s="79">
        <v>44002</v>
      </c>
      <c r="G214" s="80">
        <v>10</v>
      </c>
      <c r="H214" s="81"/>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c r="AH214" s="82"/>
      <c r="AI214" s="82"/>
      <c r="AJ214" s="82"/>
      <c r="AK214" s="82"/>
      <c r="AL214" s="82"/>
      <c r="AM214" s="82"/>
      <c r="AN214" s="82"/>
      <c r="AO214" s="82"/>
      <c r="AP214" s="82"/>
      <c r="AQ214" s="82"/>
      <c r="AR214" s="82"/>
      <c r="AS214" s="82"/>
      <c r="AT214" s="82"/>
      <c r="AU214" s="82"/>
      <c r="AV214" s="82"/>
      <c r="AW214" s="82"/>
      <c r="AX214" s="82"/>
      <c r="AY214" s="82"/>
      <c r="AZ214" s="82"/>
      <c r="BA214" s="82"/>
      <c r="BB214" s="82"/>
      <c r="BC214" s="82"/>
      <c r="BD214" s="82"/>
      <c r="BE214" s="82"/>
      <c r="BF214" s="82"/>
      <c r="BG214" s="82"/>
      <c r="BH214" s="82"/>
      <c r="BI214" s="82"/>
      <c r="BJ214" s="82"/>
      <c r="BK214" s="82"/>
      <c r="BL214" s="82"/>
    </row>
    <row r="215" spans="1:64" s="83" customFormat="1" ht="13" hidden="1" customHeight="1" outlineLevel="1" x14ac:dyDescent="0.35">
      <c r="A215" s="75"/>
      <c r="B215" s="84" t="s">
        <v>258</v>
      </c>
      <c r="C215" s="77"/>
      <c r="D215" s="77"/>
      <c r="E215" s="78">
        <v>0</v>
      </c>
      <c r="F215" s="79">
        <v>44002</v>
      </c>
      <c r="G215" s="80">
        <v>10</v>
      </c>
      <c r="H215" s="81"/>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c r="AH215" s="82"/>
      <c r="AI215" s="82"/>
      <c r="AJ215" s="82"/>
      <c r="AK215" s="82"/>
      <c r="AL215" s="82"/>
      <c r="AM215" s="82"/>
      <c r="AN215" s="82"/>
      <c r="AO215" s="82"/>
      <c r="AP215" s="82"/>
      <c r="AQ215" s="82"/>
      <c r="AR215" s="82"/>
      <c r="AS215" s="82"/>
      <c r="AT215" s="82"/>
      <c r="AU215" s="82"/>
      <c r="AV215" s="82"/>
      <c r="AW215" s="82"/>
      <c r="AX215" s="82"/>
      <c r="AY215" s="82"/>
      <c r="AZ215" s="82"/>
      <c r="BA215" s="82"/>
      <c r="BB215" s="82"/>
      <c r="BC215" s="82"/>
      <c r="BD215" s="82"/>
      <c r="BE215" s="82"/>
      <c r="BF215" s="82"/>
      <c r="BG215" s="82"/>
      <c r="BH215" s="82"/>
      <c r="BI215" s="82"/>
      <c r="BJ215" s="82"/>
      <c r="BK215" s="82"/>
      <c r="BL215" s="82"/>
    </row>
    <row r="216" spans="1:64" s="83" customFormat="1" ht="13" hidden="1" customHeight="1" outlineLevel="1" x14ac:dyDescent="0.35">
      <c r="A216" s="75"/>
      <c r="B216" s="84" t="s">
        <v>259</v>
      </c>
      <c r="C216" s="77"/>
      <c r="D216" s="77"/>
      <c r="E216" s="78">
        <v>0</v>
      </c>
      <c r="F216" s="79">
        <v>44002</v>
      </c>
      <c r="G216" s="80">
        <v>10</v>
      </c>
      <c r="H216" s="81"/>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c r="AH216" s="82"/>
      <c r="AI216" s="82"/>
      <c r="AJ216" s="82"/>
      <c r="AK216" s="82"/>
      <c r="AL216" s="82"/>
      <c r="AM216" s="82"/>
      <c r="AN216" s="82"/>
      <c r="AO216" s="82"/>
      <c r="AP216" s="82"/>
      <c r="AQ216" s="82"/>
      <c r="AR216" s="82"/>
      <c r="AS216" s="82"/>
      <c r="AT216" s="82"/>
      <c r="AU216" s="82"/>
      <c r="AV216" s="82"/>
      <c r="AW216" s="82"/>
      <c r="AX216" s="82"/>
      <c r="AY216" s="82"/>
      <c r="AZ216" s="82"/>
      <c r="BA216" s="82"/>
      <c r="BB216" s="82"/>
      <c r="BC216" s="82"/>
      <c r="BD216" s="82"/>
      <c r="BE216" s="82"/>
      <c r="BF216" s="82"/>
      <c r="BG216" s="82"/>
      <c r="BH216" s="82"/>
      <c r="BI216" s="82"/>
      <c r="BJ216" s="82"/>
      <c r="BK216" s="82"/>
      <c r="BL216" s="82"/>
    </row>
    <row r="217" spans="1:64" s="83" customFormat="1" ht="13" hidden="1" customHeight="1" outlineLevel="1" x14ac:dyDescent="0.35">
      <c r="A217" s="75"/>
      <c r="B217" s="84" t="s">
        <v>260</v>
      </c>
      <c r="C217" s="77"/>
      <c r="D217" s="77"/>
      <c r="E217" s="78">
        <v>1</v>
      </c>
      <c r="F217" s="79">
        <v>44002</v>
      </c>
      <c r="G217" s="80">
        <v>10</v>
      </c>
      <c r="H217" s="81"/>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c r="AH217" s="82"/>
      <c r="AI217" s="82"/>
      <c r="AJ217" s="82"/>
      <c r="AK217" s="82"/>
      <c r="AL217" s="82"/>
      <c r="AM217" s="82"/>
      <c r="AN217" s="82"/>
      <c r="AO217" s="82"/>
      <c r="AP217" s="82"/>
      <c r="AQ217" s="82"/>
      <c r="AR217" s="82"/>
      <c r="AS217" s="82"/>
      <c r="AT217" s="82"/>
      <c r="AU217" s="82"/>
      <c r="AV217" s="82"/>
      <c r="AW217" s="82"/>
      <c r="AX217" s="82"/>
      <c r="AY217" s="82"/>
      <c r="AZ217" s="82"/>
      <c r="BA217" s="82"/>
      <c r="BB217" s="82"/>
      <c r="BC217" s="82"/>
      <c r="BD217" s="82"/>
      <c r="BE217" s="82"/>
      <c r="BF217" s="82"/>
      <c r="BG217" s="82"/>
      <c r="BH217" s="82"/>
      <c r="BI217" s="82"/>
      <c r="BJ217" s="82"/>
      <c r="BK217" s="82"/>
      <c r="BL217" s="82"/>
    </row>
    <row r="218" spans="1:64" s="83" customFormat="1" ht="13" hidden="1" customHeight="1" outlineLevel="1" x14ac:dyDescent="0.35">
      <c r="A218" s="75"/>
      <c r="B218" s="84" t="s">
        <v>261</v>
      </c>
      <c r="C218" s="77"/>
      <c r="D218" s="77"/>
      <c r="E218" s="78">
        <v>0</v>
      </c>
      <c r="F218" s="79">
        <v>44002</v>
      </c>
      <c r="G218" s="80">
        <v>10</v>
      </c>
      <c r="H218" s="81"/>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c r="AH218" s="82"/>
      <c r="AI218" s="82"/>
      <c r="AJ218" s="82"/>
      <c r="AK218" s="82"/>
      <c r="AL218" s="82"/>
      <c r="AM218" s="82"/>
      <c r="AN218" s="82"/>
      <c r="AO218" s="82"/>
      <c r="AP218" s="82"/>
      <c r="AQ218" s="82"/>
      <c r="AR218" s="82"/>
      <c r="AS218" s="82"/>
      <c r="AT218" s="82"/>
      <c r="AU218" s="82"/>
      <c r="AV218" s="82"/>
      <c r="AW218" s="82"/>
      <c r="AX218" s="82"/>
      <c r="AY218" s="82"/>
      <c r="AZ218" s="82"/>
      <c r="BA218" s="82"/>
      <c r="BB218" s="82"/>
      <c r="BC218" s="82"/>
      <c r="BD218" s="82"/>
      <c r="BE218" s="82"/>
      <c r="BF218" s="82"/>
      <c r="BG218" s="82"/>
      <c r="BH218" s="82"/>
      <c r="BI218" s="82"/>
      <c r="BJ218" s="82"/>
      <c r="BK218" s="82"/>
      <c r="BL218" s="82"/>
    </row>
    <row r="219" spans="1:64" s="83" customFormat="1" ht="13" hidden="1" customHeight="1" outlineLevel="1" x14ac:dyDescent="0.35">
      <c r="A219" s="75"/>
      <c r="B219" s="84" t="s">
        <v>249</v>
      </c>
      <c r="C219" s="77"/>
      <c r="D219" s="77"/>
      <c r="E219" s="78">
        <v>1</v>
      </c>
      <c r="F219" s="79">
        <v>44059</v>
      </c>
      <c r="G219" s="80">
        <v>15</v>
      </c>
      <c r="H219" s="81"/>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c r="AH219" s="82"/>
      <c r="AI219" s="82"/>
      <c r="AJ219" s="82"/>
      <c r="AK219" s="82"/>
      <c r="AL219" s="82"/>
      <c r="AM219" s="82"/>
      <c r="AN219" s="82"/>
      <c r="AO219" s="82"/>
      <c r="AP219" s="82"/>
      <c r="AQ219" s="82"/>
      <c r="AR219" s="82"/>
      <c r="AS219" s="82"/>
      <c r="AT219" s="82"/>
      <c r="AU219" s="82"/>
      <c r="AV219" s="82"/>
      <c r="AW219" s="82"/>
      <c r="AX219" s="82"/>
      <c r="AY219" s="82"/>
      <c r="AZ219" s="82"/>
      <c r="BA219" s="82"/>
      <c r="BB219" s="82"/>
      <c r="BC219" s="82"/>
      <c r="BD219" s="82"/>
      <c r="BE219" s="82"/>
      <c r="BF219" s="82"/>
      <c r="BG219" s="82"/>
      <c r="BH219" s="82"/>
      <c r="BI219" s="82"/>
      <c r="BJ219" s="82"/>
      <c r="BK219" s="82"/>
      <c r="BL219" s="82"/>
    </row>
    <row r="220" spans="1:64" s="83" customFormat="1" ht="13" hidden="1" customHeight="1" outlineLevel="1" x14ac:dyDescent="0.35">
      <c r="A220" s="75"/>
      <c r="B220" s="84" t="s">
        <v>122</v>
      </c>
      <c r="C220" s="77"/>
      <c r="D220" s="77"/>
      <c r="E220" s="78">
        <v>1</v>
      </c>
      <c r="F220" s="79">
        <v>44059</v>
      </c>
      <c r="G220" s="80">
        <v>15</v>
      </c>
      <c r="H220" s="81"/>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c r="AH220" s="82"/>
      <c r="AI220" s="82"/>
      <c r="AJ220" s="82"/>
      <c r="AK220" s="82"/>
      <c r="AL220" s="82"/>
      <c r="AM220" s="82"/>
      <c r="AN220" s="82"/>
      <c r="AO220" s="82"/>
      <c r="AP220" s="82"/>
      <c r="AQ220" s="82"/>
      <c r="AR220" s="82"/>
      <c r="AS220" s="82"/>
      <c r="AT220" s="82"/>
      <c r="AU220" s="82"/>
      <c r="AV220" s="82"/>
      <c r="AW220" s="82"/>
      <c r="AX220" s="82"/>
      <c r="AY220" s="82"/>
      <c r="AZ220" s="82"/>
      <c r="BA220" s="82"/>
      <c r="BB220" s="82"/>
      <c r="BC220" s="82"/>
      <c r="BD220" s="82"/>
      <c r="BE220" s="82"/>
      <c r="BF220" s="82"/>
      <c r="BG220" s="82"/>
      <c r="BH220" s="82"/>
      <c r="BI220" s="82"/>
      <c r="BJ220" s="82"/>
      <c r="BK220" s="82"/>
      <c r="BL220" s="82"/>
    </row>
    <row r="221" spans="1:64" s="83" customFormat="1" ht="13" hidden="1" customHeight="1" outlineLevel="1" x14ac:dyDescent="0.35">
      <c r="A221" s="75"/>
      <c r="B221" s="84" t="s">
        <v>531</v>
      </c>
      <c r="C221" s="77"/>
      <c r="D221" s="77"/>
      <c r="E221" s="78">
        <v>0</v>
      </c>
      <c r="F221" s="79">
        <v>44059</v>
      </c>
      <c r="G221" s="80">
        <v>15</v>
      </c>
      <c r="H221" s="81"/>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c r="AH221" s="82"/>
      <c r="AI221" s="82"/>
      <c r="AJ221" s="82"/>
      <c r="AK221" s="82"/>
      <c r="AL221" s="82"/>
      <c r="AM221" s="82"/>
      <c r="AN221" s="82"/>
      <c r="AO221" s="82"/>
      <c r="AP221" s="82"/>
      <c r="AQ221" s="82"/>
      <c r="AR221" s="82"/>
      <c r="AS221" s="82"/>
      <c r="AT221" s="82"/>
      <c r="AU221" s="82"/>
      <c r="AV221" s="82"/>
      <c r="AW221" s="82"/>
      <c r="AX221" s="82"/>
      <c r="AY221" s="82"/>
      <c r="AZ221" s="82"/>
      <c r="BA221" s="82"/>
      <c r="BB221" s="82"/>
      <c r="BC221" s="82"/>
      <c r="BD221" s="82"/>
      <c r="BE221" s="82"/>
      <c r="BF221" s="82"/>
      <c r="BG221" s="82"/>
      <c r="BH221" s="82"/>
      <c r="BI221" s="82"/>
      <c r="BJ221" s="82"/>
      <c r="BK221" s="82"/>
      <c r="BL221" s="82"/>
    </row>
    <row r="222" spans="1:64" s="83" customFormat="1" ht="13" hidden="1" customHeight="1" outlineLevel="1" x14ac:dyDescent="0.35">
      <c r="A222" s="75"/>
      <c r="B222" s="84" t="s">
        <v>262</v>
      </c>
      <c r="C222" s="77"/>
      <c r="D222" s="77"/>
      <c r="E222" s="78">
        <v>1</v>
      </c>
      <c r="F222" s="79">
        <v>44059</v>
      </c>
      <c r="G222" s="80">
        <v>15</v>
      </c>
      <c r="H222" s="81"/>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c r="AH222" s="82"/>
      <c r="AI222" s="82"/>
      <c r="AJ222" s="82"/>
      <c r="AK222" s="82"/>
      <c r="AL222" s="82"/>
      <c r="AM222" s="82"/>
      <c r="AN222" s="82"/>
      <c r="AO222" s="82"/>
      <c r="AP222" s="82"/>
      <c r="AQ222" s="82"/>
      <c r="AR222" s="82"/>
      <c r="AS222" s="82"/>
      <c r="AT222" s="82"/>
      <c r="AU222" s="82"/>
      <c r="AV222" s="82"/>
      <c r="AW222" s="82"/>
      <c r="AX222" s="82"/>
      <c r="AY222" s="82"/>
      <c r="AZ222" s="82"/>
      <c r="BA222" s="82"/>
      <c r="BB222" s="82"/>
      <c r="BC222" s="82"/>
      <c r="BD222" s="82"/>
      <c r="BE222" s="82"/>
      <c r="BF222" s="82"/>
      <c r="BG222" s="82"/>
      <c r="BH222" s="82"/>
      <c r="BI222" s="82"/>
      <c r="BJ222" s="82"/>
      <c r="BK222" s="82"/>
      <c r="BL222" s="82"/>
    </row>
    <row r="223" spans="1:64" s="83" customFormat="1" ht="13" customHeight="1" collapsed="1" x14ac:dyDescent="0.35">
      <c r="A223" s="75"/>
      <c r="B223" s="84"/>
      <c r="C223" s="77"/>
      <c r="D223" s="77"/>
      <c r="E223" s="78"/>
      <c r="F223" s="79"/>
      <c r="G223" s="80"/>
      <c r="H223" s="81"/>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c r="AH223" s="82"/>
      <c r="AI223" s="82"/>
      <c r="AJ223" s="82"/>
      <c r="AK223" s="82"/>
      <c r="AL223" s="82"/>
      <c r="AM223" s="82"/>
      <c r="AN223" s="82"/>
      <c r="AO223" s="82"/>
      <c r="AP223" s="82"/>
      <c r="AQ223" s="82"/>
      <c r="AR223" s="82"/>
      <c r="AS223" s="82"/>
      <c r="AT223" s="82"/>
      <c r="AU223" s="82"/>
      <c r="AV223" s="82"/>
      <c r="AW223" s="82"/>
      <c r="AX223" s="82"/>
      <c r="AY223" s="82"/>
      <c r="AZ223" s="82"/>
      <c r="BA223" s="82"/>
      <c r="BB223" s="82"/>
      <c r="BC223" s="82"/>
      <c r="BD223" s="82"/>
      <c r="BE223" s="82"/>
      <c r="BF223" s="82"/>
      <c r="BG223" s="82"/>
      <c r="BH223" s="82"/>
      <c r="BI223" s="82"/>
      <c r="BJ223" s="82"/>
      <c r="BK223" s="82"/>
      <c r="BL223" s="82"/>
    </row>
    <row r="224" spans="1:64" s="83" customFormat="1" ht="13" customHeight="1" x14ac:dyDescent="0.35">
      <c r="A224" s="75"/>
      <c r="B224" s="76" t="s">
        <v>513</v>
      </c>
      <c r="C224" s="77" t="s">
        <v>50</v>
      </c>
      <c r="D224" s="77" t="s">
        <v>493</v>
      </c>
      <c r="E224" s="78"/>
      <c r="F224" s="79">
        <v>44044</v>
      </c>
      <c r="G224" s="92">
        <v>30</v>
      </c>
      <c r="H224" s="147"/>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c r="AH224" s="82"/>
      <c r="AI224" s="82"/>
      <c r="AJ224" s="82"/>
      <c r="AK224" s="82"/>
      <c r="AL224" s="82"/>
      <c r="AM224" s="82"/>
      <c r="AN224" s="82"/>
      <c r="AO224" s="82"/>
      <c r="AP224" s="82"/>
      <c r="AQ224" s="82"/>
      <c r="AR224" s="82"/>
      <c r="AS224" s="82"/>
      <c r="AT224" s="82"/>
      <c r="AU224" s="82"/>
      <c r="AV224" s="82"/>
      <c r="AW224" s="82"/>
      <c r="AX224" s="82"/>
      <c r="AY224" s="82"/>
      <c r="AZ224" s="82"/>
      <c r="BA224" s="82"/>
      <c r="BB224" s="82"/>
      <c r="BC224" s="82"/>
      <c r="BD224" s="82"/>
      <c r="BE224" s="82"/>
      <c r="BF224" s="82"/>
      <c r="BG224" s="82"/>
      <c r="BH224" s="82"/>
      <c r="BI224" s="82"/>
      <c r="BJ224" s="82"/>
      <c r="BK224" s="82"/>
      <c r="BL224" s="82"/>
    </row>
    <row r="225" spans="1:64" s="83" customFormat="1" ht="13" customHeight="1" x14ac:dyDescent="0.35">
      <c r="A225" s="75"/>
      <c r="B225" s="84" t="s">
        <v>693</v>
      </c>
      <c r="C225" s="77"/>
      <c r="D225" s="77"/>
      <c r="E225" s="78">
        <v>0.8</v>
      </c>
      <c r="F225" s="79">
        <v>44044</v>
      </c>
      <c r="G225" s="92">
        <v>30</v>
      </c>
      <c r="H225" s="147"/>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c r="AH225" s="82"/>
      <c r="AI225" s="82"/>
      <c r="AJ225" s="82"/>
      <c r="AK225" s="82"/>
      <c r="AL225" s="82"/>
      <c r="AM225" s="82"/>
      <c r="AN225" s="82"/>
      <c r="AO225" s="82"/>
      <c r="AP225" s="82"/>
      <c r="AQ225" s="82"/>
      <c r="AR225" s="82"/>
      <c r="AS225" s="82"/>
      <c r="AT225" s="82"/>
      <c r="AU225" s="82"/>
      <c r="AV225" s="82"/>
      <c r="AW225" s="82"/>
      <c r="AX225" s="82"/>
      <c r="AY225" s="82"/>
      <c r="AZ225" s="82"/>
      <c r="BA225" s="82"/>
      <c r="BB225" s="82"/>
      <c r="BC225" s="82"/>
      <c r="BD225" s="82"/>
      <c r="BE225" s="82"/>
      <c r="BF225" s="82"/>
      <c r="BG225" s="82"/>
      <c r="BH225" s="82"/>
      <c r="BI225" s="82"/>
      <c r="BJ225" s="82"/>
      <c r="BK225" s="82"/>
      <c r="BL225" s="82"/>
    </row>
    <row r="226" spans="1:64" s="83" customFormat="1" ht="13" customHeight="1" x14ac:dyDescent="0.35">
      <c r="A226" s="75"/>
      <c r="B226" s="87"/>
      <c r="C226" s="77"/>
      <c r="D226" s="77"/>
      <c r="E226" s="78"/>
      <c r="F226" s="88"/>
      <c r="G226" s="92"/>
      <c r="H226" s="147"/>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c r="AH226" s="82"/>
      <c r="AI226" s="82"/>
      <c r="AJ226" s="82"/>
      <c r="AK226" s="82"/>
      <c r="AL226" s="82"/>
      <c r="AM226" s="82"/>
      <c r="AN226" s="82"/>
      <c r="AO226" s="82"/>
      <c r="AP226" s="82"/>
      <c r="AQ226" s="82"/>
      <c r="AR226" s="82"/>
      <c r="AS226" s="82"/>
      <c r="AT226" s="82"/>
      <c r="AU226" s="82"/>
      <c r="AV226" s="82"/>
      <c r="AW226" s="82"/>
      <c r="AX226" s="82"/>
      <c r="AY226" s="82"/>
      <c r="AZ226" s="82"/>
      <c r="BA226" s="82"/>
      <c r="BB226" s="82"/>
      <c r="BC226" s="82"/>
      <c r="BD226" s="82"/>
      <c r="BE226" s="82"/>
      <c r="BF226" s="82"/>
      <c r="BG226" s="82"/>
      <c r="BH226" s="82"/>
      <c r="BI226" s="82"/>
      <c r="BJ226" s="82"/>
      <c r="BK226" s="82"/>
      <c r="BL226" s="82"/>
    </row>
    <row r="227" spans="1:64" s="83" customFormat="1" ht="13" customHeight="1" x14ac:dyDescent="0.35">
      <c r="A227" s="75"/>
      <c r="B227" s="76" t="s">
        <v>263</v>
      </c>
      <c r="C227" s="77" t="s">
        <v>50</v>
      </c>
      <c r="D227" s="77" t="s">
        <v>493</v>
      </c>
      <c r="E227" s="78">
        <v>0.21111111111111114</v>
      </c>
      <c r="F227" s="79">
        <v>43983</v>
      </c>
      <c r="G227" s="80">
        <v>120</v>
      </c>
      <c r="H227" s="81"/>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c r="AH227" s="82"/>
      <c r="AI227" s="82"/>
      <c r="AJ227" s="82"/>
      <c r="AK227" s="82"/>
      <c r="AL227" s="82"/>
      <c r="AM227" s="82"/>
      <c r="AN227" s="82"/>
      <c r="AO227" s="82"/>
      <c r="AP227" s="82"/>
      <c r="AQ227" s="82"/>
      <c r="AR227" s="82"/>
      <c r="AS227" s="82"/>
      <c r="AT227" s="82"/>
      <c r="AU227" s="82"/>
      <c r="AV227" s="82"/>
      <c r="AW227" s="82"/>
      <c r="AX227" s="82"/>
      <c r="AY227" s="82"/>
      <c r="AZ227" s="82"/>
      <c r="BA227" s="82"/>
      <c r="BB227" s="82"/>
      <c r="BC227" s="82"/>
      <c r="BD227" s="82"/>
      <c r="BE227" s="82"/>
      <c r="BF227" s="82"/>
      <c r="BG227" s="82"/>
      <c r="BH227" s="82"/>
      <c r="BI227" s="82"/>
      <c r="BJ227" s="82"/>
      <c r="BK227" s="82"/>
      <c r="BL227" s="82"/>
    </row>
    <row r="228" spans="1:64" s="83" customFormat="1" ht="13" hidden="1" customHeight="1" outlineLevel="1" x14ac:dyDescent="0.35">
      <c r="A228" s="75"/>
      <c r="B228" s="89" t="s">
        <v>265</v>
      </c>
      <c r="C228" s="77"/>
      <c r="D228" s="77"/>
      <c r="E228" s="78"/>
      <c r="F228" s="79"/>
      <c r="G228" s="80">
        <v>0</v>
      </c>
      <c r="H228" s="81"/>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c r="AH228" s="82"/>
      <c r="AI228" s="82"/>
      <c r="AJ228" s="82"/>
      <c r="AK228" s="82"/>
      <c r="AL228" s="82"/>
      <c r="AM228" s="82"/>
      <c r="AN228" s="82"/>
      <c r="AO228" s="82"/>
      <c r="AP228" s="82"/>
      <c r="AQ228" s="82"/>
      <c r="AR228" s="82"/>
      <c r="AS228" s="82"/>
      <c r="AT228" s="82"/>
      <c r="AU228" s="82"/>
      <c r="AV228" s="82"/>
      <c r="AW228" s="82"/>
      <c r="AX228" s="82"/>
      <c r="AY228" s="82"/>
      <c r="AZ228" s="82"/>
      <c r="BA228" s="82"/>
      <c r="BB228" s="82"/>
      <c r="BC228" s="82"/>
      <c r="BD228" s="82"/>
      <c r="BE228" s="82"/>
      <c r="BF228" s="82"/>
      <c r="BG228" s="82"/>
      <c r="BH228" s="82"/>
      <c r="BI228" s="82"/>
      <c r="BJ228" s="82"/>
      <c r="BK228" s="82"/>
      <c r="BL228" s="82"/>
    </row>
    <row r="229" spans="1:64" s="83" customFormat="1" ht="13" hidden="1" customHeight="1" outlineLevel="1" x14ac:dyDescent="0.35">
      <c r="A229" s="75"/>
      <c r="B229" s="84" t="s">
        <v>266</v>
      </c>
      <c r="C229" s="77"/>
      <c r="D229" s="77"/>
      <c r="E229" s="78">
        <v>1</v>
      </c>
      <c r="F229" s="79">
        <v>43992</v>
      </c>
      <c r="G229" s="80">
        <v>28</v>
      </c>
      <c r="H229" s="81"/>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c r="AH229" s="82"/>
      <c r="AI229" s="82"/>
      <c r="AJ229" s="82"/>
      <c r="AK229" s="82"/>
      <c r="AL229" s="82"/>
      <c r="AM229" s="82"/>
      <c r="AN229" s="82"/>
      <c r="AO229" s="82"/>
      <c r="AP229" s="82"/>
      <c r="AQ229" s="82"/>
      <c r="AR229" s="82"/>
      <c r="AS229" s="82"/>
      <c r="AT229" s="82"/>
      <c r="AU229" s="82"/>
      <c r="AV229" s="82"/>
      <c r="AW229" s="82"/>
      <c r="AX229" s="82"/>
      <c r="AY229" s="82"/>
      <c r="AZ229" s="82"/>
      <c r="BA229" s="82"/>
      <c r="BB229" s="82"/>
      <c r="BC229" s="82"/>
      <c r="BD229" s="82"/>
      <c r="BE229" s="82"/>
      <c r="BF229" s="82"/>
      <c r="BG229" s="82"/>
      <c r="BH229" s="82"/>
      <c r="BI229" s="82"/>
      <c r="BJ229" s="82"/>
      <c r="BK229" s="82"/>
      <c r="BL229" s="82"/>
    </row>
    <row r="230" spans="1:64" s="83" customFormat="1" ht="13" hidden="1" customHeight="1" outlineLevel="1" x14ac:dyDescent="0.35">
      <c r="A230" s="75"/>
      <c r="B230" s="84" t="s">
        <v>267</v>
      </c>
      <c r="C230" s="77"/>
      <c r="D230" s="77"/>
      <c r="E230" s="78">
        <v>1</v>
      </c>
      <c r="F230" s="79">
        <v>43997</v>
      </c>
      <c r="G230" s="80">
        <v>9</v>
      </c>
      <c r="H230" s="81"/>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c r="AH230" s="82"/>
      <c r="AI230" s="82"/>
      <c r="AJ230" s="82"/>
      <c r="AK230" s="82"/>
      <c r="AL230" s="82"/>
      <c r="AM230" s="82"/>
      <c r="AN230" s="82"/>
      <c r="AO230" s="82"/>
      <c r="AP230" s="82"/>
      <c r="AQ230" s="82"/>
      <c r="AR230" s="82"/>
      <c r="AS230" s="82"/>
      <c r="AT230" s="82"/>
      <c r="AU230" s="82"/>
      <c r="AV230" s="82"/>
      <c r="AW230" s="82"/>
      <c r="AX230" s="82"/>
      <c r="AY230" s="82"/>
      <c r="AZ230" s="82"/>
      <c r="BA230" s="82"/>
      <c r="BB230" s="82"/>
      <c r="BC230" s="82"/>
      <c r="BD230" s="82"/>
      <c r="BE230" s="82"/>
      <c r="BF230" s="82"/>
      <c r="BG230" s="82"/>
      <c r="BH230" s="82"/>
      <c r="BI230" s="82"/>
      <c r="BJ230" s="82"/>
      <c r="BK230" s="82"/>
      <c r="BL230" s="82"/>
    </row>
    <row r="231" spans="1:64" s="83" customFormat="1" ht="13" hidden="1" customHeight="1" outlineLevel="1" x14ac:dyDescent="0.35">
      <c r="A231" s="75"/>
      <c r="B231" s="275" t="s">
        <v>268</v>
      </c>
      <c r="C231" s="77"/>
      <c r="D231" s="77"/>
      <c r="E231" s="78">
        <v>0.2</v>
      </c>
      <c r="F231" s="79">
        <v>44002</v>
      </c>
      <c r="G231" s="80">
        <v>10</v>
      </c>
      <c r="H231" s="81"/>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c r="AH231" s="82"/>
      <c r="AI231" s="82"/>
      <c r="AJ231" s="82"/>
      <c r="AK231" s="82"/>
      <c r="AL231" s="82"/>
      <c r="AM231" s="82"/>
      <c r="AN231" s="82"/>
      <c r="AO231" s="82"/>
      <c r="AP231" s="82"/>
      <c r="AQ231" s="82"/>
      <c r="AR231" s="82"/>
      <c r="AS231" s="82"/>
      <c r="AT231" s="82"/>
      <c r="AU231" s="82"/>
      <c r="AV231" s="82"/>
      <c r="AW231" s="82"/>
      <c r="AX231" s="82"/>
      <c r="AY231" s="82"/>
      <c r="AZ231" s="82"/>
      <c r="BA231" s="82"/>
      <c r="BB231" s="82"/>
      <c r="BC231" s="82"/>
      <c r="BD231" s="82"/>
      <c r="BE231" s="82"/>
      <c r="BF231" s="82"/>
      <c r="BG231" s="82"/>
      <c r="BH231" s="82"/>
      <c r="BI231" s="82"/>
      <c r="BJ231" s="82"/>
      <c r="BK231" s="82"/>
      <c r="BL231" s="82"/>
    </row>
    <row r="232" spans="1:64" s="83" customFormat="1" ht="13" hidden="1" customHeight="1" outlineLevel="1" x14ac:dyDescent="0.35">
      <c r="A232" s="75"/>
      <c r="B232" s="84" t="s">
        <v>269</v>
      </c>
      <c r="C232" s="77"/>
      <c r="D232" s="77"/>
      <c r="E232" s="78">
        <v>0.5</v>
      </c>
      <c r="F232" s="79">
        <v>44007</v>
      </c>
      <c r="G232" s="80">
        <v>10</v>
      </c>
      <c r="H232" s="81"/>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c r="AH232" s="82"/>
      <c r="AI232" s="82"/>
      <c r="AJ232" s="82"/>
      <c r="AK232" s="82"/>
      <c r="AL232" s="82"/>
      <c r="AM232" s="82"/>
      <c r="AN232" s="82"/>
      <c r="AO232" s="82"/>
      <c r="AP232" s="82"/>
      <c r="AQ232" s="82"/>
      <c r="AR232" s="82"/>
      <c r="AS232" s="82"/>
      <c r="AT232" s="82"/>
      <c r="AU232" s="82"/>
      <c r="AV232" s="82"/>
      <c r="AW232" s="82"/>
      <c r="AX232" s="82"/>
      <c r="AY232" s="82"/>
      <c r="AZ232" s="82"/>
      <c r="BA232" s="82"/>
      <c r="BB232" s="82"/>
      <c r="BC232" s="82"/>
      <c r="BD232" s="82"/>
      <c r="BE232" s="82"/>
      <c r="BF232" s="82"/>
      <c r="BG232" s="82"/>
      <c r="BH232" s="82"/>
      <c r="BI232" s="82"/>
      <c r="BJ232" s="82"/>
      <c r="BK232" s="82"/>
      <c r="BL232" s="82"/>
    </row>
    <row r="233" spans="1:64" s="83" customFormat="1" ht="13" hidden="1" customHeight="1" outlineLevel="1" x14ac:dyDescent="0.35">
      <c r="A233" s="75"/>
      <c r="B233" s="84" t="s">
        <v>270</v>
      </c>
      <c r="C233" s="77"/>
      <c r="D233" s="77"/>
      <c r="E233" s="78">
        <v>1</v>
      </c>
      <c r="F233" s="79">
        <v>43997</v>
      </c>
      <c r="G233" s="80">
        <v>5</v>
      </c>
      <c r="H233" s="81"/>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c r="AH233" s="82"/>
      <c r="AI233" s="82"/>
      <c r="AJ233" s="82"/>
      <c r="AK233" s="82"/>
      <c r="AL233" s="82"/>
      <c r="AM233" s="82"/>
      <c r="AN233" s="82"/>
      <c r="AO233" s="82"/>
      <c r="AP233" s="82"/>
      <c r="AQ233" s="82"/>
      <c r="AR233" s="82"/>
      <c r="AS233" s="82"/>
      <c r="AT233" s="82"/>
      <c r="AU233" s="82"/>
      <c r="AV233" s="82"/>
      <c r="AW233" s="82"/>
      <c r="AX233" s="82"/>
      <c r="AY233" s="82"/>
      <c r="AZ233" s="82"/>
      <c r="BA233" s="82"/>
      <c r="BB233" s="82"/>
      <c r="BC233" s="82"/>
      <c r="BD233" s="82"/>
      <c r="BE233" s="82"/>
      <c r="BF233" s="82"/>
      <c r="BG233" s="82"/>
      <c r="BH233" s="82"/>
      <c r="BI233" s="82"/>
      <c r="BJ233" s="82"/>
      <c r="BK233" s="82"/>
      <c r="BL233" s="82"/>
    </row>
    <row r="234" spans="1:64" s="83" customFormat="1" ht="13" hidden="1" customHeight="1" outlineLevel="1" x14ac:dyDescent="0.35">
      <c r="A234" s="75"/>
      <c r="B234" s="84" t="s">
        <v>249</v>
      </c>
      <c r="C234" s="77"/>
      <c r="D234" s="77"/>
      <c r="E234" s="78">
        <v>1</v>
      </c>
      <c r="F234" s="79">
        <v>43997</v>
      </c>
      <c r="G234" s="80">
        <v>10</v>
      </c>
      <c r="H234" s="81"/>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c r="AH234" s="82"/>
      <c r="AI234" s="82"/>
      <c r="AJ234" s="82"/>
      <c r="AK234" s="82"/>
      <c r="AL234" s="82"/>
      <c r="AM234" s="82"/>
      <c r="AN234" s="82"/>
      <c r="AO234" s="82"/>
      <c r="AP234" s="82"/>
      <c r="AQ234" s="82"/>
      <c r="AR234" s="82"/>
      <c r="AS234" s="82"/>
      <c r="AT234" s="82"/>
      <c r="AU234" s="82"/>
      <c r="AV234" s="82"/>
      <c r="AW234" s="82"/>
      <c r="AX234" s="82"/>
      <c r="AY234" s="82"/>
      <c r="AZ234" s="82"/>
      <c r="BA234" s="82"/>
      <c r="BB234" s="82"/>
      <c r="BC234" s="82"/>
      <c r="BD234" s="82"/>
      <c r="BE234" s="82"/>
      <c r="BF234" s="82"/>
      <c r="BG234" s="82"/>
      <c r="BH234" s="82"/>
      <c r="BI234" s="82"/>
      <c r="BJ234" s="82"/>
      <c r="BK234" s="82"/>
      <c r="BL234" s="82"/>
    </row>
    <row r="235" spans="1:64" s="83" customFormat="1" ht="13" hidden="1" customHeight="1" outlineLevel="1" x14ac:dyDescent="0.35">
      <c r="A235" s="75"/>
      <c r="B235" s="84" t="s">
        <v>122</v>
      </c>
      <c r="C235" s="77"/>
      <c r="D235" s="77"/>
      <c r="E235" s="78">
        <v>1</v>
      </c>
      <c r="F235" s="79">
        <v>44007</v>
      </c>
      <c r="G235" s="80">
        <v>5</v>
      </c>
      <c r="H235" s="81"/>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c r="AH235" s="82"/>
      <c r="AI235" s="82"/>
      <c r="AJ235" s="82"/>
      <c r="AK235" s="82"/>
      <c r="AL235" s="82"/>
      <c r="AM235" s="82"/>
      <c r="AN235" s="82"/>
      <c r="AO235" s="82"/>
      <c r="AP235" s="82"/>
      <c r="AQ235" s="82"/>
      <c r="AR235" s="82"/>
      <c r="AS235" s="82"/>
      <c r="AT235" s="82"/>
      <c r="AU235" s="82"/>
      <c r="AV235" s="82"/>
      <c r="AW235" s="82"/>
      <c r="AX235" s="82"/>
      <c r="AY235" s="82"/>
      <c r="AZ235" s="82"/>
      <c r="BA235" s="82"/>
      <c r="BB235" s="82"/>
      <c r="BC235" s="82"/>
      <c r="BD235" s="82"/>
      <c r="BE235" s="82"/>
      <c r="BF235" s="82"/>
      <c r="BG235" s="82"/>
      <c r="BH235" s="82"/>
      <c r="BI235" s="82"/>
      <c r="BJ235" s="82"/>
      <c r="BK235" s="82"/>
      <c r="BL235" s="82"/>
    </row>
    <row r="236" spans="1:64" s="83" customFormat="1" ht="13" hidden="1" customHeight="1" outlineLevel="1" x14ac:dyDescent="0.35">
      <c r="A236" s="75"/>
      <c r="B236" s="84" t="s">
        <v>532</v>
      </c>
      <c r="C236" s="77"/>
      <c r="D236" s="77"/>
      <c r="E236" s="78">
        <v>0.7</v>
      </c>
      <c r="F236" s="79">
        <v>43997</v>
      </c>
      <c r="G236" s="80">
        <v>22</v>
      </c>
      <c r="H236" s="81"/>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c r="AH236" s="82"/>
      <c r="AI236" s="82"/>
      <c r="AJ236" s="82"/>
      <c r="AK236" s="82"/>
      <c r="AL236" s="82"/>
      <c r="AM236" s="82"/>
      <c r="AN236" s="82"/>
      <c r="AO236" s="82"/>
      <c r="AP236" s="82"/>
      <c r="AQ236" s="82"/>
      <c r="AR236" s="82"/>
      <c r="AS236" s="82"/>
      <c r="AT236" s="82"/>
      <c r="AU236" s="82"/>
      <c r="AV236" s="82"/>
      <c r="AW236" s="82"/>
      <c r="AX236" s="82"/>
      <c r="AY236" s="82"/>
      <c r="AZ236" s="82"/>
      <c r="BA236" s="82"/>
      <c r="BB236" s="82"/>
      <c r="BC236" s="82"/>
      <c r="BD236" s="82"/>
      <c r="BE236" s="82"/>
      <c r="BF236" s="82"/>
      <c r="BG236" s="82"/>
      <c r="BH236" s="82"/>
      <c r="BI236" s="82"/>
      <c r="BJ236" s="82"/>
      <c r="BK236" s="82"/>
      <c r="BL236" s="82"/>
    </row>
    <row r="237" spans="1:64" s="83" customFormat="1" ht="13" hidden="1" customHeight="1" outlineLevel="1" x14ac:dyDescent="0.35">
      <c r="A237" s="75"/>
      <c r="B237" s="84" t="s">
        <v>533</v>
      </c>
      <c r="C237" s="77"/>
      <c r="D237" s="77"/>
      <c r="E237" s="78">
        <v>1</v>
      </c>
      <c r="F237" s="79">
        <v>44032</v>
      </c>
      <c r="G237" s="80">
        <v>30</v>
      </c>
      <c r="H237" s="81"/>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c r="AH237" s="82"/>
      <c r="AI237" s="82"/>
      <c r="AJ237" s="82"/>
      <c r="AK237" s="82"/>
      <c r="AL237" s="82"/>
      <c r="AM237" s="82"/>
      <c r="AN237" s="82"/>
      <c r="AO237" s="82"/>
      <c r="AP237" s="82"/>
      <c r="AQ237" s="82"/>
      <c r="AR237" s="82"/>
      <c r="AS237" s="82"/>
      <c r="AT237" s="82"/>
      <c r="AU237" s="82"/>
      <c r="AV237" s="82"/>
      <c r="AW237" s="82"/>
      <c r="AX237" s="82"/>
      <c r="AY237" s="82"/>
      <c r="AZ237" s="82"/>
      <c r="BA237" s="82"/>
      <c r="BB237" s="82"/>
      <c r="BC237" s="82"/>
      <c r="BD237" s="82"/>
      <c r="BE237" s="82"/>
      <c r="BF237" s="82"/>
      <c r="BG237" s="82"/>
      <c r="BH237" s="82"/>
      <c r="BI237" s="82"/>
      <c r="BJ237" s="82"/>
      <c r="BK237" s="82"/>
      <c r="BL237" s="82"/>
    </row>
    <row r="238" spans="1:64" s="83" customFormat="1" ht="13" hidden="1" customHeight="1" outlineLevel="1" x14ac:dyDescent="0.35">
      <c r="A238" s="75"/>
      <c r="B238" s="84" t="s">
        <v>271</v>
      </c>
      <c r="C238" s="77"/>
      <c r="D238" s="77"/>
      <c r="E238" s="78">
        <v>1</v>
      </c>
      <c r="F238" s="79">
        <v>43997</v>
      </c>
      <c r="G238" s="80">
        <v>9</v>
      </c>
      <c r="H238" s="81"/>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c r="AH238" s="82"/>
      <c r="AI238" s="82"/>
      <c r="AJ238" s="82"/>
      <c r="AK238" s="82"/>
      <c r="AL238" s="82"/>
      <c r="AM238" s="82"/>
      <c r="AN238" s="82"/>
      <c r="AO238" s="82"/>
      <c r="AP238" s="82"/>
      <c r="AQ238" s="82"/>
      <c r="AR238" s="82"/>
      <c r="AS238" s="82"/>
      <c r="AT238" s="82"/>
      <c r="AU238" s="82"/>
      <c r="AV238" s="82"/>
      <c r="AW238" s="82"/>
      <c r="AX238" s="82"/>
      <c r="AY238" s="82"/>
      <c r="AZ238" s="82"/>
      <c r="BA238" s="82"/>
      <c r="BB238" s="82"/>
      <c r="BC238" s="82"/>
      <c r="BD238" s="82"/>
      <c r="BE238" s="82"/>
      <c r="BF238" s="82"/>
      <c r="BG238" s="82"/>
      <c r="BH238" s="82"/>
      <c r="BI238" s="82"/>
      <c r="BJ238" s="82"/>
      <c r="BK238" s="82"/>
      <c r="BL238" s="82"/>
    </row>
    <row r="239" spans="1:64" s="83" customFormat="1" ht="13" hidden="1" customHeight="1" outlineLevel="1" x14ac:dyDescent="0.35">
      <c r="A239" s="75"/>
      <c r="B239" s="84" t="s">
        <v>272</v>
      </c>
      <c r="C239" s="77"/>
      <c r="D239" s="77"/>
      <c r="E239" s="78">
        <v>0</v>
      </c>
      <c r="F239" s="79">
        <v>44006</v>
      </c>
      <c r="G239" s="80">
        <v>10</v>
      </c>
      <c r="H239" s="81"/>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c r="AH239" s="82"/>
      <c r="AI239" s="82"/>
      <c r="AJ239" s="82"/>
      <c r="AK239" s="82"/>
      <c r="AL239" s="82"/>
      <c r="AM239" s="82"/>
      <c r="AN239" s="82"/>
      <c r="AO239" s="82"/>
      <c r="AP239" s="82"/>
      <c r="AQ239" s="82"/>
      <c r="AR239" s="82"/>
      <c r="AS239" s="82"/>
      <c r="AT239" s="82"/>
      <c r="AU239" s="82"/>
      <c r="AV239" s="82"/>
      <c r="AW239" s="82"/>
      <c r="AX239" s="82"/>
      <c r="AY239" s="82"/>
      <c r="AZ239" s="82"/>
      <c r="BA239" s="82"/>
      <c r="BB239" s="82"/>
      <c r="BC239" s="82"/>
      <c r="BD239" s="82"/>
      <c r="BE239" s="82"/>
      <c r="BF239" s="82"/>
      <c r="BG239" s="82"/>
      <c r="BH239" s="82"/>
      <c r="BI239" s="82"/>
      <c r="BJ239" s="82"/>
      <c r="BK239" s="82"/>
      <c r="BL239" s="82"/>
    </row>
    <row r="240" spans="1:64" s="83" customFormat="1" ht="13" hidden="1" customHeight="1" outlineLevel="1" x14ac:dyDescent="0.35">
      <c r="A240" s="75"/>
      <c r="B240" s="84" t="s">
        <v>273</v>
      </c>
      <c r="C240" s="77"/>
      <c r="D240" s="77"/>
      <c r="E240" s="78">
        <v>1</v>
      </c>
      <c r="F240" s="79">
        <v>43997</v>
      </c>
      <c r="G240" s="80">
        <v>9</v>
      </c>
      <c r="H240" s="81"/>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c r="AH240" s="82"/>
      <c r="AI240" s="82"/>
      <c r="AJ240" s="82"/>
      <c r="AK240" s="82"/>
      <c r="AL240" s="82"/>
      <c r="AM240" s="82"/>
      <c r="AN240" s="82"/>
      <c r="AO240" s="82"/>
      <c r="AP240" s="82"/>
      <c r="AQ240" s="82"/>
      <c r="AR240" s="82"/>
      <c r="AS240" s="82"/>
      <c r="AT240" s="82"/>
      <c r="AU240" s="82"/>
      <c r="AV240" s="82"/>
      <c r="AW240" s="82"/>
      <c r="AX240" s="82"/>
      <c r="AY240" s="82"/>
      <c r="AZ240" s="82"/>
      <c r="BA240" s="82"/>
      <c r="BB240" s="82"/>
      <c r="BC240" s="82"/>
      <c r="BD240" s="82"/>
      <c r="BE240" s="82"/>
      <c r="BF240" s="82"/>
      <c r="BG240" s="82"/>
      <c r="BH240" s="82"/>
      <c r="BI240" s="82"/>
      <c r="BJ240" s="82"/>
      <c r="BK240" s="82"/>
      <c r="BL240" s="82"/>
    </row>
    <row r="241" spans="1:64" s="83" customFormat="1" ht="13" hidden="1" customHeight="1" outlineLevel="1" x14ac:dyDescent="0.35">
      <c r="A241" s="75"/>
      <c r="B241" s="84" t="s">
        <v>274</v>
      </c>
      <c r="C241" s="77"/>
      <c r="D241" s="77"/>
      <c r="E241" s="78"/>
      <c r="F241" s="79">
        <v>44006</v>
      </c>
      <c r="G241" s="80">
        <v>10</v>
      </c>
      <c r="H241" s="81"/>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c r="AH241" s="82"/>
      <c r="AI241" s="82"/>
      <c r="AJ241" s="82"/>
      <c r="AK241" s="82"/>
      <c r="AL241" s="82"/>
      <c r="AM241" s="82"/>
      <c r="AN241" s="82"/>
      <c r="AO241" s="82"/>
      <c r="AP241" s="82"/>
      <c r="AQ241" s="82"/>
      <c r="AR241" s="82"/>
      <c r="AS241" s="82"/>
      <c r="AT241" s="82"/>
      <c r="AU241" s="82"/>
      <c r="AV241" s="82"/>
      <c r="AW241" s="82"/>
      <c r="AX241" s="82"/>
      <c r="AY241" s="82"/>
      <c r="AZ241" s="82"/>
      <c r="BA241" s="82"/>
      <c r="BB241" s="82"/>
      <c r="BC241" s="82"/>
      <c r="BD241" s="82"/>
      <c r="BE241" s="82"/>
      <c r="BF241" s="82"/>
      <c r="BG241" s="82"/>
      <c r="BH241" s="82"/>
      <c r="BI241" s="82"/>
      <c r="BJ241" s="82"/>
      <c r="BK241" s="82"/>
      <c r="BL241" s="82"/>
    </row>
    <row r="242" spans="1:64" s="83" customFormat="1" ht="13" hidden="1" customHeight="1" outlineLevel="1" x14ac:dyDescent="0.35">
      <c r="A242" s="75"/>
      <c r="B242" s="84" t="s">
        <v>275</v>
      </c>
      <c r="C242" s="77"/>
      <c r="D242" s="77"/>
      <c r="E242" s="78">
        <v>1</v>
      </c>
      <c r="F242" s="79">
        <v>44015</v>
      </c>
      <c r="G242" s="80">
        <v>7</v>
      </c>
      <c r="H242" s="81"/>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c r="AH242" s="82"/>
      <c r="AI242" s="82"/>
      <c r="AJ242" s="82"/>
      <c r="AK242" s="82"/>
      <c r="AL242" s="82"/>
      <c r="AM242" s="82"/>
      <c r="AN242" s="82"/>
      <c r="AO242" s="82"/>
      <c r="AP242" s="82"/>
      <c r="AQ242" s="82"/>
      <c r="AR242" s="82"/>
      <c r="AS242" s="82"/>
      <c r="AT242" s="82"/>
      <c r="AU242" s="82"/>
      <c r="AV242" s="82"/>
      <c r="AW242" s="82"/>
      <c r="AX242" s="82"/>
      <c r="AY242" s="82"/>
      <c r="AZ242" s="82"/>
      <c r="BA242" s="82"/>
      <c r="BB242" s="82"/>
      <c r="BC242" s="82"/>
      <c r="BD242" s="82"/>
      <c r="BE242" s="82"/>
      <c r="BF242" s="82"/>
      <c r="BG242" s="82"/>
      <c r="BH242" s="82"/>
      <c r="BI242" s="82"/>
      <c r="BJ242" s="82"/>
      <c r="BK242" s="82"/>
      <c r="BL242" s="82"/>
    </row>
    <row r="243" spans="1:64" s="83" customFormat="1" ht="13" hidden="1" customHeight="1" outlineLevel="1" x14ac:dyDescent="0.35">
      <c r="A243" s="75"/>
      <c r="B243" s="93" t="s">
        <v>276</v>
      </c>
      <c r="C243" s="77"/>
      <c r="D243" s="77"/>
      <c r="E243" s="78">
        <v>0</v>
      </c>
      <c r="F243" s="79">
        <v>44027</v>
      </c>
      <c r="G243" s="80">
        <v>20</v>
      </c>
      <c r="H243" s="81"/>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c r="AH243" s="82"/>
      <c r="AI243" s="82"/>
      <c r="AJ243" s="82"/>
      <c r="AK243" s="82"/>
      <c r="AL243" s="82"/>
      <c r="AM243" s="82"/>
      <c r="AN243" s="82"/>
      <c r="AO243" s="82"/>
      <c r="AP243" s="82"/>
      <c r="AQ243" s="82"/>
      <c r="AR243" s="82"/>
      <c r="AS243" s="82"/>
      <c r="AT243" s="82"/>
      <c r="AU243" s="82"/>
      <c r="AV243" s="82"/>
      <c r="AW243" s="82"/>
      <c r="AX243" s="82"/>
      <c r="AY243" s="82"/>
      <c r="AZ243" s="82"/>
      <c r="BA243" s="82"/>
      <c r="BB243" s="82"/>
      <c r="BC243" s="82"/>
      <c r="BD243" s="82"/>
      <c r="BE243" s="82"/>
      <c r="BF243" s="82"/>
      <c r="BG243" s="82"/>
      <c r="BH243" s="82"/>
      <c r="BI243" s="82"/>
      <c r="BJ243" s="82"/>
      <c r="BK243" s="82"/>
      <c r="BL243" s="82"/>
    </row>
    <row r="244" spans="1:64" s="83" customFormat="1" ht="13" hidden="1" customHeight="1" outlineLevel="1" x14ac:dyDescent="0.35">
      <c r="A244" s="75"/>
      <c r="B244" s="84" t="s">
        <v>277</v>
      </c>
      <c r="C244" s="77"/>
      <c r="D244" s="77"/>
      <c r="E244" s="78">
        <v>0.1</v>
      </c>
      <c r="F244" s="79">
        <v>44044</v>
      </c>
      <c r="G244" s="80">
        <v>90</v>
      </c>
      <c r="H244" s="81"/>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c r="AH244" s="82"/>
      <c r="AI244" s="82"/>
      <c r="AJ244" s="82"/>
      <c r="AK244" s="82"/>
      <c r="AL244" s="82"/>
      <c r="AM244" s="82"/>
      <c r="AN244" s="82"/>
      <c r="AO244" s="82"/>
      <c r="AP244" s="82"/>
      <c r="AQ244" s="82"/>
      <c r="AR244" s="82"/>
      <c r="AS244" s="82"/>
      <c r="AT244" s="82"/>
      <c r="AU244" s="82"/>
      <c r="AV244" s="82"/>
      <c r="AW244" s="82"/>
      <c r="AX244" s="82"/>
      <c r="AY244" s="82"/>
      <c r="AZ244" s="82"/>
      <c r="BA244" s="82"/>
      <c r="BB244" s="82"/>
      <c r="BC244" s="82"/>
      <c r="BD244" s="82"/>
      <c r="BE244" s="82"/>
      <c r="BF244" s="82"/>
      <c r="BG244" s="82"/>
      <c r="BH244" s="82"/>
      <c r="BI244" s="82"/>
      <c r="BJ244" s="82"/>
      <c r="BK244" s="82"/>
      <c r="BL244" s="82"/>
    </row>
    <row r="245" spans="1:64" s="83" customFormat="1" ht="13" hidden="1" customHeight="1" outlineLevel="1" x14ac:dyDescent="0.35">
      <c r="A245" s="75"/>
      <c r="B245" s="84" t="s">
        <v>278</v>
      </c>
      <c r="C245" s="77"/>
      <c r="D245" s="77"/>
      <c r="E245" s="78"/>
      <c r="F245" s="79">
        <v>44050</v>
      </c>
      <c r="G245" s="80">
        <v>90</v>
      </c>
      <c r="H245" s="81"/>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c r="AZ245" s="82"/>
      <c r="BA245" s="82"/>
      <c r="BB245" s="82"/>
      <c r="BC245" s="82"/>
      <c r="BD245" s="82"/>
      <c r="BE245" s="82"/>
      <c r="BF245" s="82"/>
      <c r="BG245" s="82"/>
      <c r="BH245" s="82"/>
      <c r="BI245" s="82"/>
      <c r="BJ245" s="82"/>
      <c r="BK245" s="82"/>
      <c r="BL245" s="82"/>
    </row>
    <row r="246" spans="1:64" s="83" customFormat="1" ht="13" hidden="1" customHeight="1" outlineLevel="1" x14ac:dyDescent="0.35">
      <c r="A246" s="75"/>
      <c r="B246" s="84" t="s">
        <v>279</v>
      </c>
      <c r="C246" s="77"/>
      <c r="D246" s="77"/>
      <c r="E246" s="78"/>
      <c r="F246" s="79">
        <v>44058</v>
      </c>
      <c r="G246" s="80">
        <v>90</v>
      </c>
      <c r="H246" s="81"/>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c r="AZ246" s="82"/>
      <c r="BA246" s="82"/>
      <c r="BB246" s="82"/>
      <c r="BC246" s="82"/>
      <c r="BD246" s="82"/>
      <c r="BE246" s="82"/>
      <c r="BF246" s="82"/>
      <c r="BG246" s="82"/>
      <c r="BH246" s="82"/>
      <c r="BI246" s="82"/>
      <c r="BJ246" s="82"/>
      <c r="BK246" s="82"/>
      <c r="BL246" s="82"/>
    </row>
    <row r="247" spans="1:64" s="83" customFormat="1" ht="13" hidden="1" customHeight="1" outlineLevel="1" x14ac:dyDescent="0.35">
      <c r="A247" s="75"/>
      <c r="B247" s="84" t="s">
        <v>280</v>
      </c>
      <c r="C247" s="77"/>
      <c r="D247" s="77"/>
      <c r="E247" s="78"/>
      <c r="F247" s="79">
        <v>44150</v>
      </c>
      <c r="G247" s="80">
        <v>1</v>
      </c>
      <c r="H247" s="81"/>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c r="AH247" s="82"/>
      <c r="AI247" s="82"/>
      <c r="AJ247" s="82"/>
      <c r="AK247" s="82"/>
      <c r="AL247" s="82"/>
      <c r="AM247" s="82"/>
      <c r="AN247" s="82"/>
      <c r="AO247" s="82"/>
      <c r="AP247" s="82"/>
      <c r="AQ247" s="82"/>
      <c r="AR247" s="82"/>
      <c r="AS247" s="82"/>
      <c r="AT247" s="82"/>
      <c r="AU247" s="82"/>
      <c r="AV247" s="82"/>
      <c r="AW247" s="82"/>
      <c r="AX247" s="82"/>
      <c r="AY247" s="82"/>
      <c r="AZ247" s="82"/>
      <c r="BA247" s="82"/>
      <c r="BB247" s="82"/>
      <c r="BC247" s="82"/>
      <c r="BD247" s="82"/>
      <c r="BE247" s="82"/>
      <c r="BF247" s="82"/>
      <c r="BG247" s="82"/>
      <c r="BH247" s="82"/>
      <c r="BI247" s="82"/>
      <c r="BJ247" s="82"/>
      <c r="BK247" s="82"/>
      <c r="BL247" s="82"/>
    </row>
    <row r="248" spans="1:64" s="83" customFormat="1" ht="13" hidden="1" customHeight="1" outlineLevel="1" x14ac:dyDescent="0.35">
      <c r="A248" s="75"/>
      <c r="B248" s="84" t="s">
        <v>281</v>
      </c>
      <c r="C248" s="77"/>
      <c r="D248" s="77"/>
      <c r="E248" s="78"/>
      <c r="F248" s="79">
        <v>44105</v>
      </c>
      <c r="G248" s="80">
        <v>120</v>
      </c>
      <c r="H248" s="81"/>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c r="AH248" s="82"/>
      <c r="AI248" s="82"/>
      <c r="AJ248" s="82"/>
      <c r="AK248" s="82"/>
      <c r="AL248" s="82"/>
      <c r="AM248" s="82"/>
      <c r="AN248" s="82"/>
      <c r="AO248" s="82"/>
      <c r="AP248" s="82"/>
      <c r="AQ248" s="82"/>
      <c r="AR248" s="82"/>
      <c r="AS248" s="82"/>
      <c r="AT248" s="82"/>
      <c r="AU248" s="82"/>
      <c r="AV248" s="82"/>
      <c r="AW248" s="82"/>
      <c r="AX248" s="82"/>
      <c r="AY248" s="82"/>
      <c r="AZ248" s="82"/>
      <c r="BA248" s="82"/>
      <c r="BB248" s="82"/>
      <c r="BC248" s="82"/>
      <c r="BD248" s="82"/>
      <c r="BE248" s="82"/>
      <c r="BF248" s="82"/>
      <c r="BG248" s="82"/>
      <c r="BH248" s="82"/>
      <c r="BI248" s="82"/>
      <c r="BJ248" s="82"/>
      <c r="BK248" s="82"/>
      <c r="BL248" s="82"/>
    </row>
    <row r="249" spans="1:64" s="83" customFormat="1" ht="13" hidden="1" customHeight="1" outlineLevel="1" x14ac:dyDescent="0.35">
      <c r="A249" s="75"/>
      <c r="B249" s="84" t="s">
        <v>132</v>
      </c>
      <c r="C249" s="77"/>
      <c r="D249" s="77"/>
      <c r="E249" s="78"/>
      <c r="F249" s="79">
        <v>44032</v>
      </c>
      <c r="G249" s="80">
        <v>7</v>
      </c>
      <c r="H249" s="81"/>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c r="AH249" s="82"/>
      <c r="AI249" s="82"/>
      <c r="AJ249" s="82"/>
      <c r="AK249" s="82"/>
      <c r="AL249" s="82"/>
      <c r="AM249" s="82"/>
      <c r="AN249" s="82"/>
      <c r="AO249" s="82"/>
      <c r="AP249" s="82"/>
      <c r="AQ249" s="82"/>
      <c r="AR249" s="82"/>
      <c r="AS249" s="82"/>
      <c r="AT249" s="82"/>
      <c r="AU249" s="82"/>
      <c r="AV249" s="82"/>
      <c r="AW249" s="82"/>
      <c r="AX249" s="82"/>
      <c r="AY249" s="82"/>
      <c r="AZ249" s="82"/>
      <c r="BA249" s="82"/>
      <c r="BB249" s="82"/>
      <c r="BC249" s="82"/>
      <c r="BD249" s="82"/>
      <c r="BE249" s="82"/>
      <c r="BF249" s="82"/>
      <c r="BG249" s="82"/>
      <c r="BH249" s="82"/>
      <c r="BI249" s="82"/>
      <c r="BJ249" s="82"/>
      <c r="BK249" s="82"/>
      <c r="BL249" s="82"/>
    </row>
    <row r="250" spans="1:64" s="83" customFormat="1" ht="13" hidden="1" customHeight="1" outlineLevel="1" x14ac:dyDescent="0.35">
      <c r="A250" s="75"/>
      <c r="B250" s="84" t="s">
        <v>133</v>
      </c>
      <c r="C250" s="77"/>
      <c r="D250" s="77"/>
      <c r="E250" s="78"/>
      <c r="F250" s="79">
        <v>44037</v>
      </c>
      <c r="G250" s="80">
        <v>5</v>
      </c>
      <c r="H250" s="81"/>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c r="AH250" s="82"/>
      <c r="AI250" s="82"/>
      <c r="AJ250" s="82"/>
      <c r="AK250" s="82"/>
      <c r="AL250" s="82"/>
      <c r="AM250" s="82"/>
      <c r="AN250" s="82"/>
      <c r="AO250" s="82"/>
      <c r="AP250" s="82"/>
      <c r="AQ250" s="82"/>
      <c r="AR250" s="82"/>
      <c r="AS250" s="82"/>
      <c r="AT250" s="82"/>
      <c r="AU250" s="82"/>
      <c r="AV250" s="82"/>
      <c r="AW250" s="82"/>
      <c r="AX250" s="82"/>
      <c r="AY250" s="82"/>
      <c r="AZ250" s="82"/>
      <c r="BA250" s="82"/>
      <c r="BB250" s="82"/>
      <c r="BC250" s="82"/>
      <c r="BD250" s="82"/>
      <c r="BE250" s="82"/>
      <c r="BF250" s="82"/>
      <c r="BG250" s="82"/>
      <c r="BH250" s="82"/>
      <c r="BI250" s="82"/>
      <c r="BJ250" s="82"/>
      <c r="BK250" s="82"/>
      <c r="BL250" s="82"/>
    </row>
    <row r="251" spans="1:64" s="83" customFormat="1" ht="13" hidden="1" customHeight="1" outlineLevel="1" x14ac:dyDescent="0.35">
      <c r="A251" s="75"/>
      <c r="B251" s="84"/>
      <c r="C251" s="77"/>
      <c r="D251" s="77"/>
      <c r="E251" s="78"/>
      <c r="F251" s="79"/>
      <c r="G251" s="80"/>
      <c r="H251" s="81"/>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c r="AH251" s="82"/>
      <c r="AI251" s="82"/>
      <c r="AJ251" s="82"/>
      <c r="AK251" s="82"/>
      <c r="AL251" s="82"/>
      <c r="AM251" s="82"/>
      <c r="AN251" s="82"/>
      <c r="AO251" s="82"/>
      <c r="AP251" s="82"/>
      <c r="AQ251" s="82"/>
      <c r="AR251" s="82"/>
      <c r="AS251" s="82"/>
      <c r="AT251" s="82"/>
      <c r="AU251" s="82"/>
      <c r="AV251" s="82"/>
      <c r="AW251" s="82"/>
      <c r="AX251" s="82"/>
      <c r="AY251" s="82"/>
      <c r="AZ251" s="82"/>
      <c r="BA251" s="82"/>
      <c r="BB251" s="82"/>
      <c r="BC251" s="82"/>
      <c r="BD251" s="82"/>
      <c r="BE251" s="82"/>
      <c r="BF251" s="82"/>
      <c r="BG251" s="82"/>
      <c r="BH251" s="82"/>
      <c r="BI251" s="82"/>
      <c r="BJ251" s="82"/>
      <c r="BK251" s="82"/>
      <c r="BL251" s="82"/>
    </row>
    <row r="252" spans="1:64" s="83" customFormat="1" ht="13" hidden="1" customHeight="1" outlineLevel="1" x14ac:dyDescent="0.35">
      <c r="A252" s="75"/>
      <c r="B252" s="89" t="s">
        <v>282</v>
      </c>
      <c r="C252" s="77" t="s">
        <v>50</v>
      </c>
      <c r="D252" s="77" t="s">
        <v>493</v>
      </c>
      <c r="E252" s="78"/>
      <c r="F252" s="79">
        <v>43931</v>
      </c>
      <c r="G252" s="80">
        <v>129</v>
      </c>
      <c r="H252" s="81"/>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c r="AH252" s="82"/>
      <c r="AI252" s="82"/>
      <c r="AJ252" s="82"/>
      <c r="AK252" s="82"/>
      <c r="AL252" s="82"/>
      <c r="AM252" s="82"/>
      <c r="AN252" s="82"/>
      <c r="AO252" s="82"/>
      <c r="AP252" s="82"/>
      <c r="AQ252" s="82"/>
      <c r="AR252" s="82"/>
      <c r="AS252" s="82"/>
      <c r="AT252" s="82"/>
      <c r="AU252" s="82"/>
      <c r="AV252" s="82"/>
      <c r="AW252" s="82"/>
      <c r="AX252" s="82"/>
      <c r="AY252" s="82"/>
      <c r="AZ252" s="82"/>
      <c r="BA252" s="82"/>
      <c r="BB252" s="82"/>
      <c r="BC252" s="82"/>
      <c r="BD252" s="82"/>
      <c r="BE252" s="82"/>
      <c r="BF252" s="82"/>
      <c r="BG252" s="82"/>
      <c r="BH252" s="82"/>
      <c r="BI252" s="82"/>
      <c r="BJ252" s="82"/>
      <c r="BK252" s="82"/>
      <c r="BL252" s="82"/>
    </row>
    <row r="253" spans="1:64" s="83" customFormat="1" ht="13" hidden="1" customHeight="1" outlineLevel="1" x14ac:dyDescent="0.35">
      <c r="A253" s="75"/>
      <c r="B253" s="84" t="s">
        <v>283</v>
      </c>
      <c r="C253" s="77"/>
      <c r="D253" s="77" t="s">
        <v>229</v>
      </c>
      <c r="E253" s="78">
        <v>1</v>
      </c>
      <c r="F253" s="79">
        <v>44032</v>
      </c>
      <c r="G253" s="80">
        <v>10</v>
      </c>
      <c r="H253" s="81"/>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c r="AH253" s="82"/>
      <c r="AI253" s="82"/>
      <c r="AJ253" s="82"/>
      <c r="AK253" s="82"/>
      <c r="AL253" s="82"/>
      <c r="AM253" s="82"/>
      <c r="AN253" s="82"/>
      <c r="AO253" s="82"/>
      <c r="AP253" s="82"/>
      <c r="AQ253" s="82"/>
      <c r="AR253" s="82"/>
      <c r="AS253" s="82"/>
      <c r="AT253" s="82"/>
      <c r="AU253" s="82"/>
      <c r="AV253" s="82"/>
      <c r="AW253" s="82"/>
      <c r="AX253" s="82"/>
      <c r="AY253" s="82"/>
      <c r="AZ253" s="82"/>
      <c r="BA253" s="82"/>
      <c r="BB253" s="82"/>
      <c r="BC253" s="82"/>
      <c r="BD253" s="82"/>
      <c r="BE253" s="82"/>
      <c r="BF253" s="82"/>
      <c r="BG253" s="82"/>
      <c r="BH253" s="82"/>
      <c r="BI253" s="82"/>
      <c r="BJ253" s="82"/>
      <c r="BK253" s="82"/>
      <c r="BL253" s="82"/>
    </row>
    <row r="254" spans="1:64" s="83" customFormat="1" ht="13" hidden="1" customHeight="1" outlineLevel="1" x14ac:dyDescent="0.35">
      <c r="A254" s="75"/>
      <c r="B254" s="84" t="s">
        <v>284</v>
      </c>
      <c r="C254" s="77"/>
      <c r="D254" s="77" t="s">
        <v>229</v>
      </c>
      <c r="E254" s="78">
        <v>0</v>
      </c>
      <c r="F254" s="79">
        <v>44038</v>
      </c>
      <c r="G254" s="80">
        <v>5</v>
      </c>
      <c r="H254" s="81"/>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c r="AH254" s="82"/>
      <c r="AI254" s="82"/>
      <c r="AJ254" s="82"/>
      <c r="AK254" s="82"/>
      <c r="AL254" s="82"/>
      <c r="AM254" s="82"/>
      <c r="AN254" s="82"/>
      <c r="AO254" s="82"/>
      <c r="AP254" s="82"/>
      <c r="AQ254" s="82"/>
      <c r="AR254" s="82"/>
      <c r="AS254" s="82"/>
      <c r="AT254" s="82"/>
      <c r="AU254" s="82"/>
      <c r="AV254" s="82"/>
      <c r="AW254" s="82"/>
      <c r="AX254" s="82"/>
      <c r="AY254" s="82"/>
      <c r="AZ254" s="82"/>
      <c r="BA254" s="82"/>
      <c r="BB254" s="82"/>
      <c r="BC254" s="82"/>
      <c r="BD254" s="82"/>
      <c r="BE254" s="82"/>
      <c r="BF254" s="82"/>
      <c r="BG254" s="82"/>
      <c r="BH254" s="82"/>
      <c r="BI254" s="82"/>
      <c r="BJ254" s="82"/>
      <c r="BK254" s="82"/>
      <c r="BL254" s="82"/>
    </row>
    <row r="255" spans="1:64" s="83" customFormat="1" ht="13" hidden="1" customHeight="1" outlineLevel="1" x14ac:dyDescent="0.35">
      <c r="A255" s="75"/>
      <c r="B255" s="84" t="s">
        <v>285</v>
      </c>
      <c r="C255" s="77"/>
      <c r="D255" s="77" t="s">
        <v>74</v>
      </c>
      <c r="E255" s="78">
        <v>0</v>
      </c>
      <c r="F255" s="79">
        <v>44044</v>
      </c>
      <c r="G255" s="80">
        <v>4</v>
      </c>
      <c r="H255" s="81"/>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c r="AH255" s="82"/>
      <c r="AI255" s="82"/>
      <c r="AJ255" s="82"/>
      <c r="AK255" s="82"/>
      <c r="AL255" s="82"/>
      <c r="AM255" s="82"/>
      <c r="AN255" s="82"/>
      <c r="AO255" s="82"/>
      <c r="AP255" s="82"/>
      <c r="AQ255" s="82"/>
      <c r="AR255" s="82"/>
      <c r="AS255" s="82"/>
      <c r="AT255" s="82"/>
      <c r="AU255" s="82"/>
      <c r="AV255" s="82"/>
      <c r="AW255" s="82"/>
      <c r="AX255" s="82"/>
      <c r="AY255" s="82"/>
      <c r="AZ255" s="82"/>
      <c r="BA255" s="82"/>
      <c r="BB255" s="82"/>
      <c r="BC255" s="82"/>
      <c r="BD255" s="82"/>
      <c r="BE255" s="82"/>
      <c r="BF255" s="82"/>
      <c r="BG255" s="82"/>
      <c r="BH255" s="82"/>
      <c r="BI255" s="82"/>
      <c r="BJ255" s="82"/>
      <c r="BK255" s="82"/>
      <c r="BL255" s="82"/>
    </row>
    <row r="256" spans="1:64" s="83" customFormat="1" ht="13" hidden="1" customHeight="1" outlineLevel="1" x14ac:dyDescent="0.35">
      <c r="A256" s="75"/>
      <c r="B256" s="84" t="s">
        <v>286</v>
      </c>
      <c r="C256" s="77"/>
      <c r="D256" s="77" t="s">
        <v>229</v>
      </c>
      <c r="E256" s="78"/>
      <c r="F256" s="79">
        <v>44044</v>
      </c>
      <c r="G256" s="80">
        <v>90</v>
      </c>
      <c r="H256" s="81"/>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c r="AH256" s="82"/>
      <c r="AI256" s="82"/>
      <c r="AJ256" s="82"/>
      <c r="AK256" s="82"/>
      <c r="AL256" s="82"/>
      <c r="AM256" s="82"/>
      <c r="AN256" s="82"/>
      <c r="AO256" s="82"/>
      <c r="AP256" s="82"/>
      <c r="AQ256" s="82"/>
      <c r="AR256" s="82"/>
      <c r="AS256" s="82"/>
      <c r="AT256" s="82"/>
      <c r="AU256" s="82"/>
      <c r="AV256" s="82"/>
      <c r="AW256" s="82"/>
      <c r="AX256" s="82"/>
      <c r="AY256" s="82"/>
      <c r="AZ256" s="82"/>
      <c r="BA256" s="82"/>
      <c r="BB256" s="82"/>
      <c r="BC256" s="82"/>
      <c r="BD256" s="82"/>
      <c r="BE256" s="82"/>
      <c r="BF256" s="82"/>
      <c r="BG256" s="82"/>
      <c r="BH256" s="82"/>
      <c r="BI256" s="82"/>
      <c r="BJ256" s="82"/>
      <c r="BK256" s="82"/>
      <c r="BL256" s="82"/>
    </row>
    <row r="257" spans="1:64" s="83" customFormat="1" ht="13" hidden="1" customHeight="1" outlineLevel="1" x14ac:dyDescent="0.35">
      <c r="A257" s="75"/>
      <c r="B257" s="84" t="s">
        <v>287</v>
      </c>
      <c r="C257" s="77"/>
      <c r="D257" s="77" t="s">
        <v>229</v>
      </c>
      <c r="E257" s="78"/>
      <c r="F257" s="79">
        <v>44058</v>
      </c>
      <c r="G257" s="80">
        <v>60</v>
      </c>
      <c r="H257" s="81"/>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c r="AH257" s="82"/>
      <c r="AI257" s="82"/>
      <c r="AJ257" s="82"/>
      <c r="AK257" s="82"/>
      <c r="AL257" s="82"/>
      <c r="AM257" s="82"/>
      <c r="AN257" s="82"/>
      <c r="AO257" s="82"/>
      <c r="AP257" s="82"/>
      <c r="AQ257" s="82"/>
      <c r="AR257" s="82"/>
      <c r="AS257" s="82"/>
      <c r="AT257" s="82"/>
      <c r="AU257" s="82"/>
      <c r="AV257" s="82"/>
      <c r="AW257" s="82"/>
      <c r="AX257" s="82"/>
      <c r="AY257" s="82"/>
      <c r="AZ257" s="82"/>
      <c r="BA257" s="82"/>
      <c r="BB257" s="82"/>
      <c r="BC257" s="82"/>
      <c r="BD257" s="82"/>
      <c r="BE257" s="82"/>
      <c r="BF257" s="82"/>
      <c r="BG257" s="82"/>
      <c r="BH257" s="82"/>
      <c r="BI257" s="82"/>
      <c r="BJ257" s="82"/>
      <c r="BK257" s="82"/>
      <c r="BL257" s="82"/>
    </row>
    <row r="258" spans="1:64" s="83" customFormat="1" ht="13" hidden="1" customHeight="1" outlineLevel="1" x14ac:dyDescent="0.35">
      <c r="A258" s="75"/>
      <c r="B258" s="84" t="s">
        <v>288</v>
      </c>
      <c r="C258" s="77"/>
      <c r="D258" s="77" t="s">
        <v>229</v>
      </c>
      <c r="E258" s="78"/>
      <c r="F258" s="79">
        <v>44105</v>
      </c>
      <c r="G258" s="80">
        <v>20</v>
      </c>
      <c r="H258" s="81"/>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c r="AH258" s="82"/>
      <c r="AI258" s="82"/>
      <c r="AJ258" s="82"/>
      <c r="AK258" s="82"/>
      <c r="AL258" s="82"/>
      <c r="AM258" s="82"/>
      <c r="AN258" s="82"/>
      <c r="AO258" s="82"/>
      <c r="AP258" s="82"/>
      <c r="AQ258" s="82"/>
      <c r="AR258" s="82"/>
      <c r="AS258" s="82"/>
      <c r="AT258" s="82"/>
      <c r="AU258" s="82"/>
      <c r="AV258" s="82"/>
      <c r="AW258" s="82"/>
      <c r="AX258" s="82"/>
      <c r="AY258" s="82"/>
      <c r="AZ258" s="82"/>
      <c r="BA258" s="82"/>
      <c r="BB258" s="82"/>
      <c r="BC258" s="82"/>
      <c r="BD258" s="82"/>
      <c r="BE258" s="82"/>
      <c r="BF258" s="82"/>
      <c r="BG258" s="82"/>
      <c r="BH258" s="82"/>
      <c r="BI258" s="82"/>
      <c r="BJ258" s="82"/>
      <c r="BK258" s="82"/>
      <c r="BL258" s="82"/>
    </row>
    <row r="259" spans="1:64" s="83" customFormat="1" ht="13" hidden="1" customHeight="1" outlineLevel="1" x14ac:dyDescent="0.35">
      <c r="A259" s="75"/>
      <c r="B259" s="84" t="s">
        <v>289</v>
      </c>
      <c r="C259" s="77"/>
      <c r="D259" s="77" t="s">
        <v>229</v>
      </c>
      <c r="E259" s="78"/>
      <c r="F259" s="79">
        <v>44089</v>
      </c>
      <c r="G259" s="80">
        <v>20</v>
      </c>
      <c r="H259" s="81"/>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c r="AH259" s="82"/>
      <c r="AI259" s="82"/>
      <c r="AJ259" s="82"/>
      <c r="AK259" s="82"/>
      <c r="AL259" s="82"/>
      <c r="AM259" s="82"/>
      <c r="AN259" s="82"/>
      <c r="AO259" s="82"/>
      <c r="AP259" s="82"/>
      <c r="AQ259" s="82"/>
      <c r="AR259" s="82"/>
      <c r="AS259" s="82"/>
      <c r="AT259" s="82"/>
      <c r="AU259" s="82"/>
      <c r="AV259" s="82"/>
      <c r="AW259" s="82"/>
      <c r="AX259" s="82"/>
      <c r="AY259" s="82"/>
      <c r="AZ259" s="82"/>
      <c r="BA259" s="82"/>
      <c r="BB259" s="82"/>
      <c r="BC259" s="82"/>
      <c r="BD259" s="82"/>
      <c r="BE259" s="82"/>
      <c r="BF259" s="82"/>
      <c r="BG259" s="82"/>
      <c r="BH259" s="82"/>
      <c r="BI259" s="82"/>
      <c r="BJ259" s="82"/>
      <c r="BK259" s="82"/>
      <c r="BL259" s="82"/>
    </row>
    <row r="260" spans="1:64" s="83" customFormat="1" ht="13" hidden="1" customHeight="1" outlineLevel="1" x14ac:dyDescent="0.35">
      <c r="A260" s="75"/>
      <c r="B260" s="84" t="s">
        <v>290</v>
      </c>
      <c r="C260" s="77"/>
      <c r="D260" s="77" t="s">
        <v>229</v>
      </c>
      <c r="E260" s="78"/>
      <c r="F260" s="79">
        <v>44089</v>
      </c>
      <c r="G260" s="80">
        <v>25</v>
      </c>
      <c r="H260" s="81"/>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c r="AH260" s="82"/>
      <c r="AI260" s="82"/>
      <c r="AJ260" s="82"/>
      <c r="AK260" s="82"/>
      <c r="AL260" s="82"/>
      <c r="AM260" s="82"/>
      <c r="AN260" s="82"/>
      <c r="AO260" s="82"/>
      <c r="AP260" s="82"/>
      <c r="AQ260" s="82"/>
      <c r="AR260" s="82"/>
      <c r="AS260" s="82"/>
      <c r="AT260" s="82"/>
      <c r="AU260" s="82"/>
      <c r="AV260" s="82"/>
      <c r="AW260" s="82"/>
      <c r="AX260" s="82"/>
      <c r="AY260" s="82"/>
      <c r="AZ260" s="82"/>
      <c r="BA260" s="82"/>
      <c r="BB260" s="82"/>
      <c r="BC260" s="82"/>
      <c r="BD260" s="82"/>
      <c r="BE260" s="82"/>
      <c r="BF260" s="82"/>
      <c r="BG260" s="82"/>
      <c r="BH260" s="82"/>
      <c r="BI260" s="82"/>
      <c r="BJ260" s="82"/>
      <c r="BK260" s="82"/>
      <c r="BL260" s="82"/>
    </row>
    <row r="261" spans="1:64" s="83" customFormat="1" ht="13" hidden="1" customHeight="1" outlineLevel="1" x14ac:dyDescent="0.35">
      <c r="A261" s="75"/>
      <c r="B261" s="84" t="s">
        <v>291</v>
      </c>
      <c r="C261" s="77"/>
      <c r="D261" s="77" t="s">
        <v>229</v>
      </c>
      <c r="E261" s="78"/>
      <c r="F261" s="79">
        <v>44032</v>
      </c>
      <c r="G261" s="80">
        <v>30</v>
      </c>
      <c r="H261" s="81"/>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c r="AH261" s="82"/>
      <c r="AI261" s="82"/>
      <c r="AJ261" s="82"/>
      <c r="AK261" s="82"/>
      <c r="AL261" s="82"/>
      <c r="AM261" s="82"/>
      <c r="AN261" s="82"/>
      <c r="AO261" s="82"/>
      <c r="AP261" s="82"/>
      <c r="AQ261" s="82"/>
      <c r="AR261" s="82"/>
      <c r="AS261" s="82"/>
      <c r="AT261" s="82"/>
      <c r="AU261" s="82"/>
      <c r="AV261" s="82"/>
      <c r="AW261" s="82"/>
      <c r="AX261" s="82"/>
      <c r="AY261" s="82"/>
      <c r="AZ261" s="82"/>
      <c r="BA261" s="82"/>
      <c r="BB261" s="82"/>
      <c r="BC261" s="82"/>
      <c r="BD261" s="82"/>
      <c r="BE261" s="82"/>
      <c r="BF261" s="82"/>
      <c r="BG261" s="82"/>
      <c r="BH261" s="82"/>
      <c r="BI261" s="82"/>
      <c r="BJ261" s="82"/>
      <c r="BK261" s="82"/>
      <c r="BL261" s="82"/>
    </row>
    <row r="262" spans="1:64" s="83" customFormat="1" ht="13" hidden="1" customHeight="1" outlineLevel="1" x14ac:dyDescent="0.35">
      <c r="A262" s="75"/>
      <c r="B262" s="84" t="s">
        <v>292</v>
      </c>
      <c r="C262" s="77"/>
      <c r="D262" s="77" t="s">
        <v>74</v>
      </c>
      <c r="E262" s="78"/>
      <c r="F262" s="79">
        <v>44063</v>
      </c>
      <c r="G262" s="80">
        <v>5</v>
      </c>
      <c r="H262" s="81"/>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c r="AH262" s="82"/>
      <c r="AI262" s="82"/>
      <c r="AJ262" s="82"/>
      <c r="AK262" s="82"/>
      <c r="AL262" s="82"/>
      <c r="AM262" s="82"/>
      <c r="AN262" s="82"/>
      <c r="AO262" s="82"/>
      <c r="AP262" s="82"/>
      <c r="AQ262" s="82"/>
      <c r="AR262" s="82"/>
      <c r="AS262" s="82"/>
      <c r="AT262" s="82"/>
      <c r="AU262" s="82"/>
      <c r="AV262" s="82"/>
      <c r="AW262" s="82"/>
      <c r="AX262" s="82"/>
      <c r="AY262" s="82"/>
      <c r="AZ262" s="82"/>
      <c r="BA262" s="82"/>
      <c r="BB262" s="82"/>
      <c r="BC262" s="82"/>
      <c r="BD262" s="82"/>
      <c r="BE262" s="82"/>
      <c r="BF262" s="82"/>
      <c r="BG262" s="82"/>
      <c r="BH262" s="82"/>
      <c r="BI262" s="82"/>
      <c r="BJ262" s="82"/>
      <c r="BK262" s="82"/>
      <c r="BL262" s="82"/>
    </row>
    <row r="263" spans="1:64" s="83" customFormat="1" ht="13" hidden="1" customHeight="1" outlineLevel="1" x14ac:dyDescent="0.35">
      <c r="A263" s="75"/>
      <c r="B263" s="84" t="s">
        <v>293</v>
      </c>
      <c r="C263" s="77"/>
      <c r="D263" s="77" t="s">
        <v>229</v>
      </c>
      <c r="E263" s="78">
        <v>0.9</v>
      </c>
      <c r="F263" s="79">
        <v>44037</v>
      </c>
      <c r="G263" s="80">
        <v>5</v>
      </c>
      <c r="H263" s="81"/>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c r="AH263" s="82"/>
      <c r="AI263" s="82"/>
      <c r="AJ263" s="82"/>
      <c r="AK263" s="82"/>
      <c r="AL263" s="82"/>
      <c r="AM263" s="82"/>
      <c r="AN263" s="82"/>
      <c r="AO263" s="82"/>
      <c r="AP263" s="82"/>
      <c r="AQ263" s="82"/>
      <c r="AR263" s="82"/>
      <c r="AS263" s="82"/>
      <c r="AT263" s="82"/>
      <c r="AU263" s="82"/>
      <c r="AV263" s="82"/>
      <c r="AW263" s="82"/>
      <c r="AX263" s="82"/>
      <c r="AY263" s="82"/>
      <c r="AZ263" s="82"/>
      <c r="BA263" s="82"/>
      <c r="BB263" s="82"/>
      <c r="BC263" s="82"/>
      <c r="BD263" s="82"/>
      <c r="BE263" s="82"/>
      <c r="BF263" s="82"/>
      <c r="BG263" s="82"/>
      <c r="BH263" s="82"/>
      <c r="BI263" s="82"/>
      <c r="BJ263" s="82"/>
      <c r="BK263" s="82"/>
      <c r="BL263" s="82"/>
    </row>
    <row r="264" spans="1:64" s="83" customFormat="1" ht="13" hidden="1" customHeight="1" outlineLevel="1" x14ac:dyDescent="0.35">
      <c r="A264" s="75"/>
      <c r="B264" s="84" t="s">
        <v>294</v>
      </c>
      <c r="C264" s="77"/>
      <c r="D264" s="77" t="s">
        <v>229</v>
      </c>
      <c r="E264" s="78"/>
      <c r="F264" s="79">
        <v>44105</v>
      </c>
      <c r="G264" s="80">
        <v>15</v>
      </c>
      <c r="H264" s="81"/>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c r="AH264" s="82"/>
      <c r="AI264" s="82"/>
      <c r="AJ264" s="82"/>
      <c r="AK264" s="82"/>
      <c r="AL264" s="82"/>
      <c r="AM264" s="82"/>
      <c r="AN264" s="82"/>
      <c r="AO264" s="82"/>
      <c r="AP264" s="82"/>
      <c r="AQ264" s="82"/>
      <c r="AR264" s="82"/>
      <c r="AS264" s="82"/>
      <c r="AT264" s="82"/>
      <c r="AU264" s="82"/>
      <c r="AV264" s="82"/>
      <c r="AW264" s="82"/>
      <c r="AX264" s="82"/>
      <c r="AY264" s="82"/>
      <c r="AZ264" s="82"/>
      <c r="BA264" s="82"/>
      <c r="BB264" s="82"/>
      <c r="BC264" s="82"/>
      <c r="BD264" s="82"/>
      <c r="BE264" s="82"/>
      <c r="BF264" s="82"/>
      <c r="BG264" s="82"/>
      <c r="BH264" s="82"/>
      <c r="BI264" s="82"/>
      <c r="BJ264" s="82"/>
      <c r="BK264" s="82"/>
      <c r="BL264" s="82"/>
    </row>
    <row r="265" spans="1:64" s="83" customFormat="1" ht="13" hidden="1" customHeight="1" outlineLevel="1" x14ac:dyDescent="0.35">
      <c r="A265" s="75"/>
      <c r="B265" s="84" t="s">
        <v>295</v>
      </c>
      <c r="C265" s="77"/>
      <c r="D265" s="77" t="s">
        <v>229</v>
      </c>
      <c r="E265" s="78"/>
      <c r="F265" s="79">
        <v>44111</v>
      </c>
      <c r="G265" s="80">
        <v>20</v>
      </c>
      <c r="H265" s="81"/>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c r="AH265" s="82"/>
      <c r="AI265" s="82"/>
      <c r="AJ265" s="82"/>
      <c r="AK265" s="82"/>
      <c r="AL265" s="82"/>
      <c r="AM265" s="82"/>
      <c r="AN265" s="82"/>
      <c r="AO265" s="82"/>
      <c r="AP265" s="82"/>
      <c r="AQ265" s="82"/>
      <c r="AR265" s="82"/>
      <c r="AS265" s="82"/>
      <c r="AT265" s="82"/>
      <c r="AU265" s="82"/>
      <c r="AV265" s="82"/>
      <c r="AW265" s="82"/>
      <c r="AX265" s="82"/>
      <c r="AY265" s="82"/>
      <c r="AZ265" s="82"/>
      <c r="BA265" s="82"/>
      <c r="BB265" s="82"/>
      <c r="BC265" s="82"/>
      <c r="BD265" s="82"/>
      <c r="BE265" s="82"/>
      <c r="BF265" s="82"/>
      <c r="BG265" s="82"/>
      <c r="BH265" s="82"/>
      <c r="BI265" s="82"/>
      <c r="BJ265" s="82"/>
      <c r="BK265" s="82"/>
      <c r="BL265" s="82"/>
    </row>
    <row r="266" spans="1:64" s="83" customFormat="1" ht="13" hidden="1" customHeight="1" outlineLevel="1" x14ac:dyDescent="0.35">
      <c r="A266" s="75"/>
      <c r="B266" s="84" t="s">
        <v>294</v>
      </c>
      <c r="C266" s="77"/>
      <c r="D266" s="77" t="s">
        <v>227</v>
      </c>
      <c r="E266" s="78"/>
      <c r="F266" s="79">
        <v>44027</v>
      </c>
      <c r="G266" s="80">
        <v>16</v>
      </c>
      <c r="H266" s="81"/>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c r="AH266" s="82"/>
      <c r="AI266" s="82"/>
      <c r="AJ266" s="82"/>
      <c r="AK266" s="82"/>
      <c r="AL266" s="82"/>
      <c r="AM266" s="82"/>
      <c r="AN266" s="82"/>
      <c r="AO266" s="82"/>
      <c r="AP266" s="82"/>
      <c r="AQ266" s="82"/>
      <c r="AR266" s="82"/>
      <c r="AS266" s="82"/>
      <c r="AT266" s="82"/>
      <c r="AU266" s="82"/>
      <c r="AV266" s="82"/>
      <c r="AW266" s="82"/>
      <c r="AX266" s="82"/>
      <c r="AY266" s="82"/>
      <c r="AZ266" s="82"/>
      <c r="BA266" s="82"/>
      <c r="BB266" s="82"/>
      <c r="BC266" s="82"/>
      <c r="BD266" s="82"/>
      <c r="BE266" s="82"/>
      <c r="BF266" s="82"/>
      <c r="BG266" s="82"/>
      <c r="BH266" s="82"/>
      <c r="BI266" s="82"/>
      <c r="BJ266" s="82"/>
      <c r="BK266" s="82"/>
      <c r="BL266" s="82"/>
    </row>
    <row r="267" spans="1:64" s="83" customFormat="1" ht="13" hidden="1" customHeight="1" outlineLevel="1" x14ac:dyDescent="0.35">
      <c r="A267" s="75"/>
      <c r="B267" s="84" t="s">
        <v>296</v>
      </c>
      <c r="C267" s="77"/>
      <c r="D267" s="77" t="s">
        <v>229</v>
      </c>
      <c r="E267" s="78"/>
      <c r="F267" s="79">
        <v>44057</v>
      </c>
      <c r="G267" s="80">
        <v>17</v>
      </c>
      <c r="H267" s="81"/>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c r="AH267" s="82"/>
      <c r="AI267" s="82"/>
      <c r="AJ267" s="82"/>
      <c r="AK267" s="82"/>
      <c r="AL267" s="82"/>
      <c r="AM267" s="82"/>
      <c r="AN267" s="82"/>
      <c r="AO267" s="82"/>
      <c r="AP267" s="82"/>
      <c r="AQ267" s="82"/>
      <c r="AR267" s="82"/>
      <c r="AS267" s="82"/>
      <c r="AT267" s="82"/>
      <c r="AU267" s="82"/>
      <c r="AV267" s="82"/>
      <c r="AW267" s="82"/>
      <c r="AX267" s="82"/>
      <c r="AY267" s="82"/>
      <c r="AZ267" s="82"/>
      <c r="BA267" s="82"/>
      <c r="BB267" s="82"/>
      <c r="BC267" s="82"/>
      <c r="BD267" s="82"/>
      <c r="BE267" s="82"/>
      <c r="BF267" s="82"/>
      <c r="BG267" s="82"/>
      <c r="BH267" s="82"/>
      <c r="BI267" s="82"/>
      <c r="BJ267" s="82"/>
      <c r="BK267" s="82"/>
      <c r="BL267" s="82"/>
    </row>
    <row r="268" spans="1:64" s="83" customFormat="1" ht="13" hidden="1" customHeight="1" outlineLevel="1" x14ac:dyDescent="0.35">
      <c r="A268" s="75"/>
      <c r="B268" s="84" t="s">
        <v>297</v>
      </c>
      <c r="C268" s="77"/>
      <c r="D268" s="77" t="s">
        <v>229</v>
      </c>
      <c r="E268" s="78"/>
      <c r="F268" s="79">
        <v>44089</v>
      </c>
      <c r="G268" s="80">
        <v>15</v>
      </c>
      <c r="H268" s="81"/>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c r="AH268" s="82"/>
      <c r="AI268" s="82"/>
      <c r="AJ268" s="82"/>
      <c r="AK268" s="82"/>
      <c r="AL268" s="82"/>
      <c r="AM268" s="82"/>
      <c r="AN268" s="82"/>
      <c r="AO268" s="82"/>
      <c r="AP268" s="82"/>
      <c r="AQ268" s="82"/>
      <c r="AR268" s="82"/>
      <c r="AS268" s="82"/>
      <c r="AT268" s="82"/>
      <c r="AU268" s="82"/>
      <c r="AV268" s="82"/>
      <c r="AW268" s="82"/>
      <c r="AX268" s="82"/>
      <c r="AY268" s="82"/>
      <c r="AZ268" s="82"/>
      <c r="BA268" s="82"/>
      <c r="BB268" s="82"/>
      <c r="BC268" s="82"/>
      <c r="BD268" s="82"/>
      <c r="BE268" s="82"/>
      <c r="BF268" s="82"/>
      <c r="BG268" s="82"/>
      <c r="BH268" s="82"/>
      <c r="BI268" s="82"/>
      <c r="BJ268" s="82"/>
      <c r="BK268" s="82"/>
      <c r="BL268" s="82"/>
    </row>
    <row r="269" spans="1:64" s="83" customFormat="1" ht="13" hidden="1" customHeight="1" outlineLevel="1" x14ac:dyDescent="0.35">
      <c r="A269" s="75"/>
      <c r="B269" s="84" t="s">
        <v>298</v>
      </c>
      <c r="C269" s="77"/>
      <c r="D269" s="77" t="s">
        <v>229</v>
      </c>
      <c r="E269" s="78"/>
      <c r="F269" s="79">
        <v>44089</v>
      </c>
      <c r="G269" s="80">
        <v>15</v>
      </c>
      <c r="H269" s="81"/>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c r="AH269" s="82"/>
      <c r="AI269" s="82"/>
      <c r="AJ269" s="82"/>
      <c r="AK269" s="82"/>
      <c r="AL269" s="82"/>
      <c r="AM269" s="82"/>
      <c r="AN269" s="82"/>
      <c r="AO269" s="82"/>
      <c r="AP269" s="82"/>
      <c r="AQ269" s="82"/>
      <c r="AR269" s="82"/>
      <c r="AS269" s="82"/>
      <c r="AT269" s="82"/>
      <c r="AU269" s="82"/>
      <c r="AV269" s="82"/>
      <c r="AW269" s="82"/>
      <c r="AX269" s="82"/>
      <c r="AY269" s="82"/>
      <c r="AZ269" s="82"/>
      <c r="BA269" s="82"/>
      <c r="BB269" s="82"/>
      <c r="BC269" s="82"/>
      <c r="BD269" s="82"/>
      <c r="BE269" s="82"/>
      <c r="BF269" s="82"/>
      <c r="BG269" s="82"/>
      <c r="BH269" s="82"/>
      <c r="BI269" s="82"/>
      <c r="BJ269" s="82"/>
      <c r="BK269" s="82"/>
      <c r="BL269" s="82"/>
    </row>
    <row r="270" spans="1:64" s="83" customFormat="1" ht="13" hidden="1" customHeight="1" outlineLevel="1" x14ac:dyDescent="0.35">
      <c r="A270" s="75"/>
      <c r="B270" s="84"/>
      <c r="C270" s="77"/>
      <c r="D270" s="77"/>
      <c r="E270" s="78"/>
      <c r="F270" s="79"/>
      <c r="G270" s="80"/>
      <c r="H270" s="8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c r="AH270" s="82"/>
      <c r="AI270" s="82"/>
      <c r="AJ270" s="82"/>
      <c r="AK270" s="82"/>
      <c r="AL270" s="82"/>
      <c r="AM270" s="82"/>
      <c r="AN270" s="82"/>
      <c r="AO270" s="82"/>
      <c r="AP270" s="82"/>
      <c r="AQ270" s="82"/>
      <c r="AR270" s="82"/>
      <c r="AS270" s="82"/>
      <c r="AT270" s="82"/>
      <c r="AU270" s="82"/>
      <c r="AV270" s="82"/>
      <c r="AW270" s="82"/>
      <c r="AX270" s="82"/>
      <c r="AY270" s="82"/>
      <c r="AZ270" s="82"/>
      <c r="BA270" s="82"/>
      <c r="BB270" s="82"/>
      <c r="BC270" s="82"/>
      <c r="BD270" s="82"/>
      <c r="BE270" s="82"/>
      <c r="BF270" s="82"/>
      <c r="BG270" s="82"/>
      <c r="BH270" s="82"/>
      <c r="BI270" s="82"/>
      <c r="BJ270" s="82"/>
      <c r="BK270" s="82"/>
      <c r="BL270" s="82"/>
    </row>
    <row r="271" spans="1:64" s="83" customFormat="1" ht="13" hidden="1" customHeight="1" outlineLevel="1" x14ac:dyDescent="0.35">
      <c r="A271" s="75"/>
      <c r="B271" s="276" t="s">
        <v>299</v>
      </c>
      <c r="C271" s="77" t="s">
        <v>50</v>
      </c>
      <c r="D271" s="77" t="s">
        <v>264</v>
      </c>
      <c r="E271" s="78">
        <v>0</v>
      </c>
      <c r="F271" s="79">
        <v>44050</v>
      </c>
      <c r="G271" s="73">
        <v>97</v>
      </c>
      <c r="H271" s="81">
        <v>97</v>
      </c>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c r="AH271" s="82"/>
      <c r="AI271" s="82"/>
      <c r="AJ271" s="82"/>
      <c r="AK271" s="82"/>
      <c r="AL271" s="82"/>
      <c r="AM271" s="82"/>
      <c r="AN271" s="82"/>
      <c r="AO271" s="82"/>
      <c r="AP271" s="82"/>
      <c r="AQ271" s="82"/>
      <c r="AR271" s="82"/>
      <c r="AS271" s="82"/>
      <c r="AT271" s="82"/>
      <c r="AU271" s="82"/>
      <c r="AV271" s="82"/>
      <c r="AW271" s="82"/>
      <c r="AX271" s="82"/>
      <c r="AY271" s="82"/>
      <c r="AZ271" s="82"/>
      <c r="BA271" s="82"/>
      <c r="BB271" s="82"/>
      <c r="BC271" s="82"/>
      <c r="BD271" s="82"/>
      <c r="BE271" s="82"/>
      <c r="BF271" s="82"/>
      <c r="BG271" s="82"/>
      <c r="BH271" s="82"/>
      <c r="BI271" s="82"/>
      <c r="BJ271" s="82"/>
      <c r="BK271" s="82"/>
      <c r="BL271" s="82"/>
    </row>
    <row r="272" spans="1:64" s="83" customFormat="1" ht="13" hidden="1" customHeight="1" outlineLevel="1" x14ac:dyDescent="0.35">
      <c r="A272" s="75"/>
      <c r="B272" s="84" t="s">
        <v>300</v>
      </c>
      <c r="C272" s="77"/>
      <c r="D272" s="77" t="s">
        <v>264</v>
      </c>
      <c r="E272" s="78"/>
      <c r="F272" s="79">
        <v>44050</v>
      </c>
      <c r="G272" s="73">
        <v>7</v>
      </c>
      <c r="H272" s="81">
        <v>7</v>
      </c>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c r="AH272" s="82"/>
      <c r="AI272" s="82"/>
      <c r="AJ272" s="82"/>
      <c r="AK272" s="82"/>
      <c r="AL272" s="82"/>
      <c r="AM272" s="82"/>
      <c r="AN272" s="82"/>
      <c r="AO272" s="82"/>
      <c r="AP272" s="82"/>
      <c r="AQ272" s="82"/>
      <c r="AR272" s="82"/>
      <c r="AS272" s="82"/>
      <c r="AT272" s="82"/>
      <c r="AU272" s="82"/>
      <c r="AV272" s="82"/>
      <c r="AW272" s="82"/>
      <c r="AX272" s="82"/>
      <c r="AY272" s="82"/>
      <c r="AZ272" s="82"/>
      <c r="BA272" s="82"/>
      <c r="BB272" s="82"/>
      <c r="BC272" s="82"/>
      <c r="BD272" s="82"/>
      <c r="BE272" s="82"/>
      <c r="BF272" s="82"/>
      <c r="BG272" s="82"/>
      <c r="BH272" s="82"/>
      <c r="BI272" s="82"/>
      <c r="BJ272" s="82"/>
      <c r="BK272" s="82"/>
      <c r="BL272" s="82"/>
    </row>
    <row r="273" spans="1:64" s="83" customFormat="1" ht="13" hidden="1" customHeight="1" outlineLevel="1" x14ac:dyDescent="0.35">
      <c r="A273" s="75"/>
      <c r="B273" s="84" t="s">
        <v>301</v>
      </c>
      <c r="C273" s="77"/>
      <c r="D273" s="77" t="s">
        <v>264</v>
      </c>
      <c r="E273" s="78"/>
      <c r="F273" s="79">
        <v>44053</v>
      </c>
      <c r="G273" s="73">
        <v>3</v>
      </c>
      <c r="H273" s="81">
        <v>3</v>
      </c>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c r="AH273" s="82"/>
      <c r="AI273" s="82"/>
      <c r="AJ273" s="82"/>
      <c r="AK273" s="82"/>
      <c r="AL273" s="82"/>
      <c r="AM273" s="82"/>
      <c r="AN273" s="82"/>
      <c r="AO273" s="82"/>
      <c r="AP273" s="82"/>
      <c r="AQ273" s="82"/>
      <c r="AR273" s="82"/>
      <c r="AS273" s="82"/>
      <c r="AT273" s="82"/>
      <c r="AU273" s="82"/>
      <c r="AV273" s="82"/>
      <c r="AW273" s="82"/>
      <c r="AX273" s="82"/>
      <c r="AY273" s="82"/>
      <c r="AZ273" s="82"/>
      <c r="BA273" s="82"/>
      <c r="BB273" s="82"/>
      <c r="BC273" s="82"/>
      <c r="BD273" s="82"/>
      <c r="BE273" s="82"/>
      <c r="BF273" s="82"/>
      <c r="BG273" s="82"/>
      <c r="BH273" s="82"/>
      <c r="BI273" s="82"/>
      <c r="BJ273" s="82"/>
      <c r="BK273" s="82"/>
      <c r="BL273" s="82"/>
    </row>
    <row r="274" spans="1:64" s="83" customFormat="1" ht="13" hidden="1" customHeight="1" outlineLevel="1" x14ac:dyDescent="0.35">
      <c r="A274" s="75"/>
      <c r="B274" s="84" t="s">
        <v>302</v>
      </c>
      <c r="C274" s="77"/>
      <c r="D274" s="77" t="s">
        <v>264</v>
      </c>
      <c r="E274" s="78"/>
      <c r="F274" s="79">
        <v>44050</v>
      </c>
      <c r="G274" s="73">
        <v>7</v>
      </c>
      <c r="H274" s="81">
        <v>7</v>
      </c>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c r="AH274" s="82"/>
      <c r="AI274" s="82"/>
      <c r="AJ274" s="82"/>
      <c r="AK274" s="82"/>
      <c r="AL274" s="82"/>
      <c r="AM274" s="82"/>
      <c r="AN274" s="82"/>
      <c r="AO274" s="82"/>
      <c r="AP274" s="82"/>
      <c r="AQ274" s="82"/>
      <c r="AR274" s="82"/>
      <c r="AS274" s="82"/>
      <c r="AT274" s="82"/>
      <c r="AU274" s="82"/>
      <c r="AV274" s="82"/>
      <c r="AW274" s="82"/>
      <c r="AX274" s="82"/>
      <c r="AY274" s="82"/>
      <c r="AZ274" s="82"/>
      <c r="BA274" s="82"/>
      <c r="BB274" s="82"/>
      <c r="BC274" s="82"/>
      <c r="BD274" s="82"/>
      <c r="BE274" s="82"/>
      <c r="BF274" s="82"/>
      <c r="BG274" s="82"/>
      <c r="BH274" s="82"/>
      <c r="BI274" s="82"/>
      <c r="BJ274" s="82"/>
      <c r="BK274" s="82"/>
      <c r="BL274" s="82"/>
    </row>
    <row r="275" spans="1:64" s="83" customFormat="1" ht="13" hidden="1" customHeight="1" outlineLevel="1" x14ac:dyDescent="0.35">
      <c r="A275" s="75"/>
      <c r="B275" s="84" t="s">
        <v>303</v>
      </c>
      <c r="C275" s="77"/>
      <c r="D275" s="77" t="s">
        <v>264</v>
      </c>
      <c r="E275" s="78"/>
      <c r="F275" s="79">
        <v>43931</v>
      </c>
      <c r="G275" s="73">
        <v>15</v>
      </c>
      <c r="H275" s="81">
        <v>15</v>
      </c>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c r="AH275" s="82"/>
      <c r="AI275" s="82"/>
      <c r="AJ275" s="82"/>
      <c r="AK275" s="82"/>
      <c r="AL275" s="82"/>
      <c r="AM275" s="82"/>
      <c r="AN275" s="82"/>
      <c r="AO275" s="82"/>
      <c r="AP275" s="82"/>
      <c r="AQ275" s="82"/>
      <c r="AR275" s="82"/>
      <c r="AS275" s="82"/>
      <c r="AT275" s="82"/>
      <c r="AU275" s="82"/>
      <c r="AV275" s="82"/>
      <c r="AW275" s="82"/>
      <c r="AX275" s="82"/>
      <c r="AY275" s="82"/>
      <c r="AZ275" s="82"/>
      <c r="BA275" s="82"/>
      <c r="BB275" s="82"/>
      <c r="BC275" s="82"/>
      <c r="BD275" s="82"/>
      <c r="BE275" s="82"/>
      <c r="BF275" s="82"/>
      <c r="BG275" s="82"/>
      <c r="BH275" s="82"/>
      <c r="BI275" s="82"/>
      <c r="BJ275" s="82"/>
      <c r="BK275" s="82"/>
      <c r="BL275" s="82"/>
    </row>
    <row r="276" spans="1:64" s="83" customFormat="1" ht="13" hidden="1" customHeight="1" outlineLevel="1" x14ac:dyDescent="0.35">
      <c r="A276" s="75"/>
      <c r="B276" s="84"/>
      <c r="C276" s="77"/>
      <c r="D276" s="77"/>
      <c r="E276" s="78"/>
      <c r="F276" s="79"/>
      <c r="G276" s="80"/>
      <c r="H276" s="8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c r="AH276" s="82"/>
      <c r="AI276" s="82"/>
      <c r="AJ276" s="82"/>
      <c r="AK276" s="82"/>
      <c r="AL276" s="82"/>
      <c r="AM276" s="82"/>
      <c r="AN276" s="82"/>
      <c r="AO276" s="82"/>
      <c r="AP276" s="82"/>
      <c r="AQ276" s="82"/>
      <c r="AR276" s="82"/>
      <c r="AS276" s="82"/>
      <c r="AT276" s="82"/>
      <c r="AU276" s="82"/>
      <c r="AV276" s="82"/>
      <c r="AW276" s="82"/>
      <c r="AX276" s="82"/>
      <c r="AY276" s="82"/>
      <c r="AZ276" s="82"/>
      <c r="BA276" s="82"/>
      <c r="BB276" s="82"/>
      <c r="BC276" s="82"/>
      <c r="BD276" s="82"/>
      <c r="BE276" s="82"/>
      <c r="BF276" s="82"/>
      <c r="BG276" s="82"/>
      <c r="BH276" s="82"/>
      <c r="BI276" s="82"/>
      <c r="BJ276" s="82"/>
      <c r="BK276" s="82"/>
      <c r="BL276" s="82"/>
    </row>
    <row r="277" spans="1:64" s="83" customFormat="1" ht="13" hidden="1" customHeight="1" outlineLevel="1" x14ac:dyDescent="0.35">
      <c r="A277" s="75"/>
      <c r="B277" s="89" t="s">
        <v>304</v>
      </c>
      <c r="C277" s="77" t="s">
        <v>50</v>
      </c>
      <c r="D277" s="77" t="s">
        <v>494</v>
      </c>
      <c r="E277" s="78">
        <v>0.4</v>
      </c>
      <c r="F277" s="79">
        <v>43956</v>
      </c>
      <c r="G277" s="80">
        <v>130</v>
      </c>
      <c r="H277" s="8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c r="AH277" s="82"/>
      <c r="AI277" s="82"/>
      <c r="AJ277" s="82"/>
      <c r="AK277" s="82"/>
      <c r="AL277" s="82"/>
      <c r="AM277" s="82"/>
      <c r="AN277" s="82"/>
      <c r="AO277" s="82"/>
      <c r="AP277" s="82"/>
      <c r="AQ277" s="82"/>
      <c r="AR277" s="82"/>
      <c r="AS277" s="82"/>
      <c r="AT277" s="82"/>
      <c r="AU277" s="82"/>
      <c r="AV277" s="82"/>
      <c r="AW277" s="82"/>
      <c r="AX277" s="82"/>
      <c r="AY277" s="82"/>
      <c r="AZ277" s="82"/>
      <c r="BA277" s="82"/>
      <c r="BB277" s="82"/>
      <c r="BC277" s="82"/>
      <c r="BD277" s="82"/>
      <c r="BE277" s="82"/>
      <c r="BF277" s="82"/>
      <c r="BG277" s="82"/>
      <c r="BH277" s="82"/>
      <c r="BI277" s="82"/>
      <c r="BJ277" s="82"/>
      <c r="BK277" s="82"/>
      <c r="BL277" s="82"/>
    </row>
    <row r="278" spans="1:64" s="83" customFormat="1" ht="13" hidden="1" customHeight="1" outlineLevel="1" x14ac:dyDescent="0.35">
      <c r="A278" s="75"/>
      <c r="B278" s="89" t="s">
        <v>305</v>
      </c>
      <c r="C278" s="77"/>
      <c r="D278" s="77"/>
      <c r="E278" s="78"/>
      <c r="F278" s="79"/>
      <c r="G278" s="80"/>
      <c r="H278" s="8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c r="AH278" s="82"/>
      <c r="AI278" s="82"/>
      <c r="AJ278" s="82"/>
      <c r="AK278" s="82"/>
      <c r="AL278" s="82"/>
      <c r="AM278" s="82"/>
      <c r="AN278" s="82"/>
      <c r="AO278" s="82"/>
      <c r="AP278" s="82"/>
      <c r="AQ278" s="82"/>
      <c r="AR278" s="82"/>
      <c r="AS278" s="82"/>
      <c r="AT278" s="82"/>
      <c r="AU278" s="82"/>
      <c r="AV278" s="82"/>
      <c r="AW278" s="82"/>
      <c r="AX278" s="82"/>
      <c r="AY278" s="82"/>
      <c r="AZ278" s="82"/>
      <c r="BA278" s="82"/>
      <c r="BB278" s="82"/>
      <c r="BC278" s="82"/>
      <c r="BD278" s="82"/>
      <c r="BE278" s="82"/>
      <c r="BF278" s="82"/>
      <c r="BG278" s="82"/>
      <c r="BH278" s="82"/>
      <c r="BI278" s="82"/>
      <c r="BJ278" s="82"/>
      <c r="BK278" s="82"/>
      <c r="BL278" s="82"/>
    </row>
    <row r="279" spans="1:64" s="83" customFormat="1" ht="13" hidden="1" customHeight="1" outlineLevel="1" x14ac:dyDescent="0.35">
      <c r="A279" s="75"/>
      <c r="B279" s="84" t="s">
        <v>306</v>
      </c>
      <c r="C279" s="77"/>
      <c r="D279" s="77"/>
      <c r="E279" s="78">
        <v>0.5</v>
      </c>
      <c r="F279" s="79">
        <v>43987</v>
      </c>
      <c r="G279" s="80"/>
      <c r="H279" s="8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c r="AH279" s="82"/>
      <c r="AI279" s="82"/>
      <c r="AJ279" s="82"/>
      <c r="AK279" s="82"/>
      <c r="AL279" s="82"/>
      <c r="AM279" s="82"/>
      <c r="AN279" s="82"/>
      <c r="AO279" s="82"/>
      <c r="AP279" s="82"/>
      <c r="AQ279" s="82"/>
      <c r="AR279" s="82"/>
      <c r="AS279" s="82"/>
      <c r="AT279" s="82"/>
      <c r="AU279" s="82"/>
      <c r="AV279" s="82"/>
      <c r="AW279" s="82"/>
      <c r="AX279" s="82"/>
      <c r="AY279" s="82"/>
      <c r="AZ279" s="82"/>
      <c r="BA279" s="82"/>
      <c r="BB279" s="82"/>
      <c r="BC279" s="82"/>
      <c r="BD279" s="82"/>
      <c r="BE279" s="82"/>
      <c r="BF279" s="82"/>
      <c r="BG279" s="82"/>
      <c r="BH279" s="82"/>
      <c r="BI279" s="82"/>
      <c r="BJ279" s="82"/>
      <c r="BK279" s="82"/>
      <c r="BL279" s="82"/>
    </row>
    <row r="280" spans="1:64" s="83" customFormat="1" ht="13" hidden="1" customHeight="1" outlineLevel="1" x14ac:dyDescent="0.35">
      <c r="A280" s="75"/>
      <c r="B280" s="84" t="s">
        <v>307</v>
      </c>
      <c r="C280" s="77"/>
      <c r="D280" s="77"/>
      <c r="E280" s="78"/>
      <c r="F280" s="79">
        <v>44002</v>
      </c>
      <c r="G280" s="80">
        <v>14</v>
      </c>
      <c r="H280" s="8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c r="AH280" s="82"/>
      <c r="AI280" s="82"/>
      <c r="AJ280" s="82"/>
      <c r="AK280" s="82"/>
      <c r="AL280" s="82"/>
      <c r="AM280" s="82"/>
      <c r="AN280" s="82"/>
      <c r="AO280" s="82"/>
      <c r="AP280" s="82"/>
      <c r="AQ280" s="82"/>
      <c r="AR280" s="82"/>
      <c r="AS280" s="82"/>
      <c r="AT280" s="82"/>
      <c r="AU280" s="82"/>
      <c r="AV280" s="82"/>
      <c r="AW280" s="82"/>
      <c r="AX280" s="82"/>
      <c r="AY280" s="82"/>
      <c r="AZ280" s="82"/>
      <c r="BA280" s="82"/>
      <c r="BB280" s="82"/>
      <c r="BC280" s="82"/>
      <c r="BD280" s="82"/>
      <c r="BE280" s="82"/>
      <c r="BF280" s="82"/>
      <c r="BG280" s="82"/>
      <c r="BH280" s="82"/>
      <c r="BI280" s="82"/>
      <c r="BJ280" s="82"/>
      <c r="BK280" s="82"/>
      <c r="BL280" s="82"/>
    </row>
    <row r="281" spans="1:64" s="83" customFormat="1" ht="13" hidden="1" customHeight="1" outlineLevel="1" x14ac:dyDescent="0.35">
      <c r="A281" s="75"/>
      <c r="B281" s="84" t="s">
        <v>308</v>
      </c>
      <c r="C281" s="77"/>
      <c r="D281" s="77"/>
      <c r="E281" s="78">
        <v>0.5</v>
      </c>
      <c r="F281" s="79">
        <v>43956</v>
      </c>
      <c r="G281" s="80">
        <v>50</v>
      </c>
      <c r="H281" s="8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c r="AH281" s="82"/>
      <c r="AI281" s="82"/>
      <c r="AJ281" s="82"/>
      <c r="AK281" s="82"/>
      <c r="AL281" s="82"/>
      <c r="AM281" s="82"/>
      <c r="AN281" s="82"/>
      <c r="AO281" s="82"/>
      <c r="AP281" s="82"/>
      <c r="AQ281" s="82"/>
      <c r="AR281" s="82"/>
      <c r="AS281" s="82"/>
      <c r="AT281" s="82"/>
      <c r="AU281" s="82"/>
      <c r="AV281" s="82"/>
      <c r="AW281" s="82"/>
      <c r="AX281" s="82"/>
      <c r="AY281" s="82"/>
      <c r="AZ281" s="82"/>
      <c r="BA281" s="82"/>
      <c r="BB281" s="82"/>
      <c r="BC281" s="82"/>
      <c r="BD281" s="82"/>
      <c r="BE281" s="82"/>
      <c r="BF281" s="82"/>
      <c r="BG281" s="82"/>
      <c r="BH281" s="82"/>
      <c r="BI281" s="82"/>
      <c r="BJ281" s="82"/>
      <c r="BK281" s="82"/>
      <c r="BL281" s="82"/>
    </row>
    <row r="282" spans="1:64" s="83" customFormat="1" ht="13" hidden="1" customHeight="1" outlineLevel="1" x14ac:dyDescent="0.35">
      <c r="A282" s="75"/>
      <c r="B282" s="84" t="s">
        <v>309</v>
      </c>
      <c r="C282" s="77"/>
      <c r="D282" s="77"/>
      <c r="E282" s="78">
        <v>0.3</v>
      </c>
      <c r="F282" s="79">
        <v>43998</v>
      </c>
      <c r="G282" s="80">
        <v>30</v>
      </c>
      <c r="H282" s="8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c r="AH282" s="82"/>
      <c r="AI282" s="82"/>
      <c r="AJ282" s="82"/>
      <c r="AK282" s="82"/>
      <c r="AL282" s="82"/>
      <c r="AM282" s="82"/>
      <c r="AN282" s="82"/>
      <c r="AO282" s="82"/>
      <c r="AP282" s="82"/>
      <c r="AQ282" s="82"/>
      <c r="AR282" s="82"/>
      <c r="AS282" s="82"/>
      <c r="AT282" s="82"/>
      <c r="AU282" s="82"/>
      <c r="AV282" s="82"/>
      <c r="AW282" s="82"/>
      <c r="AX282" s="82"/>
      <c r="AY282" s="82"/>
      <c r="AZ282" s="82"/>
      <c r="BA282" s="82"/>
      <c r="BB282" s="82"/>
      <c r="BC282" s="82"/>
      <c r="BD282" s="82"/>
      <c r="BE282" s="82"/>
      <c r="BF282" s="82"/>
      <c r="BG282" s="82"/>
      <c r="BH282" s="82"/>
      <c r="BI282" s="82"/>
      <c r="BJ282" s="82"/>
      <c r="BK282" s="82"/>
      <c r="BL282" s="82"/>
    </row>
    <row r="283" spans="1:64" s="83" customFormat="1" ht="13" hidden="1" customHeight="1" outlineLevel="1" x14ac:dyDescent="0.35">
      <c r="A283" s="75"/>
      <c r="B283" s="84" t="s">
        <v>249</v>
      </c>
      <c r="C283" s="77"/>
      <c r="D283" s="77"/>
      <c r="E283" s="78"/>
      <c r="F283" s="79">
        <v>44013</v>
      </c>
      <c r="G283" s="80">
        <v>14</v>
      </c>
      <c r="H283" s="81"/>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c r="AH283" s="82"/>
      <c r="AI283" s="82"/>
      <c r="AJ283" s="82"/>
      <c r="AK283" s="82"/>
      <c r="AL283" s="82"/>
      <c r="AM283" s="82"/>
      <c r="AN283" s="82"/>
      <c r="AO283" s="82"/>
      <c r="AP283" s="82"/>
      <c r="AQ283" s="82"/>
      <c r="AR283" s="82"/>
      <c r="AS283" s="82"/>
      <c r="AT283" s="82"/>
      <c r="AU283" s="82"/>
      <c r="AV283" s="82"/>
      <c r="AW283" s="82"/>
      <c r="AX283" s="82"/>
      <c r="AY283" s="82"/>
      <c r="AZ283" s="82"/>
      <c r="BA283" s="82"/>
      <c r="BB283" s="82"/>
      <c r="BC283" s="82"/>
      <c r="BD283" s="82"/>
      <c r="BE283" s="82"/>
      <c r="BF283" s="82"/>
      <c r="BG283" s="82"/>
      <c r="BH283" s="82"/>
      <c r="BI283" s="82"/>
      <c r="BJ283" s="82"/>
      <c r="BK283" s="82"/>
      <c r="BL283" s="82"/>
    </row>
    <row r="284" spans="1:64" s="83" customFormat="1" ht="13" hidden="1" customHeight="1" outlineLevel="1" x14ac:dyDescent="0.35">
      <c r="A284" s="75"/>
      <c r="B284" s="84" t="s">
        <v>310</v>
      </c>
      <c r="C284" s="77"/>
      <c r="D284" s="77"/>
      <c r="E284" s="78"/>
      <c r="F284" s="79">
        <v>44075</v>
      </c>
      <c r="G284" s="80">
        <v>29</v>
      </c>
      <c r="H284" s="81"/>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c r="AH284" s="82"/>
      <c r="AI284" s="82"/>
      <c r="AJ284" s="82"/>
      <c r="AK284" s="82"/>
      <c r="AL284" s="82"/>
      <c r="AM284" s="82"/>
      <c r="AN284" s="82"/>
      <c r="AO284" s="82"/>
      <c r="AP284" s="82"/>
      <c r="AQ284" s="82"/>
      <c r="AR284" s="82"/>
      <c r="AS284" s="82"/>
      <c r="AT284" s="82"/>
      <c r="AU284" s="82"/>
      <c r="AV284" s="82"/>
      <c r="AW284" s="82"/>
      <c r="AX284" s="82"/>
      <c r="AY284" s="82"/>
      <c r="AZ284" s="82"/>
      <c r="BA284" s="82"/>
      <c r="BB284" s="82"/>
      <c r="BC284" s="82"/>
      <c r="BD284" s="82"/>
      <c r="BE284" s="82"/>
      <c r="BF284" s="82"/>
      <c r="BG284" s="82"/>
      <c r="BH284" s="82"/>
      <c r="BI284" s="82"/>
      <c r="BJ284" s="82"/>
      <c r="BK284" s="82"/>
      <c r="BL284" s="82"/>
    </row>
    <row r="285" spans="1:64" s="83" customFormat="1" ht="13" hidden="1" customHeight="1" outlineLevel="1" x14ac:dyDescent="0.35">
      <c r="A285" s="75"/>
      <c r="B285" s="84" t="s">
        <v>132</v>
      </c>
      <c r="C285" s="77"/>
      <c r="D285" s="77"/>
      <c r="E285" s="78"/>
      <c r="F285" s="79">
        <v>44050</v>
      </c>
      <c r="G285" s="80">
        <v>7</v>
      </c>
      <c r="H285" s="81"/>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c r="AH285" s="82"/>
      <c r="AI285" s="82"/>
      <c r="AJ285" s="82"/>
      <c r="AK285" s="82"/>
      <c r="AL285" s="82"/>
      <c r="AM285" s="82"/>
      <c r="AN285" s="82"/>
      <c r="AO285" s="82"/>
      <c r="AP285" s="82"/>
      <c r="AQ285" s="82"/>
      <c r="AR285" s="82"/>
      <c r="AS285" s="82"/>
      <c r="AT285" s="82"/>
      <c r="AU285" s="82"/>
      <c r="AV285" s="82"/>
      <c r="AW285" s="82"/>
      <c r="AX285" s="82"/>
      <c r="AY285" s="82"/>
      <c r="AZ285" s="82"/>
      <c r="BA285" s="82"/>
      <c r="BB285" s="82"/>
      <c r="BC285" s="82"/>
      <c r="BD285" s="82"/>
      <c r="BE285" s="82"/>
      <c r="BF285" s="82"/>
      <c r="BG285" s="82"/>
      <c r="BH285" s="82"/>
      <c r="BI285" s="82"/>
      <c r="BJ285" s="82"/>
      <c r="BK285" s="82"/>
      <c r="BL285" s="82"/>
    </row>
    <row r="286" spans="1:64" s="83" customFormat="1" ht="13" hidden="1" customHeight="1" outlineLevel="1" x14ac:dyDescent="0.35">
      <c r="A286" s="75"/>
      <c r="B286" s="84" t="s">
        <v>133</v>
      </c>
      <c r="C286" s="77"/>
      <c r="D286" s="77"/>
      <c r="E286" s="78"/>
      <c r="F286" s="79">
        <v>44059</v>
      </c>
      <c r="G286" s="80">
        <v>15</v>
      </c>
      <c r="H286" s="81"/>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c r="AG286" s="82"/>
      <c r="AH286" s="82"/>
      <c r="AI286" s="82"/>
      <c r="AJ286" s="82"/>
      <c r="AK286" s="82"/>
      <c r="AL286" s="82"/>
      <c r="AM286" s="82"/>
      <c r="AN286" s="82"/>
      <c r="AO286" s="82"/>
      <c r="AP286" s="82"/>
      <c r="AQ286" s="82"/>
      <c r="AR286" s="82"/>
      <c r="AS286" s="82"/>
      <c r="AT286" s="82"/>
      <c r="AU286" s="82"/>
      <c r="AV286" s="82"/>
      <c r="AW286" s="82"/>
      <c r="AX286" s="82"/>
      <c r="AY286" s="82"/>
      <c r="AZ286" s="82"/>
      <c r="BA286" s="82"/>
      <c r="BB286" s="82"/>
      <c r="BC286" s="82"/>
      <c r="BD286" s="82"/>
      <c r="BE286" s="82"/>
      <c r="BF286" s="82"/>
      <c r="BG286" s="82"/>
      <c r="BH286" s="82"/>
      <c r="BI286" s="82"/>
      <c r="BJ286" s="82"/>
      <c r="BK286" s="82"/>
      <c r="BL286" s="82"/>
    </row>
    <row r="287" spans="1:64" s="83" customFormat="1" ht="13" hidden="1" customHeight="1" outlineLevel="1" x14ac:dyDescent="0.35">
      <c r="A287" s="75"/>
      <c r="B287" s="84" t="s">
        <v>311</v>
      </c>
      <c r="C287" s="77"/>
      <c r="D287" s="77"/>
      <c r="E287" s="78"/>
      <c r="F287" s="79">
        <v>44013</v>
      </c>
      <c r="G287" s="80">
        <v>14</v>
      </c>
      <c r="H287" s="81"/>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c r="AH287" s="82"/>
      <c r="AI287" s="82"/>
      <c r="AJ287" s="82"/>
      <c r="AK287" s="82"/>
      <c r="AL287" s="82"/>
      <c r="AM287" s="82"/>
      <c r="AN287" s="82"/>
      <c r="AO287" s="82"/>
      <c r="AP287" s="82"/>
      <c r="AQ287" s="82"/>
      <c r="AR287" s="82"/>
      <c r="AS287" s="82"/>
      <c r="AT287" s="82"/>
      <c r="AU287" s="82"/>
      <c r="AV287" s="82"/>
      <c r="AW287" s="82"/>
      <c r="AX287" s="82"/>
      <c r="AY287" s="82"/>
      <c r="AZ287" s="82"/>
      <c r="BA287" s="82"/>
      <c r="BB287" s="82"/>
      <c r="BC287" s="82"/>
      <c r="BD287" s="82"/>
      <c r="BE287" s="82"/>
      <c r="BF287" s="82"/>
      <c r="BG287" s="82"/>
      <c r="BH287" s="82"/>
      <c r="BI287" s="82"/>
      <c r="BJ287" s="82"/>
      <c r="BK287" s="82"/>
      <c r="BL287" s="82"/>
    </row>
    <row r="288" spans="1:64" s="83" customFormat="1" ht="13" hidden="1" customHeight="1" outlineLevel="1" x14ac:dyDescent="0.35">
      <c r="A288" s="75"/>
      <c r="B288" s="84" t="s">
        <v>312</v>
      </c>
      <c r="C288" s="77"/>
      <c r="D288" s="77"/>
      <c r="E288" s="78"/>
      <c r="F288" s="79">
        <v>44027</v>
      </c>
      <c r="G288" s="80">
        <v>16</v>
      </c>
      <c r="H288" s="81"/>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c r="AG288" s="82"/>
      <c r="AH288" s="82"/>
      <c r="AI288" s="82"/>
      <c r="AJ288" s="82"/>
      <c r="AK288" s="82"/>
      <c r="AL288" s="82"/>
      <c r="AM288" s="82"/>
      <c r="AN288" s="82"/>
      <c r="AO288" s="82"/>
      <c r="AP288" s="82"/>
      <c r="AQ288" s="82"/>
      <c r="AR288" s="82"/>
      <c r="AS288" s="82"/>
      <c r="AT288" s="82"/>
      <c r="AU288" s="82"/>
      <c r="AV288" s="82"/>
      <c r="AW288" s="82"/>
      <c r="AX288" s="82"/>
      <c r="AY288" s="82"/>
      <c r="AZ288" s="82"/>
      <c r="BA288" s="82"/>
      <c r="BB288" s="82"/>
      <c r="BC288" s="82"/>
      <c r="BD288" s="82"/>
      <c r="BE288" s="82"/>
      <c r="BF288" s="82"/>
      <c r="BG288" s="82"/>
      <c r="BH288" s="82"/>
      <c r="BI288" s="82"/>
      <c r="BJ288" s="82"/>
      <c r="BK288" s="82"/>
      <c r="BL288" s="82"/>
    </row>
    <row r="289" spans="1:64" s="83" customFormat="1" ht="13" hidden="1" customHeight="1" outlineLevel="1" x14ac:dyDescent="0.35">
      <c r="A289" s="75"/>
      <c r="B289" s="84" t="s">
        <v>313</v>
      </c>
      <c r="C289" s="77"/>
      <c r="D289" s="77"/>
      <c r="E289" s="78"/>
      <c r="F289" s="79">
        <v>44043</v>
      </c>
      <c r="G289" s="80">
        <v>7</v>
      </c>
      <c r="H289" s="81"/>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c r="AG289" s="82"/>
      <c r="AH289" s="82"/>
      <c r="AI289" s="82"/>
      <c r="AJ289" s="82"/>
      <c r="AK289" s="82"/>
      <c r="AL289" s="82"/>
      <c r="AM289" s="82"/>
      <c r="AN289" s="82"/>
      <c r="AO289" s="82"/>
      <c r="AP289" s="82"/>
      <c r="AQ289" s="82"/>
      <c r="AR289" s="82"/>
      <c r="AS289" s="82"/>
      <c r="AT289" s="82"/>
      <c r="AU289" s="82"/>
      <c r="AV289" s="82"/>
      <c r="AW289" s="82"/>
      <c r="AX289" s="82"/>
      <c r="AY289" s="82"/>
      <c r="AZ289" s="82"/>
      <c r="BA289" s="82"/>
      <c r="BB289" s="82"/>
      <c r="BC289" s="82"/>
      <c r="BD289" s="82"/>
      <c r="BE289" s="82"/>
      <c r="BF289" s="82"/>
      <c r="BG289" s="82"/>
      <c r="BH289" s="82"/>
      <c r="BI289" s="82"/>
      <c r="BJ289" s="82"/>
      <c r="BK289" s="82"/>
      <c r="BL289" s="82"/>
    </row>
    <row r="290" spans="1:64" s="83" customFormat="1" ht="13" hidden="1" customHeight="1" outlineLevel="1" x14ac:dyDescent="0.35">
      <c r="A290" s="75"/>
      <c r="B290" s="84" t="s">
        <v>314</v>
      </c>
      <c r="C290" s="94"/>
      <c r="D290" s="77"/>
      <c r="E290" s="78"/>
      <c r="F290" s="79">
        <v>44050</v>
      </c>
      <c r="G290" s="80">
        <v>7</v>
      </c>
      <c r="H290" s="81"/>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c r="AG290" s="82"/>
      <c r="AH290" s="82"/>
      <c r="AI290" s="82"/>
      <c r="AJ290" s="82"/>
      <c r="AK290" s="82"/>
      <c r="AL290" s="82"/>
      <c r="AM290" s="82"/>
      <c r="AN290" s="82"/>
      <c r="AO290" s="82"/>
      <c r="AP290" s="82"/>
      <c r="AQ290" s="82"/>
      <c r="AR290" s="82"/>
      <c r="AS290" s="82"/>
      <c r="AT290" s="82"/>
      <c r="AU290" s="82"/>
      <c r="AV290" s="82"/>
      <c r="AW290" s="82"/>
      <c r="AX290" s="82"/>
      <c r="AY290" s="82"/>
      <c r="AZ290" s="82"/>
      <c r="BA290" s="82"/>
      <c r="BB290" s="82"/>
      <c r="BC290" s="82"/>
      <c r="BD290" s="82"/>
      <c r="BE290" s="82"/>
      <c r="BF290" s="82"/>
      <c r="BG290" s="82"/>
      <c r="BH290" s="82"/>
      <c r="BI290" s="82"/>
      <c r="BJ290" s="82"/>
      <c r="BK290" s="82"/>
      <c r="BL290" s="82"/>
    </row>
    <row r="291" spans="1:64" s="83" customFormat="1" ht="13" hidden="1" customHeight="1" outlineLevel="1" x14ac:dyDescent="0.35">
      <c r="A291" s="75"/>
      <c r="B291" s="84" t="s">
        <v>315</v>
      </c>
      <c r="C291" s="95"/>
      <c r="D291" s="77"/>
      <c r="E291" s="78"/>
      <c r="F291" s="79">
        <v>44012</v>
      </c>
      <c r="G291" s="80">
        <v>82</v>
      </c>
      <c r="H291" s="81"/>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c r="AH291" s="82"/>
      <c r="AI291" s="82"/>
      <c r="AJ291" s="82"/>
      <c r="AK291" s="82"/>
      <c r="AL291" s="82"/>
      <c r="AM291" s="82"/>
      <c r="AN291" s="82"/>
      <c r="AO291" s="82"/>
      <c r="AP291" s="82"/>
      <c r="AQ291" s="82"/>
      <c r="AR291" s="82"/>
      <c r="AS291" s="82"/>
      <c r="AT291" s="82"/>
      <c r="AU291" s="82"/>
      <c r="AV291" s="82"/>
      <c r="AW291" s="82"/>
      <c r="AX291" s="82"/>
      <c r="AY291" s="82"/>
      <c r="AZ291" s="82"/>
      <c r="BA291" s="82"/>
      <c r="BB291" s="82"/>
      <c r="BC291" s="82"/>
      <c r="BD291" s="82"/>
      <c r="BE291" s="82"/>
      <c r="BF291" s="82"/>
      <c r="BG291" s="82"/>
      <c r="BH291" s="82"/>
      <c r="BI291" s="82"/>
      <c r="BJ291" s="82"/>
      <c r="BK291" s="82"/>
      <c r="BL291" s="82"/>
    </row>
    <row r="292" spans="1:64" s="83" customFormat="1" ht="13" hidden="1" customHeight="1" outlineLevel="1" x14ac:dyDescent="0.35">
      <c r="A292" s="75"/>
      <c r="B292" s="84" t="s">
        <v>316</v>
      </c>
      <c r="C292" s="95"/>
      <c r="D292" s="77"/>
      <c r="E292" s="78"/>
      <c r="F292" s="79">
        <v>44044</v>
      </c>
      <c r="G292" s="80">
        <v>13</v>
      </c>
      <c r="H292" s="81"/>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c r="AG292" s="82"/>
      <c r="AH292" s="82"/>
      <c r="AI292" s="82"/>
      <c r="AJ292" s="82"/>
      <c r="AK292" s="82"/>
      <c r="AL292" s="82"/>
      <c r="AM292" s="82"/>
      <c r="AN292" s="82"/>
      <c r="AO292" s="82"/>
      <c r="AP292" s="82"/>
      <c r="AQ292" s="82"/>
      <c r="AR292" s="82"/>
      <c r="AS292" s="82"/>
      <c r="AT292" s="82"/>
      <c r="AU292" s="82"/>
      <c r="AV292" s="82"/>
      <c r="AW292" s="82"/>
      <c r="AX292" s="82"/>
      <c r="AY292" s="82"/>
      <c r="AZ292" s="82"/>
      <c r="BA292" s="82"/>
      <c r="BB292" s="82"/>
      <c r="BC292" s="82"/>
      <c r="BD292" s="82"/>
      <c r="BE292" s="82"/>
      <c r="BF292" s="82"/>
      <c r="BG292" s="82"/>
      <c r="BH292" s="82"/>
      <c r="BI292" s="82"/>
      <c r="BJ292" s="82"/>
      <c r="BK292" s="82"/>
      <c r="BL292" s="82"/>
    </row>
    <row r="293" spans="1:64" s="83" customFormat="1" ht="13" hidden="1" customHeight="1" outlineLevel="1" x14ac:dyDescent="0.35">
      <c r="A293" s="75"/>
      <c r="B293" s="84" t="s">
        <v>317</v>
      </c>
      <c r="C293" s="95"/>
      <c r="D293" s="77"/>
      <c r="E293" s="78"/>
      <c r="F293" s="79">
        <v>44057</v>
      </c>
      <c r="G293" s="80">
        <v>17</v>
      </c>
      <c r="H293" s="81"/>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c r="AG293" s="82"/>
      <c r="AH293" s="82"/>
      <c r="AI293" s="82"/>
      <c r="AJ293" s="82"/>
      <c r="AK293" s="82"/>
      <c r="AL293" s="82"/>
      <c r="AM293" s="82"/>
      <c r="AN293" s="82"/>
      <c r="AO293" s="82"/>
      <c r="AP293" s="82"/>
      <c r="AQ293" s="82"/>
      <c r="AR293" s="82"/>
      <c r="AS293" s="82"/>
      <c r="AT293" s="82"/>
      <c r="AU293" s="82"/>
      <c r="AV293" s="82"/>
      <c r="AW293" s="82"/>
      <c r="AX293" s="82"/>
      <c r="AY293" s="82"/>
      <c r="AZ293" s="82"/>
      <c r="BA293" s="82"/>
      <c r="BB293" s="82"/>
      <c r="BC293" s="82"/>
      <c r="BD293" s="82"/>
      <c r="BE293" s="82"/>
      <c r="BF293" s="82"/>
      <c r="BG293" s="82"/>
      <c r="BH293" s="82"/>
      <c r="BI293" s="82"/>
      <c r="BJ293" s="82"/>
      <c r="BK293" s="82"/>
      <c r="BL293" s="82"/>
    </row>
    <row r="294" spans="1:64" s="83" customFormat="1" ht="13" hidden="1" customHeight="1" outlineLevel="1" x14ac:dyDescent="0.35">
      <c r="A294" s="75"/>
      <c r="B294" s="84" t="s">
        <v>318</v>
      </c>
      <c r="C294" s="77"/>
      <c r="D294" s="77"/>
      <c r="E294" s="78"/>
      <c r="F294" s="79">
        <v>44075</v>
      </c>
      <c r="G294" s="80">
        <v>14</v>
      </c>
      <c r="H294" s="81"/>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c r="AG294" s="82"/>
      <c r="AH294" s="82"/>
      <c r="AI294" s="82"/>
      <c r="AJ294" s="82"/>
      <c r="AK294" s="82"/>
      <c r="AL294" s="82"/>
      <c r="AM294" s="82"/>
      <c r="AN294" s="82"/>
      <c r="AO294" s="82"/>
      <c r="AP294" s="82"/>
      <c r="AQ294" s="82"/>
      <c r="AR294" s="82"/>
      <c r="AS294" s="82"/>
      <c r="AT294" s="82"/>
      <c r="AU294" s="82"/>
      <c r="AV294" s="82"/>
      <c r="AW294" s="82"/>
      <c r="AX294" s="82"/>
      <c r="AY294" s="82"/>
      <c r="AZ294" s="82"/>
      <c r="BA294" s="82"/>
      <c r="BB294" s="82"/>
      <c r="BC294" s="82"/>
      <c r="BD294" s="82"/>
      <c r="BE294" s="82"/>
      <c r="BF294" s="82"/>
      <c r="BG294" s="82"/>
      <c r="BH294" s="82"/>
      <c r="BI294" s="82"/>
      <c r="BJ294" s="82"/>
      <c r="BK294" s="82"/>
      <c r="BL294" s="82"/>
    </row>
    <row r="295" spans="1:64" s="83" customFormat="1" ht="13" hidden="1" customHeight="1" outlineLevel="1" x14ac:dyDescent="0.35">
      <c r="A295" s="75"/>
      <c r="B295" s="86" t="s">
        <v>319</v>
      </c>
      <c r="C295" s="77"/>
      <c r="D295" s="77"/>
      <c r="E295" s="78"/>
      <c r="F295" s="79">
        <v>44044</v>
      </c>
      <c r="G295" s="80">
        <v>13</v>
      </c>
      <c r="H295" s="81"/>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c r="AH295" s="82"/>
      <c r="AI295" s="82"/>
      <c r="AJ295" s="82"/>
      <c r="AK295" s="82"/>
      <c r="AL295" s="82"/>
      <c r="AM295" s="82"/>
      <c r="AN295" s="82"/>
      <c r="AO295" s="82"/>
      <c r="AP295" s="82"/>
      <c r="AQ295" s="82"/>
      <c r="AR295" s="82"/>
      <c r="AS295" s="82"/>
      <c r="AT295" s="82"/>
      <c r="AU295" s="82"/>
      <c r="AV295" s="82"/>
      <c r="AW295" s="82"/>
      <c r="AX295" s="82"/>
      <c r="AY295" s="82"/>
      <c r="AZ295" s="82"/>
      <c r="BA295" s="82"/>
      <c r="BB295" s="82"/>
      <c r="BC295" s="82"/>
      <c r="BD295" s="82"/>
      <c r="BE295" s="82"/>
      <c r="BF295" s="82"/>
      <c r="BG295" s="82"/>
      <c r="BH295" s="82"/>
      <c r="BI295" s="82"/>
      <c r="BJ295" s="82"/>
      <c r="BK295" s="82"/>
      <c r="BL295" s="82"/>
    </row>
    <row r="296" spans="1:64" s="83" customFormat="1" ht="13" hidden="1" customHeight="1" outlineLevel="1" x14ac:dyDescent="0.35">
      <c r="A296" s="75"/>
      <c r="B296" s="87"/>
      <c r="C296" s="77"/>
      <c r="D296" s="77"/>
      <c r="E296" s="78"/>
      <c r="F296" s="88"/>
      <c r="G296" s="92"/>
      <c r="H296" s="81"/>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c r="AG296" s="82"/>
      <c r="AH296" s="82"/>
      <c r="AI296" s="82"/>
      <c r="AJ296" s="82"/>
      <c r="AK296" s="82"/>
      <c r="AL296" s="82"/>
      <c r="AM296" s="82"/>
      <c r="AN296" s="82"/>
      <c r="AO296" s="82"/>
      <c r="AP296" s="82"/>
      <c r="AQ296" s="82"/>
      <c r="AR296" s="82"/>
      <c r="AS296" s="82"/>
      <c r="AT296" s="82"/>
      <c r="AU296" s="82"/>
      <c r="AV296" s="82"/>
      <c r="AW296" s="82"/>
      <c r="AX296" s="82"/>
      <c r="AY296" s="82"/>
      <c r="AZ296" s="82"/>
      <c r="BA296" s="82"/>
      <c r="BB296" s="82"/>
      <c r="BC296" s="82"/>
      <c r="BD296" s="82"/>
      <c r="BE296" s="82"/>
      <c r="BF296" s="82"/>
      <c r="BG296" s="82"/>
      <c r="BH296" s="82"/>
      <c r="BI296" s="82"/>
      <c r="BJ296" s="82"/>
      <c r="BK296" s="82"/>
      <c r="BL296" s="82"/>
    </row>
    <row r="297" spans="1:64" s="83" customFormat="1" ht="13" hidden="1" customHeight="1" outlineLevel="1" x14ac:dyDescent="0.35">
      <c r="A297" s="75"/>
      <c r="B297" s="89" t="s">
        <v>320</v>
      </c>
      <c r="C297" s="77" t="s">
        <v>50</v>
      </c>
      <c r="D297" s="77" t="s">
        <v>495</v>
      </c>
      <c r="E297" s="78"/>
      <c r="F297" s="79">
        <v>44013</v>
      </c>
      <c r="G297" s="80">
        <v>60</v>
      </c>
      <c r="H297" s="81"/>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c r="AH297" s="82"/>
      <c r="AI297" s="82"/>
      <c r="AJ297" s="82"/>
      <c r="AK297" s="82"/>
      <c r="AL297" s="82"/>
      <c r="AM297" s="82"/>
      <c r="AN297" s="82"/>
      <c r="AO297" s="82"/>
      <c r="AP297" s="82"/>
      <c r="AQ297" s="82"/>
      <c r="AR297" s="82"/>
      <c r="AS297" s="82"/>
      <c r="AT297" s="82"/>
      <c r="AU297" s="82"/>
      <c r="AV297" s="82"/>
      <c r="AW297" s="82"/>
      <c r="AX297" s="82"/>
      <c r="AY297" s="82"/>
      <c r="AZ297" s="82"/>
      <c r="BA297" s="82"/>
      <c r="BB297" s="82"/>
      <c r="BC297" s="82"/>
      <c r="BD297" s="82"/>
      <c r="BE297" s="82"/>
      <c r="BF297" s="82"/>
      <c r="BG297" s="82"/>
      <c r="BH297" s="82"/>
      <c r="BI297" s="82"/>
      <c r="BJ297" s="82"/>
      <c r="BK297" s="82"/>
      <c r="BL297" s="82"/>
    </row>
    <row r="298" spans="1:64" s="83" customFormat="1" ht="13" hidden="1" customHeight="1" outlineLevel="1" x14ac:dyDescent="0.35">
      <c r="A298" s="75"/>
      <c r="B298" s="84" t="s">
        <v>321</v>
      </c>
      <c r="C298" s="95"/>
      <c r="D298" s="77"/>
      <c r="E298" s="78"/>
      <c r="F298" s="79">
        <v>44013</v>
      </c>
      <c r="G298" s="80">
        <v>15</v>
      </c>
      <c r="H298" s="81"/>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c r="AH298" s="82"/>
      <c r="AI298" s="82"/>
      <c r="AJ298" s="82"/>
      <c r="AK298" s="82"/>
      <c r="AL298" s="82"/>
      <c r="AM298" s="82"/>
      <c r="AN298" s="82"/>
      <c r="AO298" s="82"/>
      <c r="AP298" s="82"/>
      <c r="AQ298" s="82"/>
      <c r="AR298" s="82"/>
      <c r="AS298" s="82"/>
      <c r="AT298" s="82"/>
      <c r="AU298" s="82"/>
      <c r="AV298" s="82"/>
      <c r="AW298" s="82"/>
      <c r="AX298" s="82"/>
      <c r="AY298" s="82"/>
      <c r="AZ298" s="82"/>
      <c r="BA298" s="82"/>
      <c r="BB298" s="82"/>
      <c r="BC298" s="82"/>
      <c r="BD298" s="82"/>
      <c r="BE298" s="82"/>
      <c r="BF298" s="82"/>
      <c r="BG298" s="82"/>
      <c r="BH298" s="82"/>
      <c r="BI298" s="82"/>
      <c r="BJ298" s="82"/>
      <c r="BK298" s="82"/>
      <c r="BL298" s="82"/>
    </row>
    <row r="299" spans="1:64" s="83" customFormat="1" ht="13" hidden="1" customHeight="1" outlineLevel="1" x14ac:dyDescent="0.35">
      <c r="A299" s="75"/>
      <c r="B299" s="84" t="s">
        <v>322</v>
      </c>
      <c r="C299" s="95"/>
      <c r="D299" s="77"/>
      <c r="E299" s="78"/>
      <c r="F299" s="79">
        <v>44028</v>
      </c>
      <c r="G299" s="80">
        <v>7</v>
      </c>
      <c r="H299" s="81"/>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c r="AG299" s="82"/>
      <c r="AH299" s="82"/>
      <c r="AI299" s="82"/>
      <c r="AJ299" s="82"/>
      <c r="AK299" s="82"/>
      <c r="AL299" s="82"/>
      <c r="AM299" s="82"/>
      <c r="AN299" s="82"/>
      <c r="AO299" s="82"/>
      <c r="AP299" s="82"/>
      <c r="AQ299" s="82"/>
      <c r="AR299" s="82"/>
      <c r="AS299" s="82"/>
      <c r="AT299" s="82"/>
      <c r="AU299" s="82"/>
      <c r="AV299" s="82"/>
      <c r="AW299" s="82"/>
      <c r="AX299" s="82"/>
      <c r="AY299" s="82"/>
      <c r="AZ299" s="82"/>
      <c r="BA299" s="82"/>
      <c r="BB299" s="82"/>
      <c r="BC299" s="82"/>
      <c r="BD299" s="82"/>
      <c r="BE299" s="82"/>
      <c r="BF299" s="82"/>
      <c r="BG299" s="82"/>
      <c r="BH299" s="82"/>
      <c r="BI299" s="82"/>
      <c r="BJ299" s="82"/>
      <c r="BK299" s="82"/>
      <c r="BL299" s="82"/>
    </row>
    <row r="300" spans="1:64" s="83" customFormat="1" ht="13" hidden="1" customHeight="1" outlineLevel="1" x14ac:dyDescent="0.35">
      <c r="A300" s="75"/>
      <c r="B300" s="84" t="s">
        <v>270</v>
      </c>
      <c r="C300" s="95"/>
      <c r="D300" s="77"/>
      <c r="E300" s="78"/>
      <c r="F300" s="79">
        <v>44013</v>
      </c>
      <c r="G300" s="80">
        <v>15</v>
      </c>
      <c r="H300" s="81"/>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c r="AG300" s="82"/>
      <c r="AH300" s="82"/>
      <c r="AI300" s="82"/>
      <c r="AJ300" s="82"/>
      <c r="AK300" s="82"/>
      <c r="AL300" s="82"/>
      <c r="AM300" s="82"/>
      <c r="AN300" s="82"/>
      <c r="AO300" s="82"/>
      <c r="AP300" s="82"/>
      <c r="AQ300" s="82"/>
      <c r="AR300" s="82"/>
      <c r="AS300" s="82"/>
      <c r="AT300" s="82"/>
      <c r="AU300" s="82"/>
      <c r="AV300" s="82"/>
      <c r="AW300" s="82"/>
      <c r="AX300" s="82"/>
      <c r="AY300" s="82"/>
      <c r="AZ300" s="82"/>
      <c r="BA300" s="82"/>
      <c r="BB300" s="82"/>
      <c r="BC300" s="82"/>
      <c r="BD300" s="82"/>
      <c r="BE300" s="82"/>
      <c r="BF300" s="82"/>
      <c r="BG300" s="82"/>
      <c r="BH300" s="82"/>
      <c r="BI300" s="82"/>
      <c r="BJ300" s="82"/>
      <c r="BK300" s="82"/>
      <c r="BL300" s="82"/>
    </row>
    <row r="301" spans="1:64" s="83" customFormat="1" ht="13" hidden="1" customHeight="1" outlineLevel="1" x14ac:dyDescent="0.35">
      <c r="A301" s="75"/>
      <c r="B301" s="84" t="s">
        <v>249</v>
      </c>
      <c r="C301" s="77"/>
      <c r="D301" s="77"/>
      <c r="E301" s="78"/>
      <c r="F301" s="79">
        <v>44027</v>
      </c>
      <c r="G301" s="80">
        <v>7</v>
      </c>
      <c r="H301" s="81"/>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c r="AG301" s="82"/>
      <c r="AH301" s="82"/>
      <c r="AI301" s="82"/>
      <c r="AJ301" s="82"/>
      <c r="AK301" s="82"/>
      <c r="AL301" s="82"/>
      <c r="AM301" s="82"/>
      <c r="AN301" s="82"/>
      <c r="AO301" s="82"/>
      <c r="AP301" s="82"/>
      <c r="AQ301" s="82"/>
      <c r="AR301" s="82"/>
      <c r="AS301" s="82"/>
      <c r="AT301" s="82"/>
      <c r="AU301" s="82"/>
      <c r="AV301" s="82"/>
      <c r="AW301" s="82"/>
      <c r="AX301" s="82"/>
      <c r="AY301" s="82"/>
      <c r="AZ301" s="82"/>
      <c r="BA301" s="82"/>
      <c r="BB301" s="82"/>
      <c r="BC301" s="82"/>
      <c r="BD301" s="82"/>
      <c r="BE301" s="82"/>
      <c r="BF301" s="82"/>
      <c r="BG301" s="82"/>
      <c r="BH301" s="82"/>
      <c r="BI301" s="82"/>
      <c r="BJ301" s="82"/>
      <c r="BK301" s="82"/>
      <c r="BL301" s="82"/>
    </row>
    <row r="302" spans="1:64" s="83" customFormat="1" ht="13" hidden="1" customHeight="1" outlineLevel="1" x14ac:dyDescent="0.35">
      <c r="A302" s="75"/>
      <c r="B302" s="84" t="s">
        <v>323</v>
      </c>
      <c r="C302" s="77"/>
      <c r="D302" s="77"/>
      <c r="E302" s="78"/>
      <c r="F302" s="79">
        <v>44044</v>
      </c>
      <c r="G302" s="80">
        <v>30</v>
      </c>
      <c r="H302" s="81"/>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c r="AG302" s="82"/>
      <c r="AH302" s="82"/>
      <c r="AI302" s="82"/>
      <c r="AJ302" s="82"/>
      <c r="AK302" s="82"/>
      <c r="AL302" s="82"/>
      <c r="AM302" s="82"/>
      <c r="AN302" s="82"/>
      <c r="AO302" s="82"/>
      <c r="AP302" s="82"/>
      <c r="AQ302" s="82"/>
      <c r="AR302" s="82"/>
      <c r="AS302" s="82"/>
      <c r="AT302" s="82"/>
      <c r="AU302" s="82"/>
      <c r="AV302" s="82"/>
      <c r="AW302" s="82"/>
      <c r="AX302" s="82"/>
      <c r="AY302" s="82"/>
      <c r="AZ302" s="82"/>
      <c r="BA302" s="82"/>
      <c r="BB302" s="82"/>
      <c r="BC302" s="82"/>
      <c r="BD302" s="82"/>
      <c r="BE302" s="82"/>
      <c r="BF302" s="82"/>
      <c r="BG302" s="82"/>
      <c r="BH302" s="82"/>
      <c r="BI302" s="82"/>
      <c r="BJ302" s="82"/>
      <c r="BK302" s="82"/>
      <c r="BL302" s="82"/>
    </row>
    <row r="303" spans="1:64" s="83" customFormat="1" ht="13" hidden="1" customHeight="1" outlineLevel="1" x14ac:dyDescent="0.35">
      <c r="A303" s="75"/>
      <c r="B303" s="84" t="s">
        <v>132</v>
      </c>
      <c r="C303" s="77"/>
      <c r="D303" s="77"/>
      <c r="E303" s="78"/>
      <c r="F303" s="79">
        <v>44044</v>
      </c>
      <c r="G303" s="80">
        <v>7</v>
      </c>
      <c r="H303" s="81"/>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c r="AG303" s="82"/>
      <c r="AH303" s="82"/>
      <c r="AI303" s="82"/>
      <c r="AJ303" s="82"/>
      <c r="AK303" s="82"/>
      <c r="AL303" s="82"/>
      <c r="AM303" s="82"/>
      <c r="AN303" s="82"/>
      <c r="AO303" s="82"/>
      <c r="AP303" s="82"/>
      <c r="AQ303" s="82"/>
      <c r="AR303" s="82"/>
      <c r="AS303" s="82"/>
      <c r="AT303" s="82"/>
      <c r="AU303" s="82"/>
      <c r="AV303" s="82"/>
      <c r="AW303" s="82"/>
      <c r="AX303" s="82"/>
      <c r="AY303" s="82"/>
      <c r="AZ303" s="82"/>
      <c r="BA303" s="82"/>
      <c r="BB303" s="82"/>
      <c r="BC303" s="82"/>
      <c r="BD303" s="82"/>
      <c r="BE303" s="82"/>
      <c r="BF303" s="82"/>
      <c r="BG303" s="82"/>
      <c r="BH303" s="82"/>
      <c r="BI303" s="82"/>
      <c r="BJ303" s="82"/>
      <c r="BK303" s="82"/>
      <c r="BL303" s="82"/>
    </row>
    <row r="304" spans="1:64" s="83" customFormat="1" ht="13" hidden="1" customHeight="1" outlineLevel="1" x14ac:dyDescent="0.35">
      <c r="A304" s="75"/>
      <c r="B304" s="84" t="s">
        <v>133</v>
      </c>
      <c r="C304" s="77"/>
      <c r="D304" s="77"/>
      <c r="E304" s="78"/>
      <c r="F304" s="79">
        <v>44050</v>
      </c>
      <c r="G304" s="80">
        <v>7</v>
      </c>
      <c r="H304" s="81"/>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c r="AG304" s="82"/>
      <c r="AH304" s="82"/>
      <c r="AI304" s="82"/>
      <c r="AJ304" s="82"/>
      <c r="AK304" s="82"/>
      <c r="AL304" s="82"/>
      <c r="AM304" s="82"/>
      <c r="AN304" s="82"/>
      <c r="AO304" s="82"/>
      <c r="AP304" s="82"/>
      <c r="AQ304" s="82"/>
      <c r="AR304" s="82"/>
      <c r="AS304" s="82"/>
      <c r="AT304" s="82"/>
      <c r="AU304" s="82"/>
      <c r="AV304" s="82"/>
      <c r="AW304" s="82"/>
      <c r="AX304" s="82"/>
      <c r="AY304" s="82"/>
      <c r="AZ304" s="82"/>
      <c r="BA304" s="82"/>
      <c r="BB304" s="82"/>
      <c r="BC304" s="82"/>
      <c r="BD304" s="82"/>
      <c r="BE304" s="82"/>
      <c r="BF304" s="82"/>
      <c r="BG304" s="82"/>
      <c r="BH304" s="82"/>
      <c r="BI304" s="82"/>
      <c r="BJ304" s="82"/>
      <c r="BK304" s="82"/>
      <c r="BL304" s="82"/>
    </row>
    <row r="305" spans="1:64" s="83" customFormat="1" ht="13" customHeight="1" collapsed="1" x14ac:dyDescent="0.35">
      <c r="A305" s="75"/>
      <c r="B305" s="87"/>
      <c r="C305" s="77"/>
      <c r="D305" s="77"/>
      <c r="E305" s="78"/>
      <c r="F305" s="88"/>
      <c r="G305" s="92"/>
      <c r="H305" s="81"/>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c r="AH305" s="82"/>
      <c r="AI305" s="82"/>
      <c r="AJ305" s="82"/>
      <c r="AK305" s="82"/>
      <c r="AL305" s="82"/>
      <c r="AM305" s="82"/>
      <c r="AN305" s="82"/>
      <c r="AO305" s="82"/>
      <c r="AP305" s="82"/>
      <c r="AQ305" s="82"/>
      <c r="AR305" s="82"/>
      <c r="AS305" s="82"/>
      <c r="AT305" s="82"/>
      <c r="AU305" s="82"/>
      <c r="AV305" s="82"/>
      <c r="AW305" s="82"/>
      <c r="AX305" s="82"/>
      <c r="AY305" s="82"/>
      <c r="AZ305" s="82"/>
      <c r="BA305" s="82"/>
      <c r="BB305" s="82"/>
      <c r="BC305" s="82"/>
      <c r="BD305" s="82"/>
      <c r="BE305" s="82"/>
      <c r="BF305" s="82"/>
      <c r="BG305" s="82"/>
      <c r="BH305" s="82"/>
      <c r="BI305" s="82"/>
      <c r="BJ305" s="82"/>
      <c r="BK305" s="82"/>
      <c r="BL305" s="82"/>
    </row>
    <row r="306" spans="1:64" s="83" customFormat="1" ht="13" customHeight="1" x14ac:dyDescent="0.35">
      <c r="A306" s="75"/>
      <c r="B306" s="76" t="s">
        <v>324</v>
      </c>
      <c r="C306" s="77" t="s">
        <v>50</v>
      </c>
      <c r="D306" s="77" t="s">
        <v>325</v>
      </c>
      <c r="E306" s="78">
        <v>0</v>
      </c>
      <c r="F306" s="79">
        <v>43983</v>
      </c>
      <c r="G306" s="80">
        <v>70</v>
      </c>
      <c r="H306" s="81"/>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c r="AH306" s="82"/>
      <c r="AI306" s="82"/>
      <c r="AJ306" s="82"/>
      <c r="AK306" s="82"/>
      <c r="AL306" s="82"/>
      <c r="AM306" s="82"/>
      <c r="AN306" s="82"/>
      <c r="AO306" s="82"/>
      <c r="AP306" s="82"/>
      <c r="AQ306" s="82"/>
      <c r="AR306" s="82"/>
      <c r="AS306" s="82"/>
      <c r="AT306" s="82"/>
      <c r="AU306" s="82"/>
      <c r="AV306" s="82"/>
      <c r="AW306" s="82"/>
      <c r="AX306" s="82"/>
      <c r="AY306" s="82"/>
      <c r="AZ306" s="82"/>
      <c r="BA306" s="82"/>
      <c r="BB306" s="82"/>
      <c r="BC306" s="82"/>
      <c r="BD306" s="82"/>
      <c r="BE306" s="82"/>
      <c r="BF306" s="82"/>
      <c r="BG306" s="82"/>
      <c r="BH306" s="82"/>
      <c r="BI306" s="82"/>
      <c r="BJ306" s="82"/>
      <c r="BK306" s="82"/>
      <c r="BL306" s="82"/>
    </row>
    <row r="307" spans="1:64" s="83" customFormat="1" ht="13" hidden="1" customHeight="1" outlineLevel="1" x14ac:dyDescent="0.35">
      <c r="A307" s="75"/>
      <c r="B307" s="84" t="s">
        <v>326</v>
      </c>
      <c r="C307" s="77"/>
      <c r="D307" s="77" t="s">
        <v>575</v>
      </c>
      <c r="E307" s="78">
        <v>1</v>
      </c>
      <c r="F307" s="79">
        <v>44013</v>
      </c>
      <c r="G307" s="80">
        <v>1</v>
      </c>
      <c r="H307" s="81"/>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c r="AG307" s="82"/>
      <c r="AH307" s="82"/>
      <c r="AI307" s="82"/>
      <c r="AJ307" s="82"/>
      <c r="AK307" s="82"/>
      <c r="AL307" s="82"/>
      <c r="AM307" s="82"/>
      <c r="AN307" s="82"/>
      <c r="AO307" s="82"/>
      <c r="AP307" s="82"/>
      <c r="AQ307" s="82"/>
      <c r="AR307" s="82"/>
      <c r="AS307" s="82"/>
      <c r="AT307" s="82"/>
      <c r="AU307" s="82"/>
      <c r="AV307" s="82"/>
      <c r="AW307" s="82"/>
      <c r="AX307" s="82"/>
      <c r="AY307" s="82"/>
      <c r="AZ307" s="82"/>
      <c r="BA307" s="82"/>
      <c r="BB307" s="82"/>
      <c r="BC307" s="82"/>
      <c r="BD307" s="82"/>
      <c r="BE307" s="82"/>
      <c r="BF307" s="82"/>
      <c r="BG307" s="82"/>
      <c r="BH307" s="82"/>
      <c r="BI307" s="82"/>
      <c r="BJ307" s="82"/>
      <c r="BK307" s="82"/>
      <c r="BL307" s="82"/>
    </row>
    <row r="308" spans="1:64" s="83" customFormat="1" ht="13" hidden="1" customHeight="1" outlineLevel="1" x14ac:dyDescent="0.35">
      <c r="A308" s="75"/>
      <c r="B308" s="84" t="s">
        <v>327</v>
      </c>
      <c r="C308" s="77"/>
      <c r="D308" s="77" t="s">
        <v>575</v>
      </c>
      <c r="E308" s="78"/>
      <c r="F308" s="79">
        <v>44014</v>
      </c>
      <c r="G308" s="80">
        <v>3</v>
      </c>
      <c r="H308" s="81"/>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c r="AH308" s="82"/>
      <c r="AI308" s="82"/>
      <c r="AJ308" s="82"/>
      <c r="AK308" s="82"/>
      <c r="AL308" s="82"/>
      <c r="AM308" s="82"/>
      <c r="AN308" s="82"/>
      <c r="AO308" s="82"/>
      <c r="AP308" s="82"/>
      <c r="AQ308" s="82"/>
      <c r="AR308" s="82"/>
      <c r="AS308" s="82"/>
      <c r="AT308" s="82"/>
      <c r="AU308" s="82"/>
      <c r="AV308" s="82"/>
      <c r="AW308" s="82"/>
      <c r="AX308" s="82"/>
      <c r="AY308" s="82"/>
      <c r="AZ308" s="82"/>
      <c r="BA308" s="82"/>
      <c r="BB308" s="82"/>
      <c r="BC308" s="82"/>
      <c r="BD308" s="82"/>
      <c r="BE308" s="82"/>
      <c r="BF308" s="82"/>
      <c r="BG308" s="82"/>
      <c r="BH308" s="82"/>
      <c r="BI308" s="82"/>
      <c r="BJ308" s="82"/>
      <c r="BK308" s="82"/>
      <c r="BL308" s="82"/>
    </row>
    <row r="309" spans="1:64" s="83" customFormat="1" ht="13" hidden="1" customHeight="1" outlineLevel="1" x14ac:dyDescent="0.35">
      <c r="A309" s="75"/>
      <c r="B309" s="84" t="s">
        <v>328</v>
      </c>
      <c r="C309" s="77"/>
      <c r="D309" s="77" t="s">
        <v>575</v>
      </c>
      <c r="E309" s="78"/>
      <c r="F309" s="79">
        <v>44019</v>
      </c>
      <c r="G309" s="80">
        <v>7</v>
      </c>
      <c r="H309" s="81"/>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c r="AH309" s="82"/>
      <c r="AI309" s="82"/>
      <c r="AJ309" s="82"/>
      <c r="AK309" s="82"/>
      <c r="AL309" s="82"/>
      <c r="AM309" s="82"/>
      <c r="AN309" s="82"/>
      <c r="AO309" s="82"/>
      <c r="AP309" s="82"/>
      <c r="AQ309" s="82"/>
      <c r="AR309" s="82"/>
      <c r="AS309" s="82"/>
      <c r="AT309" s="82"/>
      <c r="AU309" s="82"/>
      <c r="AV309" s="82"/>
      <c r="AW309" s="82"/>
      <c r="AX309" s="82"/>
      <c r="AY309" s="82"/>
      <c r="AZ309" s="82"/>
      <c r="BA309" s="82"/>
      <c r="BB309" s="82"/>
      <c r="BC309" s="82"/>
      <c r="BD309" s="82"/>
      <c r="BE309" s="82"/>
      <c r="BF309" s="82"/>
      <c r="BG309" s="82"/>
      <c r="BH309" s="82"/>
      <c r="BI309" s="82"/>
      <c r="BJ309" s="82"/>
      <c r="BK309" s="82"/>
      <c r="BL309" s="82"/>
    </row>
    <row r="310" spans="1:64" s="83" customFormat="1" ht="13" hidden="1" customHeight="1" outlineLevel="1" x14ac:dyDescent="0.35">
      <c r="A310" s="75"/>
      <c r="B310" s="84" t="s">
        <v>329</v>
      </c>
      <c r="C310" s="77"/>
      <c r="D310" s="77" t="s">
        <v>575</v>
      </c>
      <c r="E310" s="78"/>
      <c r="F310" s="79">
        <v>44022</v>
      </c>
      <c r="G310" s="80">
        <v>3</v>
      </c>
      <c r="H310" s="81"/>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c r="AG310" s="82"/>
      <c r="AH310" s="82"/>
      <c r="AI310" s="82"/>
      <c r="AJ310" s="82"/>
      <c r="AK310" s="82"/>
      <c r="AL310" s="82"/>
      <c r="AM310" s="82"/>
      <c r="AN310" s="82"/>
      <c r="AO310" s="82"/>
      <c r="AP310" s="82"/>
      <c r="AQ310" s="82"/>
      <c r="AR310" s="82"/>
      <c r="AS310" s="82"/>
      <c r="AT310" s="82"/>
      <c r="AU310" s="82"/>
      <c r="AV310" s="82"/>
      <c r="AW310" s="82"/>
      <c r="AX310" s="82"/>
      <c r="AY310" s="82"/>
      <c r="AZ310" s="82"/>
      <c r="BA310" s="82"/>
      <c r="BB310" s="82"/>
      <c r="BC310" s="82"/>
      <c r="BD310" s="82"/>
      <c r="BE310" s="82"/>
      <c r="BF310" s="82"/>
      <c r="BG310" s="82"/>
      <c r="BH310" s="82"/>
      <c r="BI310" s="82"/>
      <c r="BJ310" s="82"/>
      <c r="BK310" s="82"/>
      <c r="BL310" s="82"/>
    </row>
    <row r="311" spans="1:64" s="83" customFormat="1" ht="13" hidden="1" customHeight="1" outlineLevel="1" x14ac:dyDescent="0.35">
      <c r="A311" s="75"/>
      <c r="B311" s="84" t="s">
        <v>328</v>
      </c>
      <c r="C311" s="77"/>
      <c r="D311" s="77"/>
      <c r="E311" s="78"/>
      <c r="F311" s="79">
        <v>44027</v>
      </c>
      <c r="G311" s="80">
        <v>7</v>
      </c>
      <c r="H311" s="81"/>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c r="AG311" s="82"/>
      <c r="AH311" s="82"/>
      <c r="AI311" s="82"/>
      <c r="AJ311" s="82"/>
      <c r="AK311" s="82"/>
      <c r="AL311" s="82"/>
      <c r="AM311" s="82"/>
      <c r="AN311" s="82"/>
      <c r="AO311" s="82"/>
      <c r="AP311" s="82"/>
      <c r="AQ311" s="82"/>
      <c r="AR311" s="82"/>
      <c r="AS311" s="82"/>
      <c r="AT311" s="82"/>
      <c r="AU311" s="82"/>
      <c r="AV311" s="82"/>
      <c r="AW311" s="82"/>
      <c r="AX311" s="82"/>
      <c r="AY311" s="82"/>
      <c r="AZ311" s="82"/>
      <c r="BA311" s="82"/>
      <c r="BB311" s="82"/>
      <c r="BC311" s="82"/>
      <c r="BD311" s="82"/>
      <c r="BE311" s="82"/>
      <c r="BF311" s="82"/>
      <c r="BG311" s="82"/>
      <c r="BH311" s="82"/>
      <c r="BI311" s="82"/>
      <c r="BJ311" s="82"/>
      <c r="BK311" s="82"/>
      <c r="BL311" s="82"/>
    </row>
    <row r="312" spans="1:64" s="83" customFormat="1" ht="13" hidden="1" customHeight="1" outlineLevel="1" x14ac:dyDescent="0.35">
      <c r="A312" s="75"/>
      <c r="B312" s="84" t="s">
        <v>330</v>
      </c>
      <c r="C312" s="77"/>
      <c r="D312" s="77" t="s">
        <v>575</v>
      </c>
      <c r="E312" s="78"/>
      <c r="F312" s="79">
        <v>44033</v>
      </c>
      <c r="G312" s="80">
        <v>7</v>
      </c>
      <c r="H312" s="81"/>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c r="AG312" s="82"/>
      <c r="AH312" s="82"/>
      <c r="AI312" s="82"/>
      <c r="AJ312" s="82"/>
      <c r="AK312" s="82"/>
      <c r="AL312" s="82"/>
      <c r="AM312" s="82"/>
      <c r="AN312" s="82"/>
      <c r="AO312" s="82"/>
      <c r="AP312" s="82"/>
      <c r="AQ312" s="82"/>
      <c r="AR312" s="82"/>
      <c r="AS312" s="82"/>
      <c r="AT312" s="82"/>
      <c r="AU312" s="82"/>
      <c r="AV312" s="82"/>
      <c r="AW312" s="82"/>
      <c r="AX312" s="82"/>
      <c r="AY312" s="82"/>
      <c r="AZ312" s="82"/>
      <c r="BA312" s="82"/>
      <c r="BB312" s="82"/>
      <c r="BC312" s="82"/>
      <c r="BD312" s="82"/>
      <c r="BE312" s="82"/>
      <c r="BF312" s="82"/>
      <c r="BG312" s="82"/>
      <c r="BH312" s="82"/>
      <c r="BI312" s="82"/>
      <c r="BJ312" s="82"/>
      <c r="BK312" s="82"/>
      <c r="BL312" s="82"/>
    </row>
    <row r="313" spans="1:64" s="83" customFormat="1" ht="13" hidden="1" customHeight="1" outlineLevel="1" x14ac:dyDescent="0.35">
      <c r="A313" s="75"/>
      <c r="B313" s="84" t="s">
        <v>331</v>
      </c>
      <c r="C313" s="77"/>
      <c r="D313" s="77"/>
      <c r="E313" s="78"/>
      <c r="F313" s="79">
        <v>44034</v>
      </c>
      <c r="G313" s="80">
        <v>15</v>
      </c>
      <c r="H313" s="81"/>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c r="AH313" s="82"/>
      <c r="AI313" s="82"/>
      <c r="AJ313" s="82"/>
      <c r="AK313" s="82"/>
      <c r="AL313" s="82"/>
      <c r="AM313" s="82"/>
      <c r="AN313" s="82"/>
      <c r="AO313" s="82"/>
      <c r="AP313" s="82"/>
      <c r="AQ313" s="82"/>
      <c r="AR313" s="82"/>
      <c r="AS313" s="82"/>
      <c r="AT313" s="82"/>
      <c r="AU313" s="82"/>
      <c r="AV313" s="82"/>
      <c r="AW313" s="82"/>
      <c r="AX313" s="82"/>
      <c r="AY313" s="82"/>
      <c r="AZ313" s="82"/>
      <c r="BA313" s="82"/>
      <c r="BB313" s="82"/>
      <c r="BC313" s="82"/>
      <c r="BD313" s="82"/>
      <c r="BE313" s="82"/>
      <c r="BF313" s="82"/>
      <c r="BG313" s="82"/>
      <c r="BH313" s="82"/>
      <c r="BI313" s="82"/>
      <c r="BJ313" s="82"/>
      <c r="BK313" s="82"/>
      <c r="BL313" s="82"/>
    </row>
    <row r="314" spans="1:64" s="83" customFormat="1" ht="13" hidden="1" customHeight="1" outlineLevel="1" x14ac:dyDescent="0.35">
      <c r="A314" s="75"/>
      <c r="B314" s="84" t="s">
        <v>332</v>
      </c>
      <c r="C314" s="77"/>
      <c r="D314" s="77"/>
      <c r="E314" s="78"/>
      <c r="F314" s="79">
        <v>44050</v>
      </c>
      <c r="G314" s="80">
        <v>5</v>
      </c>
      <c r="H314" s="81"/>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c r="AH314" s="82"/>
      <c r="AI314" s="82"/>
      <c r="AJ314" s="82"/>
      <c r="AK314" s="82"/>
      <c r="AL314" s="82"/>
      <c r="AM314" s="82"/>
      <c r="AN314" s="82"/>
      <c r="AO314" s="82"/>
      <c r="AP314" s="82"/>
      <c r="AQ314" s="82"/>
      <c r="AR314" s="82"/>
      <c r="AS314" s="82"/>
      <c r="AT314" s="82"/>
      <c r="AU314" s="82"/>
      <c r="AV314" s="82"/>
      <c r="AW314" s="82"/>
      <c r="AX314" s="82"/>
      <c r="AY314" s="82"/>
      <c r="AZ314" s="82"/>
      <c r="BA314" s="82"/>
      <c r="BB314" s="82"/>
      <c r="BC314" s="82"/>
      <c r="BD314" s="82"/>
      <c r="BE314" s="82"/>
      <c r="BF314" s="82"/>
      <c r="BG314" s="82"/>
      <c r="BH314" s="82"/>
      <c r="BI314" s="82"/>
      <c r="BJ314" s="82"/>
      <c r="BK314" s="82"/>
      <c r="BL314" s="82"/>
    </row>
    <row r="315" spans="1:64" s="83" customFormat="1" ht="13" hidden="1" customHeight="1" outlineLevel="1" x14ac:dyDescent="0.35">
      <c r="A315" s="75"/>
      <c r="B315" s="84" t="s">
        <v>333</v>
      </c>
      <c r="C315" s="77"/>
      <c r="D315" s="77"/>
      <c r="E315" s="78"/>
      <c r="F315" s="79">
        <v>43997</v>
      </c>
      <c r="G315" s="80">
        <v>15</v>
      </c>
      <c r="H315" s="81"/>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c r="AH315" s="82"/>
      <c r="AI315" s="82"/>
      <c r="AJ315" s="82"/>
      <c r="AK315" s="82"/>
      <c r="AL315" s="82"/>
      <c r="AM315" s="82"/>
      <c r="AN315" s="82"/>
      <c r="AO315" s="82"/>
      <c r="AP315" s="82"/>
      <c r="AQ315" s="82"/>
      <c r="AR315" s="82"/>
      <c r="AS315" s="82"/>
      <c r="AT315" s="82"/>
      <c r="AU315" s="82"/>
      <c r="AV315" s="82"/>
      <c r="AW315" s="82"/>
      <c r="AX315" s="82"/>
      <c r="AY315" s="82"/>
      <c r="AZ315" s="82"/>
      <c r="BA315" s="82"/>
      <c r="BB315" s="82"/>
      <c r="BC315" s="82"/>
      <c r="BD315" s="82"/>
      <c r="BE315" s="82"/>
      <c r="BF315" s="82"/>
      <c r="BG315" s="82"/>
      <c r="BH315" s="82"/>
      <c r="BI315" s="82"/>
      <c r="BJ315" s="82"/>
      <c r="BK315" s="82"/>
      <c r="BL315" s="82"/>
    </row>
    <row r="316" spans="1:64" s="83" customFormat="1" ht="13" hidden="1" customHeight="1" outlineLevel="1" x14ac:dyDescent="0.35">
      <c r="A316" s="75"/>
      <c r="B316" s="84" t="s">
        <v>334</v>
      </c>
      <c r="C316" s="77"/>
      <c r="D316" s="77"/>
      <c r="E316" s="78"/>
      <c r="F316" s="79">
        <v>44050</v>
      </c>
      <c r="G316" s="80">
        <v>7</v>
      </c>
      <c r="H316" s="81"/>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c r="AH316" s="82"/>
      <c r="AI316" s="82"/>
      <c r="AJ316" s="82"/>
      <c r="AK316" s="82"/>
      <c r="AL316" s="82"/>
      <c r="AM316" s="82"/>
      <c r="AN316" s="82"/>
      <c r="AO316" s="82"/>
      <c r="AP316" s="82"/>
      <c r="AQ316" s="82"/>
      <c r="AR316" s="82"/>
      <c r="AS316" s="82"/>
      <c r="AT316" s="82"/>
      <c r="AU316" s="82"/>
      <c r="AV316" s="82"/>
      <c r="AW316" s="82"/>
      <c r="AX316" s="82"/>
      <c r="AY316" s="82"/>
      <c r="AZ316" s="82"/>
      <c r="BA316" s="82"/>
      <c r="BB316" s="82"/>
      <c r="BC316" s="82"/>
      <c r="BD316" s="82"/>
      <c r="BE316" s="82"/>
      <c r="BF316" s="82"/>
      <c r="BG316" s="82"/>
      <c r="BH316" s="82"/>
      <c r="BI316" s="82"/>
      <c r="BJ316" s="82"/>
      <c r="BK316" s="82"/>
      <c r="BL316" s="82"/>
    </row>
    <row r="317" spans="1:64" s="83" customFormat="1" ht="13" hidden="1" customHeight="1" outlineLevel="1" x14ac:dyDescent="0.35">
      <c r="A317" s="75"/>
      <c r="B317" s="84" t="s">
        <v>335</v>
      </c>
      <c r="C317" s="77"/>
      <c r="D317" s="77"/>
      <c r="E317" s="78"/>
      <c r="F317" s="79"/>
      <c r="G317" s="80">
        <v>0</v>
      </c>
      <c r="H317" s="81"/>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c r="AH317" s="82"/>
      <c r="AI317" s="82"/>
      <c r="AJ317" s="82"/>
      <c r="AK317" s="82"/>
      <c r="AL317" s="82"/>
      <c r="AM317" s="82"/>
      <c r="AN317" s="82"/>
      <c r="AO317" s="82"/>
      <c r="AP317" s="82"/>
      <c r="AQ317" s="82"/>
      <c r="AR317" s="82"/>
      <c r="AS317" s="82"/>
      <c r="AT317" s="82"/>
      <c r="AU317" s="82"/>
      <c r="AV317" s="82"/>
      <c r="AW317" s="82"/>
      <c r="AX317" s="82"/>
      <c r="AY317" s="82"/>
      <c r="AZ317" s="82"/>
      <c r="BA317" s="82"/>
      <c r="BB317" s="82"/>
      <c r="BC317" s="82"/>
      <c r="BD317" s="82"/>
      <c r="BE317" s="82"/>
      <c r="BF317" s="82"/>
      <c r="BG317" s="82"/>
      <c r="BH317" s="82"/>
      <c r="BI317" s="82"/>
      <c r="BJ317" s="82"/>
      <c r="BK317" s="82"/>
      <c r="BL317" s="82"/>
    </row>
    <row r="318" spans="1:64" s="83" customFormat="1" ht="13" hidden="1" customHeight="1" outlineLevel="1" x14ac:dyDescent="0.35">
      <c r="A318" s="75"/>
      <c r="B318" s="84" t="s">
        <v>336</v>
      </c>
      <c r="C318" s="77"/>
      <c r="D318" s="77"/>
      <c r="E318" s="78"/>
      <c r="F318" s="79"/>
      <c r="G318" s="80">
        <v>0</v>
      </c>
      <c r="H318" s="81"/>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c r="AG318" s="82"/>
      <c r="AH318" s="82"/>
      <c r="AI318" s="82"/>
      <c r="AJ318" s="82"/>
      <c r="AK318" s="82"/>
      <c r="AL318" s="82"/>
      <c r="AM318" s="82"/>
      <c r="AN318" s="82"/>
      <c r="AO318" s="82"/>
      <c r="AP318" s="82"/>
      <c r="AQ318" s="82"/>
      <c r="AR318" s="82"/>
      <c r="AS318" s="82"/>
      <c r="AT318" s="82"/>
      <c r="AU318" s="82"/>
      <c r="AV318" s="82"/>
      <c r="AW318" s="82"/>
      <c r="AX318" s="82"/>
      <c r="AY318" s="82"/>
      <c r="AZ318" s="82"/>
      <c r="BA318" s="82"/>
      <c r="BB318" s="82"/>
      <c r="BC318" s="82"/>
      <c r="BD318" s="82"/>
      <c r="BE318" s="82"/>
      <c r="BF318" s="82"/>
      <c r="BG318" s="82"/>
      <c r="BH318" s="82"/>
      <c r="BI318" s="82"/>
      <c r="BJ318" s="82"/>
      <c r="BK318" s="82"/>
      <c r="BL318" s="82"/>
    </row>
    <row r="319" spans="1:64" s="83" customFormat="1" ht="13" hidden="1" customHeight="1" outlineLevel="1" x14ac:dyDescent="0.35">
      <c r="A319" s="75"/>
      <c r="B319" s="84" t="s">
        <v>337</v>
      </c>
      <c r="C319" s="77"/>
      <c r="D319" s="77"/>
      <c r="E319" s="78"/>
      <c r="F319" s="79"/>
      <c r="G319" s="80">
        <v>0</v>
      </c>
      <c r="H319" s="81"/>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c r="AH319" s="82"/>
      <c r="AI319" s="82"/>
      <c r="AJ319" s="82"/>
      <c r="AK319" s="82"/>
      <c r="AL319" s="82"/>
      <c r="AM319" s="82"/>
      <c r="AN319" s="82"/>
      <c r="AO319" s="82"/>
      <c r="AP319" s="82"/>
      <c r="AQ319" s="82"/>
      <c r="AR319" s="82"/>
      <c r="AS319" s="82"/>
      <c r="AT319" s="82"/>
      <c r="AU319" s="82"/>
      <c r="AV319" s="82"/>
      <c r="AW319" s="82"/>
      <c r="AX319" s="82"/>
      <c r="AY319" s="82"/>
      <c r="AZ319" s="82"/>
      <c r="BA319" s="82"/>
      <c r="BB319" s="82"/>
      <c r="BC319" s="82"/>
      <c r="BD319" s="82"/>
      <c r="BE319" s="82"/>
      <c r="BF319" s="82"/>
      <c r="BG319" s="82"/>
      <c r="BH319" s="82"/>
      <c r="BI319" s="82"/>
      <c r="BJ319" s="82"/>
      <c r="BK319" s="82"/>
      <c r="BL319" s="82"/>
    </row>
    <row r="320" spans="1:64" s="83" customFormat="1" ht="13" customHeight="1" collapsed="1" x14ac:dyDescent="0.35">
      <c r="A320" s="75"/>
      <c r="B320" s="87"/>
      <c r="C320" s="77"/>
      <c r="D320" s="77"/>
      <c r="E320" s="78"/>
      <c r="F320" s="88"/>
      <c r="G320" s="92"/>
      <c r="H320" s="81"/>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c r="AG320" s="82"/>
      <c r="AH320" s="82"/>
      <c r="AI320" s="82"/>
      <c r="AJ320" s="82"/>
      <c r="AK320" s="82"/>
      <c r="AL320" s="82"/>
      <c r="AM320" s="82"/>
      <c r="AN320" s="82"/>
      <c r="AO320" s="82"/>
      <c r="AP320" s="82"/>
      <c r="AQ320" s="82"/>
      <c r="AR320" s="82"/>
      <c r="AS320" s="82"/>
      <c r="AT320" s="82"/>
      <c r="AU320" s="82"/>
      <c r="AV320" s="82"/>
      <c r="AW320" s="82"/>
      <c r="AX320" s="82"/>
      <c r="AY320" s="82"/>
      <c r="AZ320" s="82"/>
      <c r="BA320" s="82"/>
      <c r="BB320" s="82"/>
      <c r="BC320" s="82"/>
      <c r="BD320" s="82"/>
      <c r="BE320" s="82"/>
      <c r="BF320" s="82"/>
      <c r="BG320" s="82"/>
      <c r="BH320" s="82"/>
      <c r="BI320" s="82"/>
      <c r="BJ320" s="82"/>
      <c r="BK320" s="82"/>
      <c r="BL320" s="82"/>
    </row>
    <row r="321" spans="1:64" s="83" customFormat="1" ht="13" customHeight="1" x14ac:dyDescent="0.35">
      <c r="A321" s="75"/>
      <c r="B321" s="76" t="s">
        <v>338</v>
      </c>
      <c r="C321" s="77" t="s">
        <v>50</v>
      </c>
      <c r="D321" s="77" t="s">
        <v>539</v>
      </c>
      <c r="E321" s="78">
        <v>0.2</v>
      </c>
      <c r="F321" s="79">
        <v>43983</v>
      </c>
      <c r="G321" s="92">
        <v>122</v>
      </c>
      <c r="H321" s="81"/>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c r="AH321" s="82"/>
      <c r="AI321" s="82"/>
      <c r="AJ321" s="82"/>
      <c r="AK321" s="82"/>
      <c r="AL321" s="82"/>
      <c r="AM321" s="82"/>
      <c r="AN321" s="82"/>
      <c r="AO321" s="82"/>
      <c r="AP321" s="82"/>
      <c r="AQ321" s="82"/>
      <c r="AR321" s="82"/>
      <c r="AS321" s="82"/>
      <c r="AT321" s="82"/>
      <c r="AU321" s="82"/>
      <c r="AV321" s="82"/>
      <c r="AW321" s="82"/>
      <c r="AX321" s="82"/>
      <c r="AY321" s="82"/>
      <c r="AZ321" s="82"/>
      <c r="BA321" s="82"/>
      <c r="BB321" s="82"/>
      <c r="BC321" s="82"/>
      <c r="BD321" s="82"/>
      <c r="BE321" s="82"/>
      <c r="BF321" s="82"/>
      <c r="BG321" s="82"/>
      <c r="BH321" s="82"/>
      <c r="BI321" s="82"/>
      <c r="BJ321" s="82"/>
      <c r="BK321" s="82"/>
      <c r="BL321" s="82"/>
    </row>
    <row r="322" spans="1:64" s="83" customFormat="1" ht="13" hidden="1" customHeight="1" outlineLevel="1" x14ac:dyDescent="0.35">
      <c r="A322" s="75"/>
      <c r="B322" s="87" t="s">
        <v>339</v>
      </c>
      <c r="C322" s="77"/>
      <c r="D322" s="77" t="s">
        <v>576</v>
      </c>
      <c r="E322" s="78">
        <v>1</v>
      </c>
      <c r="F322" s="79">
        <v>43983</v>
      </c>
      <c r="G322" s="92">
        <v>7</v>
      </c>
      <c r="H322" s="81"/>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c r="AG322" s="82"/>
      <c r="AH322" s="82"/>
      <c r="AI322" s="82"/>
      <c r="AJ322" s="82"/>
      <c r="AK322" s="82"/>
      <c r="AL322" s="82"/>
      <c r="AM322" s="82"/>
      <c r="AN322" s="82"/>
      <c r="AO322" s="82"/>
      <c r="AP322" s="82"/>
      <c r="AQ322" s="82"/>
      <c r="AR322" s="82"/>
      <c r="AS322" s="82"/>
      <c r="AT322" s="82"/>
      <c r="AU322" s="82"/>
      <c r="AV322" s="82"/>
      <c r="AW322" s="82"/>
      <c r="AX322" s="82"/>
      <c r="AY322" s="82"/>
      <c r="AZ322" s="82"/>
      <c r="BA322" s="82"/>
      <c r="BB322" s="82"/>
      <c r="BC322" s="82"/>
      <c r="BD322" s="82"/>
      <c r="BE322" s="82"/>
      <c r="BF322" s="82"/>
      <c r="BG322" s="82"/>
      <c r="BH322" s="82"/>
      <c r="BI322" s="82"/>
      <c r="BJ322" s="82"/>
      <c r="BK322" s="82"/>
      <c r="BL322" s="82"/>
    </row>
    <row r="323" spans="1:64" s="83" customFormat="1" ht="13" hidden="1" customHeight="1" outlineLevel="1" x14ac:dyDescent="0.35">
      <c r="A323" s="75"/>
      <c r="B323" s="87" t="s">
        <v>340</v>
      </c>
      <c r="C323" s="77"/>
      <c r="D323" s="77" t="s">
        <v>576</v>
      </c>
      <c r="E323" s="78">
        <v>1</v>
      </c>
      <c r="F323" s="79">
        <v>43989</v>
      </c>
      <c r="G323" s="92">
        <v>7</v>
      </c>
      <c r="H323" s="81"/>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c r="AH323" s="82"/>
      <c r="AI323" s="82"/>
      <c r="AJ323" s="82"/>
      <c r="AK323" s="82"/>
      <c r="AL323" s="82"/>
      <c r="AM323" s="82"/>
      <c r="AN323" s="82"/>
      <c r="AO323" s="82"/>
      <c r="AP323" s="82"/>
      <c r="AQ323" s="82"/>
      <c r="AR323" s="82"/>
      <c r="AS323" s="82"/>
      <c r="AT323" s="82"/>
      <c r="AU323" s="82"/>
      <c r="AV323" s="82"/>
      <c r="AW323" s="82"/>
      <c r="AX323" s="82"/>
      <c r="AY323" s="82"/>
      <c r="AZ323" s="82"/>
      <c r="BA323" s="82"/>
      <c r="BB323" s="82"/>
      <c r="BC323" s="82"/>
      <c r="BD323" s="82"/>
      <c r="BE323" s="82"/>
      <c r="BF323" s="82"/>
      <c r="BG323" s="82"/>
      <c r="BH323" s="82"/>
      <c r="BI323" s="82"/>
      <c r="BJ323" s="82"/>
      <c r="BK323" s="82"/>
      <c r="BL323" s="82"/>
    </row>
    <row r="324" spans="1:64" s="83" customFormat="1" ht="13" hidden="1" customHeight="1" outlineLevel="1" x14ac:dyDescent="0.35">
      <c r="A324" s="75"/>
      <c r="B324" s="87" t="s">
        <v>341</v>
      </c>
      <c r="C324" s="77"/>
      <c r="D324" s="77" t="s">
        <v>575</v>
      </c>
      <c r="E324" s="78">
        <v>1</v>
      </c>
      <c r="F324" s="79">
        <v>44105</v>
      </c>
      <c r="G324" s="92">
        <v>0</v>
      </c>
      <c r="H324" s="81"/>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c r="AG324" s="82"/>
      <c r="AH324" s="82"/>
      <c r="AI324" s="82"/>
      <c r="AJ324" s="82"/>
      <c r="AK324" s="82"/>
      <c r="AL324" s="82"/>
      <c r="AM324" s="82"/>
      <c r="AN324" s="82"/>
      <c r="AO324" s="82"/>
      <c r="AP324" s="82"/>
      <c r="AQ324" s="82"/>
      <c r="AR324" s="82"/>
      <c r="AS324" s="82"/>
      <c r="AT324" s="82"/>
      <c r="AU324" s="82"/>
      <c r="AV324" s="82"/>
      <c r="AW324" s="82"/>
      <c r="AX324" s="82"/>
      <c r="AY324" s="82"/>
      <c r="AZ324" s="82"/>
      <c r="BA324" s="82"/>
      <c r="BB324" s="82"/>
      <c r="BC324" s="82"/>
      <c r="BD324" s="82"/>
      <c r="BE324" s="82"/>
      <c r="BF324" s="82"/>
      <c r="BG324" s="82"/>
      <c r="BH324" s="82"/>
      <c r="BI324" s="82"/>
      <c r="BJ324" s="82"/>
      <c r="BK324" s="82"/>
      <c r="BL324" s="82"/>
    </row>
    <row r="325" spans="1:64" s="83" customFormat="1" ht="13" hidden="1" customHeight="1" outlineLevel="1" x14ac:dyDescent="0.35">
      <c r="A325" s="75"/>
      <c r="B325" s="87" t="s">
        <v>342</v>
      </c>
      <c r="C325" s="77"/>
      <c r="D325" s="77" t="s">
        <v>575</v>
      </c>
      <c r="E325" s="78"/>
      <c r="F325" s="79">
        <v>44050</v>
      </c>
      <c r="G325" s="92">
        <v>55</v>
      </c>
      <c r="H325" s="81"/>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c r="AG325" s="82"/>
      <c r="AH325" s="82"/>
      <c r="AI325" s="82"/>
      <c r="AJ325" s="82"/>
      <c r="AK325" s="82"/>
      <c r="AL325" s="82"/>
      <c r="AM325" s="82"/>
      <c r="AN325" s="82"/>
      <c r="AO325" s="82"/>
      <c r="AP325" s="82"/>
      <c r="AQ325" s="82"/>
      <c r="AR325" s="82"/>
      <c r="AS325" s="82"/>
      <c r="AT325" s="82"/>
      <c r="AU325" s="82"/>
      <c r="AV325" s="82"/>
      <c r="AW325" s="82"/>
      <c r="AX325" s="82"/>
      <c r="AY325" s="82"/>
      <c r="AZ325" s="82"/>
      <c r="BA325" s="82"/>
      <c r="BB325" s="82"/>
      <c r="BC325" s="82"/>
      <c r="BD325" s="82"/>
      <c r="BE325" s="82"/>
      <c r="BF325" s="82"/>
      <c r="BG325" s="82"/>
      <c r="BH325" s="82"/>
      <c r="BI325" s="82"/>
      <c r="BJ325" s="82"/>
      <c r="BK325" s="82"/>
      <c r="BL325" s="82"/>
    </row>
    <row r="326" spans="1:64" s="83" customFormat="1" ht="13" hidden="1" customHeight="1" outlineLevel="1" x14ac:dyDescent="0.35">
      <c r="A326" s="75"/>
      <c r="B326" s="87" t="s">
        <v>344</v>
      </c>
      <c r="C326" s="77"/>
      <c r="D326" s="77" t="s">
        <v>575</v>
      </c>
      <c r="E326" s="78"/>
      <c r="F326" s="79">
        <v>44105</v>
      </c>
      <c r="G326" s="92">
        <v>0</v>
      </c>
      <c r="H326" s="81"/>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c r="AG326" s="82"/>
      <c r="AH326" s="82"/>
      <c r="AI326" s="82"/>
      <c r="AJ326" s="82"/>
      <c r="AK326" s="82"/>
      <c r="AL326" s="82"/>
      <c r="AM326" s="82"/>
      <c r="AN326" s="82"/>
      <c r="AO326" s="82"/>
      <c r="AP326" s="82"/>
      <c r="AQ326" s="82"/>
      <c r="AR326" s="82"/>
      <c r="AS326" s="82"/>
      <c r="AT326" s="82"/>
      <c r="AU326" s="82"/>
      <c r="AV326" s="82"/>
      <c r="AW326" s="82"/>
      <c r="AX326" s="82"/>
      <c r="AY326" s="82"/>
      <c r="AZ326" s="82"/>
      <c r="BA326" s="82"/>
      <c r="BB326" s="82"/>
      <c r="BC326" s="82"/>
      <c r="BD326" s="82"/>
      <c r="BE326" s="82"/>
      <c r="BF326" s="82"/>
      <c r="BG326" s="82"/>
      <c r="BH326" s="82"/>
      <c r="BI326" s="82"/>
      <c r="BJ326" s="82"/>
      <c r="BK326" s="82"/>
      <c r="BL326" s="82"/>
    </row>
    <row r="327" spans="1:64" s="83" customFormat="1" ht="13" hidden="1" customHeight="1" outlineLevel="1" x14ac:dyDescent="0.35">
      <c r="A327" s="75"/>
      <c r="B327" s="87" t="s">
        <v>345</v>
      </c>
      <c r="C327" s="77"/>
      <c r="D327" s="77" t="s">
        <v>575</v>
      </c>
      <c r="E327" s="78"/>
      <c r="F327" s="79">
        <v>44027</v>
      </c>
      <c r="G327" s="92">
        <v>78</v>
      </c>
      <c r="H327" s="81"/>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c r="AH327" s="82"/>
      <c r="AI327" s="82"/>
      <c r="AJ327" s="82"/>
      <c r="AK327" s="82"/>
      <c r="AL327" s="82"/>
      <c r="AM327" s="82"/>
      <c r="AN327" s="82"/>
      <c r="AO327" s="82"/>
      <c r="AP327" s="82"/>
      <c r="AQ327" s="82"/>
      <c r="AR327" s="82"/>
      <c r="AS327" s="82"/>
      <c r="AT327" s="82"/>
      <c r="AU327" s="82"/>
      <c r="AV327" s="82"/>
      <c r="AW327" s="82"/>
      <c r="AX327" s="82"/>
      <c r="AY327" s="82"/>
      <c r="AZ327" s="82"/>
      <c r="BA327" s="82"/>
      <c r="BB327" s="82"/>
      <c r="BC327" s="82"/>
      <c r="BD327" s="82"/>
      <c r="BE327" s="82"/>
      <c r="BF327" s="82"/>
      <c r="BG327" s="82"/>
      <c r="BH327" s="82"/>
      <c r="BI327" s="82"/>
      <c r="BJ327" s="82"/>
      <c r="BK327" s="82"/>
      <c r="BL327" s="82"/>
    </row>
    <row r="328" spans="1:64" s="83" customFormat="1" ht="13" hidden="1" customHeight="1" outlineLevel="1" x14ac:dyDescent="0.35">
      <c r="A328" s="75"/>
      <c r="B328" s="87" t="s">
        <v>346</v>
      </c>
      <c r="C328" s="77"/>
      <c r="D328" s="77" t="s">
        <v>575</v>
      </c>
      <c r="E328" s="78"/>
      <c r="F328" s="79">
        <v>44099</v>
      </c>
      <c r="G328" s="92">
        <v>5</v>
      </c>
      <c r="H328" s="81"/>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c r="AH328" s="82"/>
      <c r="AI328" s="82"/>
      <c r="AJ328" s="82"/>
      <c r="AK328" s="82"/>
      <c r="AL328" s="82"/>
      <c r="AM328" s="82"/>
      <c r="AN328" s="82"/>
      <c r="AO328" s="82"/>
      <c r="AP328" s="82"/>
      <c r="AQ328" s="82"/>
      <c r="AR328" s="82"/>
      <c r="AS328" s="82"/>
      <c r="AT328" s="82"/>
      <c r="AU328" s="82"/>
      <c r="AV328" s="82"/>
      <c r="AW328" s="82"/>
      <c r="AX328" s="82"/>
      <c r="AY328" s="82"/>
      <c r="AZ328" s="82"/>
      <c r="BA328" s="82"/>
      <c r="BB328" s="82"/>
      <c r="BC328" s="82"/>
      <c r="BD328" s="82"/>
      <c r="BE328" s="82"/>
      <c r="BF328" s="82"/>
      <c r="BG328" s="82"/>
      <c r="BH328" s="82"/>
      <c r="BI328" s="82"/>
      <c r="BJ328" s="82"/>
      <c r="BK328" s="82"/>
      <c r="BL328" s="82"/>
    </row>
    <row r="329" spans="1:64" s="83" customFormat="1" ht="13" hidden="1" customHeight="1" outlineLevel="1" x14ac:dyDescent="0.35">
      <c r="A329" s="75"/>
      <c r="B329" s="87" t="s">
        <v>347</v>
      </c>
      <c r="C329" s="77"/>
      <c r="D329" s="77" t="s">
        <v>575</v>
      </c>
      <c r="E329" s="78"/>
      <c r="F329" s="79">
        <v>43983</v>
      </c>
      <c r="G329" s="92">
        <v>122</v>
      </c>
      <c r="H329" s="81"/>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c r="AH329" s="82"/>
      <c r="AI329" s="82"/>
      <c r="AJ329" s="82"/>
      <c r="AK329" s="82"/>
      <c r="AL329" s="82"/>
      <c r="AM329" s="82"/>
      <c r="AN329" s="82"/>
      <c r="AO329" s="82"/>
      <c r="AP329" s="82"/>
      <c r="AQ329" s="82"/>
      <c r="AR329" s="82"/>
      <c r="AS329" s="82"/>
      <c r="AT329" s="82"/>
      <c r="AU329" s="82"/>
      <c r="AV329" s="82"/>
      <c r="AW329" s="82"/>
      <c r="AX329" s="82"/>
      <c r="AY329" s="82"/>
      <c r="AZ329" s="82"/>
      <c r="BA329" s="82"/>
      <c r="BB329" s="82"/>
      <c r="BC329" s="82"/>
      <c r="BD329" s="82"/>
      <c r="BE329" s="82"/>
      <c r="BF329" s="82"/>
      <c r="BG329" s="82"/>
      <c r="BH329" s="82"/>
      <c r="BI329" s="82"/>
      <c r="BJ329" s="82"/>
      <c r="BK329" s="82"/>
      <c r="BL329" s="82"/>
    </row>
    <row r="330" spans="1:64" s="83" customFormat="1" ht="13" hidden="1" customHeight="1" outlineLevel="1" x14ac:dyDescent="0.35">
      <c r="A330" s="75"/>
      <c r="B330" s="87" t="s">
        <v>348</v>
      </c>
      <c r="C330" s="77"/>
      <c r="D330" s="77" t="s">
        <v>575</v>
      </c>
      <c r="E330" s="78"/>
      <c r="F330" s="79">
        <v>44007</v>
      </c>
      <c r="G330" s="92">
        <v>98</v>
      </c>
      <c r="H330" s="81"/>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c r="AG330" s="82"/>
      <c r="AH330" s="82"/>
      <c r="AI330" s="82"/>
      <c r="AJ330" s="82"/>
      <c r="AK330" s="82"/>
      <c r="AL330" s="82"/>
      <c r="AM330" s="82"/>
      <c r="AN330" s="82"/>
      <c r="AO330" s="82"/>
      <c r="AP330" s="82"/>
      <c r="AQ330" s="82"/>
      <c r="AR330" s="82"/>
      <c r="AS330" s="82"/>
      <c r="AT330" s="82"/>
      <c r="AU330" s="82"/>
      <c r="AV330" s="82"/>
      <c r="AW330" s="82"/>
      <c r="AX330" s="82"/>
      <c r="AY330" s="82"/>
      <c r="AZ330" s="82"/>
      <c r="BA330" s="82"/>
      <c r="BB330" s="82"/>
      <c r="BC330" s="82"/>
      <c r="BD330" s="82"/>
      <c r="BE330" s="82"/>
      <c r="BF330" s="82"/>
      <c r="BG330" s="82"/>
      <c r="BH330" s="82"/>
      <c r="BI330" s="82"/>
      <c r="BJ330" s="82"/>
      <c r="BK330" s="82"/>
      <c r="BL330" s="82"/>
    </row>
    <row r="331" spans="1:64" s="83" customFormat="1" ht="13" hidden="1" customHeight="1" outlineLevel="1" x14ac:dyDescent="0.35">
      <c r="A331" s="75"/>
      <c r="B331" s="96" t="s">
        <v>349</v>
      </c>
      <c r="C331" s="77"/>
      <c r="D331" s="77" t="s">
        <v>227</v>
      </c>
      <c r="E331" s="78"/>
      <c r="F331" s="79">
        <v>44032</v>
      </c>
      <c r="G331" s="92">
        <v>73</v>
      </c>
      <c r="H331" s="81"/>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c r="AH331" s="82"/>
      <c r="AI331" s="82"/>
      <c r="AJ331" s="82"/>
      <c r="AK331" s="82"/>
      <c r="AL331" s="82"/>
      <c r="AM331" s="82"/>
      <c r="AN331" s="82"/>
      <c r="AO331" s="82"/>
      <c r="AP331" s="82"/>
      <c r="AQ331" s="82"/>
      <c r="AR331" s="82"/>
      <c r="AS331" s="82"/>
      <c r="AT331" s="82"/>
      <c r="AU331" s="82"/>
      <c r="AV331" s="82"/>
      <c r="AW331" s="82"/>
      <c r="AX331" s="82"/>
      <c r="AY331" s="82"/>
      <c r="AZ331" s="82"/>
      <c r="BA331" s="82"/>
      <c r="BB331" s="82"/>
      <c r="BC331" s="82"/>
      <c r="BD331" s="82"/>
      <c r="BE331" s="82"/>
      <c r="BF331" s="82"/>
      <c r="BG331" s="82"/>
      <c r="BH331" s="82"/>
      <c r="BI331" s="82"/>
      <c r="BJ331" s="82"/>
      <c r="BK331" s="82"/>
      <c r="BL331" s="82"/>
    </row>
    <row r="332" spans="1:64" s="83" customFormat="1" ht="13" hidden="1" customHeight="1" outlineLevel="1" x14ac:dyDescent="0.35">
      <c r="A332" s="75"/>
      <c r="B332" s="96" t="s">
        <v>350</v>
      </c>
      <c r="C332" s="77"/>
      <c r="D332" s="77" t="s">
        <v>227</v>
      </c>
      <c r="E332" s="78"/>
      <c r="F332" s="79">
        <v>44042</v>
      </c>
      <c r="G332" s="92">
        <v>63</v>
      </c>
      <c r="H332" s="81"/>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c r="AH332" s="82"/>
      <c r="AI332" s="82"/>
      <c r="AJ332" s="82"/>
      <c r="AK332" s="82"/>
      <c r="AL332" s="82"/>
      <c r="AM332" s="82"/>
      <c r="AN332" s="82"/>
      <c r="AO332" s="82"/>
      <c r="AP332" s="82"/>
      <c r="AQ332" s="82"/>
      <c r="AR332" s="82"/>
      <c r="AS332" s="82"/>
      <c r="AT332" s="82"/>
      <c r="AU332" s="82"/>
      <c r="AV332" s="82"/>
      <c r="AW332" s="82"/>
      <c r="AX332" s="82"/>
      <c r="AY332" s="82"/>
      <c r="AZ332" s="82"/>
      <c r="BA332" s="82"/>
      <c r="BB332" s="82"/>
      <c r="BC332" s="82"/>
      <c r="BD332" s="82"/>
      <c r="BE332" s="82"/>
      <c r="BF332" s="82"/>
      <c r="BG332" s="82"/>
      <c r="BH332" s="82"/>
      <c r="BI332" s="82"/>
      <c r="BJ332" s="82"/>
      <c r="BK332" s="82"/>
      <c r="BL332" s="82"/>
    </row>
    <row r="333" spans="1:64" s="83" customFormat="1" ht="13" hidden="1" customHeight="1" outlineLevel="1" x14ac:dyDescent="0.35">
      <c r="A333" s="75"/>
      <c r="B333" s="87" t="s">
        <v>351</v>
      </c>
      <c r="C333" s="77"/>
      <c r="D333" s="77" t="s">
        <v>578</v>
      </c>
      <c r="E333" s="78"/>
      <c r="F333" s="79">
        <v>44013</v>
      </c>
      <c r="G333" s="92">
        <v>92</v>
      </c>
      <c r="H333" s="81"/>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c r="AH333" s="82"/>
      <c r="AI333" s="82"/>
      <c r="AJ333" s="82"/>
      <c r="AK333" s="82"/>
      <c r="AL333" s="82"/>
      <c r="AM333" s="82"/>
      <c r="AN333" s="82"/>
      <c r="AO333" s="82"/>
      <c r="AP333" s="82"/>
      <c r="AQ333" s="82"/>
      <c r="AR333" s="82"/>
      <c r="AS333" s="82"/>
      <c r="AT333" s="82"/>
      <c r="AU333" s="82"/>
      <c r="AV333" s="82"/>
      <c r="AW333" s="82"/>
      <c r="AX333" s="82"/>
      <c r="AY333" s="82"/>
      <c r="AZ333" s="82"/>
      <c r="BA333" s="82"/>
      <c r="BB333" s="82"/>
      <c r="BC333" s="82"/>
      <c r="BD333" s="82"/>
      <c r="BE333" s="82"/>
      <c r="BF333" s="82"/>
      <c r="BG333" s="82"/>
      <c r="BH333" s="82"/>
      <c r="BI333" s="82"/>
      <c r="BJ333" s="82"/>
      <c r="BK333" s="82"/>
      <c r="BL333" s="82"/>
    </row>
    <row r="334" spans="1:64" s="83" customFormat="1" ht="13" hidden="1" customHeight="1" outlineLevel="1" x14ac:dyDescent="0.35">
      <c r="A334" s="75"/>
      <c r="B334" s="87" t="s">
        <v>352</v>
      </c>
      <c r="C334" s="77"/>
      <c r="D334" s="77" t="s">
        <v>232</v>
      </c>
      <c r="E334" s="78"/>
      <c r="F334" s="79">
        <v>44044</v>
      </c>
      <c r="G334" s="92">
        <v>61</v>
      </c>
      <c r="H334" s="81"/>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c r="AH334" s="82"/>
      <c r="AI334" s="82"/>
      <c r="AJ334" s="82"/>
      <c r="AK334" s="82"/>
      <c r="AL334" s="82"/>
      <c r="AM334" s="82"/>
      <c r="AN334" s="82"/>
      <c r="AO334" s="82"/>
      <c r="AP334" s="82"/>
      <c r="AQ334" s="82"/>
      <c r="AR334" s="82"/>
      <c r="AS334" s="82"/>
      <c r="AT334" s="82"/>
      <c r="AU334" s="82"/>
      <c r="AV334" s="82"/>
      <c r="AW334" s="82"/>
      <c r="AX334" s="82"/>
      <c r="AY334" s="82"/>
      <c r="AZ334" s="82"/>
      <c r="BA334" s="82"/>
      <c r="BB334" s="82"/>
      <c r="BC334" s="82"/>
      <c r="BD334" s="82"/>
      <c r="BE334" s="82"/>
      <c r="BF334" s="82"/>
      <c r="BG334" s="82"/>
      <c r="BH334" s="82"/>
      <c r="BI334" s="82"/>
      <c r="BJ334" s="82"/>
      <c r="BK334" s="82"/>
      <c r="BL334" s="82"/>
    </row>
    <row r="335" spans="1:64" s="83" customFormat="1" ht="13" hidden="1" customHeight="1" outlineLevel="1" x14ac:dyDescent="0.35">
      <c r="A335" s="75"/>
      <c r="B335" s="87" t="s">
        <v>353</v>
      </c>
      <c r="C335" s="97"/>
      <c r="D335" s="97" t="s">
        <v>577</v>
      </c>
      <c r="F335" s="79">
        <v>44044</v>
      </c>
      <c r="G335" s="92">
        <v>61</v>
      </c>
      <c r="H335" s="81"/>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c r="AG335" s="82"/>
      <c r="AH335" s="82"/>
      <c r="AI335" s="82"/>
      <c r="AJ335" s="82"/>
      <c r="AK335" s="82"/>
      <c r="AL335" s="82"/>
      <c r="AM335" s="82"/>
      <c r="AN335" s="82"/>
      <c r="AO335" s="82"/>
      <c r="AP335" s="82"/>
      <c r="AQ335" s="82"/>
      <c r="AR335" s="82"/>
      <c r="AS335" s="82"/>
      <c r="AT335" s="82"/>
      <c r="AU335" s="82"/>
      <c r="AV335" s="82"/>
      <c r="AW335" s="82"/>
      <c r="AX335" s="82"/>
      <c r="AY335" s="82"/>
      <c r="AZ335" s="82"/>
      <c r="BA335" s="82"/>
      <c r="BB335" s="82"/>
      <c r="BC335" s="82"/>
      <c r="BD335" s="82"/>
      <c r="BE335" s="82"/>
      <c r="BF335" s="82"/>
      <c r="BG335" s="82"/>
      <c r="BH335" s="82"/>
      <c r="BI335" s="82"/>
      <c r="BJ335" s="82"/>
      <c r="BK335" s="82"/>
      <c r="BL335" s="82"/>
    </row>
    <row r="336" spans="1:64" s="83" customFormat="1" ht="13" customHeight="1" collapsed="1" x14ac:dyDescent="0.35">
      <c r="A336" s="75"/>
      <c r="B336" s="87"/>
      <c r="C336" s="77"/>
      <c r="D336" s="77"/>
      <c r="E336" s="78"/>
      <c r="F336" s="88"/>
      <c r="G336" s="92"/>
      <c r="H336" s="81"/>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c r="AH336" s="82"/>
      <c r="AI336" s="82"/>
      <c r="AJ336" s="82"/>
      <c r="AK336" s="82"/>
      <c r="AL336" s="82"/>
      <c r="AM336" s="82"/>
      <c r="AN336" s="82"/>
      <c r="AO336" s="82"/>
      <c r="AP336" s="82"/>
      <c r="AQ336" s="82"/>
      <c r="AR336" s="82"/>
      <c r="AS336" s="82"/>
      <c r="AT336" s="82"/>
      <c r="AU336" s="82"/>
      <c r="AV336" s="82"/>
      <c r="AW336" s="82"/>
      <c r="AX336" s="82"/>
      <c r="AY336" s="82"/>
      <c r="AZ336" s="82"/>
      <c r="BA336" s="82"/>
      <c r="BB336" s="82"/>
      <c r="BC336" s="82"/>
      <c r="BD336" s="82"/>
      <c r="BE336" s="82"/>
      <c r="BF336" s="82"/>
      <c r="BG336" s="82"/>
      <c r="BH336" s="82"/>
      <c r="BI336" s="82"/>
      <c r="BJ336" s="82"/>
      <c r="BK336" s="82"/>
      <c r="BL336" s="82"/>
    </row>
    <row r="337" spans="1:64" s="83" customFormat="1" ht="13" customHeight="1" x14ac:dyDescent="0.35">
      <c r="A337" s="75"/>
      <c r="B337" s="76" t="s">
        <v>354</v>
      </c>
      <c r="C337" s="77" t="s">
        <v>50</v>
      </c>
      <c r="D337" s="77" t="s">
        <v>356</v>
      </c>
      <c r="E337" s="78">
        <v>0</v>
      </c>
      <c r="F337" s="79">
        <v>44019</v>
      </c>
      <c r="G337" s="80">
        <v>60</v>
      </c>
      <c r="H337" s="81"/>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c r="AG337" s="82"/>
      <c r="AH337" s="82"/>
      <c r="AI337" s="82"/>
      <c r="AJ337" s="82"/>
      <c r="AK337" s="82"/>
      <c r="AL337" s="82"/>
      <c r="AM337" s="82"/>
      <c r="AN337" s="82"/>
      <c r="AO337" s="82"/>
      <c r="AP337" s="82"/>
      <c r="AQ337" s="82"/>
      <c r="AR337" s="82"/>
      <c r="AS337" s="82"/>
      <c r="AT337" s="82"/>
      <c r="AU337" s="82"/>
      <c r="AV337" s="82"/>
      <c r="AW337" s="82"/>
      <c r="AX337" s="82"/>
      <c r="AY337" s="82"/>
      <c r="AZ337" s="82"/>
      <c r="BA337" s="82"/>
      <c r="BB337" s="82"/>
      <c r="BC337" s="82"/>
      <c r="BD337" s="82"/>
      <c r="BE337" s="82"/>
      <c r="BF337" s="82"/>
      <c r="BG337" s="82"/>
      <c r="BH337" s="82"/>
      <c r="BI337" s="82"/>
      <c r="BJ337" s="82"/>
      <c r="BK337" s="82"/>
      <c r="BL337" s="82"/>
    </row>
    <row r="338" spans="1:64" s="83" customFormat="1" ht="13" hidden="1" customHeight="1" outlineLevel="1" x14ac:dyDescent="0.35">
      <c r="A338" s="75"/>
      <c r="B338" s="89" t="s">
        <v>355</v>
      </c>
      <c r="C338" s="77"/>
      <c r="D338" s="77" t="s">
        <v>356</v>
      </c>
      <c r="E338" s="78"/>
      <c r="F338" s="79"/>
      <c r="G338" s="80"/>
      <c r="H338" s="81"/>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c r="AG338" s="82"/>
      <c r="AH338" s="82"/>
      <c r="AI338" s="82"/>
      <c r="AJ338" s="82"/>
      <c r="AK338" s="82"/>
      <c r="AL338" s="82"/>
      <c r="AM338" s="82"/>
      <c r="AN338" s="82"/>
      <c r="AO338" s="82"/>
      <c r="AP338" s="82"/>
      <c r="AQ338" s="82"/>
      <c r="AR338" s="82"/>
      <c r="AS338" s="82"/>
      <c r="AT338" s="82"/>
      <c r="AU338" s="82"/>
      <c r="AV338" s="82"/>
      <c r="AW338" s="82"/>
      <c r="AX338" s="82"/>
      <c r="AY338" s="82"/>
      <c r="AZ338" s="82"/>
      <c r="BA338" s="82"/>
      <c r="BB338" s="82"/>
      <c r="BC338" s="82"/>
      <c r="BD338" s="82"/>
      <c r="BE338" s="82"/>
      <c r="BF338" s="82"/>
      <c r="BG338" s="82"/>
      <c r="BH338" s="82"/>
      <c r="BI338" s="82"/>
      <c r="BJ338" s="82"/>
      <c r="BK338" s="82"/>
      <c r="BL338" s="82"/>
    </row>
    <row r="339" spans="1:64" s="83" customFormat="1" ht="13" hidden="1" customHeight="1" outlineLevel="1" x14ac:dyDescent="0.35">
      <c r="A339" s="75"/>
      <c r="B339" s="84" t="s">
        <v>357</v>
      </c>
      <c r="C339" s="77"/>
      <c r="D339" s="77" t="s">
        <v>358</v>
      </c>
      <c r="E339" s="78">
        <v>1</v>
      </c>
      <c r="F339" s="79">
        <v>44019</v>
      </c>
      <c r="G339" s="80">
        <v>38</v>
      </c>
      <c r="H339" s="81"/>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c r="AG339" s="82"/>
      <c r="AH339" s="82"/>
      <c r="AI339" s="82"/>
      <c r="AJ339" s="82"/>
      <c r="AK339" s="82"/>
      <c r="AL339" s="82"/>
      <c r="AM339" s="82"/>
      <c r="AN339" s="82"/>
      <c r="AO339" s="82"/>
      <c r="AP339" s="82"/>
      <c r="AQ339" s="82"/>
      <c r="AR339" s="82"/>
      <c r="AS339" s="82"/>
      <c r="AT339" s="82"/>
      <c r="AU339" s="82"/>
      <c r="AV339" s="82"/>
      <c r="AW339" s="82"/>
      <c r="AX339" s="82"/>
      <c r="AY339" s="82"/>
      <c r="AZ339" s="82"/>
      <c r="BA339" s="82"/>
      <c r="BB339" s="82"/>
      <c r="BC339" s="82"/>
      <c r="BD339" s="82"/>
      <c r="BE339" s="82"/>
      <c r="BF339" s="82"/>
      <c r="BG339" s="82"/>
      <c r="BH339" s="82"/>
      <c r="BI339" s="82"/>
      <c r="BJ339" s="82"/>
      <c r="BK339" s="82"/>
      <c r="BL339" s="82"/>
    </row>
    <row r="340" spans="1:64" s="83" customFormat="1" ht="13" hidden="1" customHeight="1" outlineLevel="1" x14ac:dyDescent="0.35">
      <c r="A340" s="75"/>
      <c r="B340" s="84" t="s">
        <v>359</v>
      </c>
      <c r="C340" s="77"/>
      <c r="D340" s="77" t="s">
        <v>358</v>
      </c>
      <c r="E340" s="78">
        <v>1</v>
      </c>
      <c r="F340" s="79">
        <v>44057</v>
      </c>
      <c r="G340" s="80">
        <v>6</v>
      </c>
      <c r="H340" s="81"/>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c r="AH340" s="82"/>
      <c r="AI340" s="82"/>
      <c r="AJ340" s="82"/>
      <c r="AK340" s="82"/>
      <c r="AL340" s="82"/>
      <c r="AM340" s="82"/>
      <c r="AN340" s="82"/>
      <c r="AO340" s="82"/>
      <c r="AP340" s="82"/>
      <c r="AQ340" s="82"/>
      <c r="AR340" s="82"/>
      <c r="AS340" s="82"/>
      <c r="AT340" s="82"/>
      <c r="AU340" s="82"/>
      <c r="AV340" s="82"/>
      <c r="AW340" s="82"/>
      <c r="AX340" s="82"/>
      <c r="AY340" s="82"/>
      <c r="AZ340" s="82"/>
      <c r="BA340" s="82"/>
      <c r="BB340" s="82"/>
      <c r="BC340" s="82"/>
      <c r="BD340" s="82"/>
      <c r="BE340" s="82"/>
      <c r="BF340" s="82"/>
      <c r="BG340" s="82"/>
      <c r="BH340" s="82"/>
      <c r="BI340" s="82"/>
      <c r="BJ340" s="82"/>
      <c r="BK340" s="82"/>
      <c r="BL340" s="82"/>
    </row>
    <row r="341" spans="1:64" s="83" customFormat="1" ht="13" hidden="1" customHeight="1" outlineLevel="1" x14ac:dyDescent="0.35">
      <c r="A341" s="75"/>
      <c r="B341" s="84" t="s">
        <v>360</v>
      </c>
      <c r="C341" s="77"/>
      <c r="D341" s="77" t="s">
        <v>358</v>
      </c>
      <c r="E341" s="78">
        <v>1</v>
      </c>
      <c r="F341" s="79">
        <v>44028</v>
      </c>
      <c r="G341" s="80">
        <v>29</v>
      </c>
      <c r="H341" s="81"/>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c r="AH341" s="82"/>
      <c r="AI341" s="82"/>
      <c r="AJ341" s="82"/>
      <c r="AK341" s="82"/>
      <c r="AL341" s="82"/>
      <c r="AM341" s="82"/>
      <c r="AN341" s="82"/>
      <c r="AO341" s="82"/>
      <c r="AP341" s="82"/>
      <c r="AQ341" s="82"/>
      <c r="AR341" s="82"/>
      <c r="AS341" s="82"/>
      <c r="AT341" s="82"/>
      <c r="AU341" s="82"/>
      <c r="AV341" s="82"/>
      <c r="AW341" s="82"/>
      <c r="AX341" s="82"/>
      <c r="AY341" s="82"/>
      <c r="AZ341" s="82"/>
      <c r="BA341" s="82"/>
      <c r="BB341" s="82"/>
      <c r="BC341" s="82"/>
      <c r="BD341" s="82"/>
      <c r="BE341" s="82"/>
      <c r="BF341" s="82"/>
      <c r="BG341" s="82"/>
      <c r="BH341" s="82"/>
      <c r="BI341" s="82"/>
      <c r="BJ341" s="82"/>
      <c r="BK341" s="82"/>
      <c r="BL341" s="82"/>
    </row>
    <row r="342" spans="1:64" s="83" customFormat="1" ht="13" hidden="1" customHeight="1" outlineLevel="1" x14ac:dyDescent="0.35">
      <c r="A342" s="75"/>
      <c r="B342" s="84" t="s">
        <v>361</v>
      </c>
      <c r="C342" s="77"/>
      <c r="D342" s="77" t="s">
        <v>74</v>
      </c>
      <c r="E342" s="78"/>
      <c r="F342" s="79">
        <v>44050</v>
      </c>
      <c r="G342" s="80">
        <v>7</v>
      </c>
      <c r="H342" s="81"/>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c r="AG342" s="82"/>
      <c r="AH342" s="82"/>
      <c r="AI342" s="82"/>
      <c r="AJ342" s="82"/>
      <c r="AK342" s="82"/>
      <c r="AL342" s="82"/>
      <c r="AM342" s="82"/>
      <c r="AN342" s="82"/>
      <c r="AO342" s="82"/>
      <c r="AP342" s="82"/>
      <c r="AQ342" s="82"/>
      <c r="AR342" s="82"/>
      <c r="AS342" s="82"/>
      <c r="AT342" s="82"/>
      <c r="AU342" s="82"/>
      <c r="AV342" s="82"/>
      <c r="AW342" s="82"/>
      <c r="AX342" s="82"/>
      <c r="AY342" s="82"/>
      <c r="AZ342" s="82"/>
      <c r="BA342" s="82"/>
      <c r="BB342" s="82"/>
      <c r="BC342" s="82"/>
      <c r="BD342" s="82"/>
      <c r="BE342" s="82"/>
      <c r="BF342" s="82"/>
      <c r="BG342" s="82"/>
      <c r="BH342" s="82"/>
      <c r="BI342" s="82"/>
      <c r="BJ342" s="82"/>
      <c r="BK342" s="82"/>
      <c r="BL342" s="82"/>
    </row>
    <row r="343" spans="1:64" s="83" customFormat="1" ht="13" hidden="1" customHeight="1" outlineLevel="1" x14ac:dyDescent="0.35">
      <c r="A343" s="75"/>
      <c r="B343" s="84" t="s">
        <v>362</v>
      </c>
      <c r="C343" s="77"/>
      <c r="D343" s="77" t="s">
        <v>358</v>
      </c>
      <c r="E343" s="78"/>
      <c r="F343" s="79">
        <v>44058</v>
      </c>
      <c r="G343" s="80">
        <v>16</v>
      </c>
      <c r="H343" s="81"/>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c r="AG343" s="82"/>
      <c r="AH343" s="82"/>
      <c r="AI343" s="82"/>
      <c r="AJ343" s="82"/>
      <c r="AK343" s="82"/>
      <c r="AL343" s="82"/>
      <c r="AM343" s="82"/>
      <c r="AN343" s="82"/>
      <c r="AO343" s="82"/>
      <c r="AP343" s="82"/>
      <c r="AQ343" s="82"/>
      <c r="AR343" s="82"/>
      <c r="AS343" s="82"/>
      <c r="AT343" s="82"/>
      <c r="AU343" s="82"/>
      <c r="AV343" s="82"/>
      <c r="AW343" s="82"/>
      <c r="AX343" s="82"/>
      <c r="AY343" s="82"/>
      <c r="AZ343" s="82"/>
      <c r="BA343" s="82"/>
      <c r="BB343" s="82"/>
      <c r="BC343" s="82"/>
      <c r="BD343" s="82"/>
      <c r="BE343" s="82"/>
      <c r="BF343" s="82"/>
      <c r="BG343" s="82"/>
      <c r="BH343" s="82"/>
      <c r="BI343" s="82"/>
      <c r="BJ343" s="82"/>
      <c r="BK343" s="82"/>
      <c r="BL343" s="82"/>
    </row>
    <row r="344" spans="1:64" s="83" customFormat="1" ht="13" hidden="1" customHeight="1" outlineLevel="1" x14ac:dyDescent="0.35">
      <c r="A344" s="75"/>
      <c r="B344" s="84" t="s">
        <v>363</v>
      </c>
      <c r="C344" s="77"/>
      <c r="D344" s="77" t="s">
        <v>358</v>
      </c>
      <c r="E344" s="78"/>
      <c r="F344" s="79">
        <v>44058</v>
      </c>
      <c r="G344" s="80">
        <v>16</v>
      </c>
      <c r="H344" s="81"/>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c r="AG344" s="82"/>
      <c r="AH344" s="82"/>
      <c r="AI344" s="82"/>
      <c r="AJ344" s="82"/>
      <c r="AK344" s="82"/>
      <c r="AL344" s="82"/>
      <c r="AM344" s="82"/>
      <c r="AN344" s="82"/>
      <c r="AO344" s="82"/>
      <c r="AP344" s="82"/>
      <c r="AQ344" s="82"/>
      <c r="AR344" s="82"/>
      <c r="AS344" s="82"/>
      <c r="AT344" s="82"/>
      <c r="AU344" s="82"/>
      <c r="AV344" s="82"/>
      <c r="AW344" s="82"/>
      <c r="AX344" s="82"/>
      <c r="AY344" s="82"/>
      <c r="AZ344" s="82"/>
      <c r="BA344" s="82"/>
      <c r="BB344" s="82"/>
      <c r="BC344" s="82"/>
      <c r="BD344" s="82"/>
      <c r="BE344" s="82"/>
      <c r="BF344" s="82"/>
      <c r="BG344" s="82"/>
      <c r="BH344" s="82"/>
      <c r="BI344" s="82"/>
      <c r="BJ344" s="82"/>
      <c r="BK344" s="82"/>
      <c r="BL344" s="82"/>
    </row>
    <row r="345" spans="1:64" s="83" customFormat="1" ht="13" hidden="1" customHeight="1" outlineLevel="1" x14ac:dyDescent="0.35">
      <c r="A345" s="75"/>
      <c r="B345" s="84" t="s">
        <v>364</v>
      </c>
      <c r="C345" s="77"/>
      <c r="D345" s="77" t="s">
        <v>358</v>
      </c>
      <c r="E345" s="78"/>
      <c r="F345" s="79">
        <v>44058</v>
      </c>
      <c r="G345" s="80">
        <v>16</v>
      </c>
      <c r="H345" s="81"/>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c r="AG345" s="82"/>
      <c r="AH345" s="82"/>
      <c r="AI345" s="82"/>
      <c r="AJ345" s="82"/>
      <c r="AK345" s="82"/>
      <c r="AL345" s="82"/>
      <c r="AM345" s="82"/>
      <c r="AN345" s="82"/>
      <c r="AO345" s="82"/>
      <c r="AP345" s="82"/>
      <c r="AQ345" s="82"/>
      <c r="AR345" s="82"/>
      <c r="AS345" s="82"/>
      <c r="AT345" s="82"/>
      <c r="AU345" s="82"/>
      <c r="AV345" s="82"/>
      <c r="AW345" s="82"/>
      <c r="AX345" s="82"/>
      <c r="AY345" s="82"/>
      <c r="AZ345" s="82"/>
      <c r="BA345" s="82"/>
      <c r="BB345" s="82"/>
      <c r="BC345" s="82"/>
      <c r="BD345" s="82"/>
      <c r="BE345" s="82"/>
      <c r="BF345" s="82"/>
      <c r="BG345" s="82"/>
      <c r="BH345" s="82"/>
      <c r="BI345" s="82"/>
      <c r="BJ345" s="82"/>
      <c r="BK345" s="82"/>
      <c r="BL345" s="82"/>
    </row>
    <row r="346" spans="1:64" s="83" customFormat="1" ht="13" hidden="1" customHeight="1" outlineLevel="1" x14ac:dyDescent="0.35">
      <c r="A346" s="75"/>
      <c r="B346" s="84" t="s">
        <v>365</v>
      </c>
      <c r="C346" s="77"/>
      <c r="D346" s="77" t="s">
        <v>358</v>
      </c>
      <c r="E346" s="78"/>
      <c r="F346" s="79">
        <v>44075</v>
      </c>
      <c r="G346" s="80">
        <v>14</v>
      </c>
      <c r="H346" s="81"/>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c r="AG346" s="82"/>
      <c r="AH346" s="82"/>
      <c r="AI346" s="82"/>
      <c r="AJ346" s="82"/>
      <c r="AK346" s="82"/>
      <c r="AL346" s="82"/>
      <c r="AM346" s="82"/>
      <c r="AN346" s="82"/>
      <c r="AO346" s="82"/>
      <c r="AP346" s="82"/>
      <c r="AQ346" s="82"/>
      <c r="AR346" s="82"/>
      <c r="AS346" s="82"/>
      <c r="AT346" s="82"/>
      <c r="AU346" s="82"/>
      <c r="AV346" s="82"/>
      <c r="AW346" s="82"/>
      <c r="AX346" s="82"/>
      <c r="AY346" s="82"/>
      <c r="AZ346" s="82"/>
      <c r="BA346" s="82"/>
      <c r="BB346" s="82"/>
      <c r="BC346" s="82"/>
      <c r="BD346" s="82"/>
      <c r="BE346" s="82"/>
      <c r="BF346" s="82"/>
      <c r="BG346" s="82"/>
      <c r="BH346" s="82"/>
      <c r="BI346" s="82"/>
      <c r="BJ346" s="82"/>
      <c r="BK346" s="82"/>
      <c r="BL346" s="82"/>
    </row>
    <row r="347" spans="1:64" s="83" customFormat="1" ht="13" hidden="1" customHeight="1" outlineLevel="1" x14ac:dyDescent="0.35">
      <c r="A347" s="75"/>
      <c r="B347" s="84" t="s">
        <v>366</v>
      </c>
      <c r="C347" s="77"/>
      <c r="D347" s="77" t="s">
        <v>358</v>
      </c>
      <c r="E347" s="78"/>
      <c r="F347" s="79">
        <v>44075</v>
      </c>
      <c r="G347" s="80">
        <v>14</v>
      </c>
      <c r="H347" s="81"/>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c r="AG347" s="82"/>
      <c r="AH347" s="82"/>
      <c r="AI347" s="82"/>
      <c r="AJ347" s="82"/>
      <c r="AK347" s="82"/>
      <c r="AL347" s="82"/>
      <c r="AM347" s="82"/>
      <c r="AN347" s="82"/>
      <c r="AO347" s="82"/>
      <c r="AP347" s="82"/>
      <c r="AQ347" s="82"/>
      <c r="AR347" s="82"/>
      <c r="AS347" s="82"/>
      <c r="AT347" s="82"/>
      <c r="AU347" s="82"/>
      <c r="AV347" s="82"/>
      <c r="AW347" s="82"/>
      <c r="AX347" s="82"/>
      <c r="AY347" s="82"/>
      <c r="AZ347" s="82"/>
      <c r="BA347" s="82"/>
      <c r="BB347" s="82"/>
      <c r="BC347" s="82"/>
      <c r="BD347" s="82"/>
      <c r="BE347" s="82"/>
      <c r="BF347" s="82"/>
      <c r="BG347" s="82"/>
      <c r="BH347" s="82"/>
      <c r="BI347" s="82"/>
      <c r="BJ347" s="82"/>
      <c r="BK347" s="82"/>
      <c r="BL347" s="82"/>
    </row>
    <row r="348" spans="1:64" s="83" customFormat="1" ht="13" hidden="1" customHeight="1" outlineLevel="1" x14ac:dyDescent="0.35">
      <c r="A348" s="75"/>
      <c r="B348" s="84" t="s">
        <v>367</v>
      </c>
      <c r="C348" s="77"/>
      <c r="D348" s="77" t="s">
        <v>358</v>
      </c>
      <c r="E348" s="78"/>
      <c r="F348" s="79">
        <v>44075</v>
      </c>
      <c r="G348" s="80">
        <v>14</v>
      </c>
      <c r="H348" s="81"/>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c r="AH348" s="82"/>
      <c r="AI348" s="82"/>
      <c r="AJ348" s="82"/>
      <c r="AK348" s="82"/>
      <c r="AL348" s="82"/>
      <c r="AM348" s="82"/>
      <c r="AN348" s="82"/>
      <c r="AO348" s="82"/>
      <c r="AP348" s="82"/>
      <c r="AQ348" s="82"/>
      <c r="AR348" s="82"/>
      <c r="AS348" s="82"/>
      <c r="AT348" s="82"/>
      <c r="AU348" s="82"/>
      <c r="AV348" s="82"/>
      <c r="AW348" s="82"/>
      <c r="AX348" s="82"/>
      <c r="AY348" s="82"/>
      <c r="AZ348" s="82"/>
      <c r="BA348" s="82"/>
      <c r="BB348" s="82"/>
      <c r="BC348" s="82"/>
      <c r="BD348" s="82"/>
      <c r="BE348" s="82"/>
      <c r="BF348" s="82"/>
      <c r="BG348" s="82"/>
      <c r="BH348" s="82"/>
      <c r="BI348" s="82"/>
      <c r="BJ348" s="82"/>
      <c r="BK348" s="82"/>
      <c r="BL348" s="82"/>
    </row>
    <row r="349" spans="1:64" s="83" customFormat="1" ht="13" hidden="1" customHeight="1" outlineLevel="1" x14ac:dyDescent="0.35">
      <c r="A349" s="75"/>
      <c r="B349" s="84" t="s">
        <v>368</v>
      </c>
      <c r="C349" s="77"/>
      <c r="D349" s="77" t="s">
        <v>358</v>
      </c>
      <c r="E349" s="78"/>
      <c r="F349" s="79">
        <v>44075</v>
      </c>
      <c r="G349" s="80">
        <v>14</v>
      </c>
      <c r="H349" s="81"/>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c r="AG349" s="82"/>
      <c r="AH349" s="82"/>
      <c r="AI349" s="82"/>
      <c r="AJ349" s="82"/>
      <c r="AK349" s="82"/>
      <c r="AL349" s="82"/>
      <c r="AM349" s="82"/>
      <c r="AN349" s="82"/>
      <c r="AO349" s="82"/>
      <c r="AP349" s="82"/>
      <c r="AQ349" s="82"/>
      <c r="AR349" s="82"/>
      <c r="AS349" s="82"/>
      <c r="AT349" s="82"/>
      <c r="AU349" s="82"/>
      <c r="AV349" s="82"/>
      <c r="AW349" s="82"/>
      <c r="AX349" s="82"/>
      <c r="AY349" s="82"/>
      <c r="AZ349" s="82"/>
      <c r="BA349" s="82"/>
      <c r="BB349" s="82"/>
      <c r="BC349" s="82"/>
      <c r="BD349" s="82"/>
      <c r="BE349" s="82"/>
      <c r="BF349" s="82"/>
      <c r="BG349" s="82"/>
      <c r="BH349" s="82"/>
      <c r="BI349" s="82"/>
      <c r="BJ349" s="82"/>
      <c r="BK349" s="82"/>
      <c r="BL349" s="82"/>
    </row>
    <row r="350" spans="1:64" s="83" customFormat="1" ht="13" hidden="1" customHeight="1" outlineLevel="1" x14ac:dyDescent="0.35">
      <c r="A350" s="75"/>
      <c r="B350" s="84" t="s">
        <v>369</v>
      </c>
      <c r="C350" s="77"/>
      <c r="D350" s="77" t="s">
        <v>358</v>
      </c>
      <c r="E350" s="78"/>
      <c r="F350" s="79">
        <v>44089</v>
      </c>
      <c r="G350" s="80">
        <v>7</v>
      </c>
      <c r="H350" s="81"/>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c r="AG350" s="82"/>
      <c r="AH350" s="82"/>
      <c r="AI350" s="82"/>
      <c r="AJ350" s="82"/>
      <c r="AK350" s="82"/>
      <c r="AL350" s="82"/>
      <c r="AM350" s="82"/>
      <c r="AN350" s="82"/>
      <c r="AO350" s="82"/>
      <c r="AP350" s="82"/>
      <c r="AQ350" s="82"/>
      <c r="AR350" s="82"/>
      <c r="AS350" s="82"/>
      <c r="AT350" s="82"/>
      <c r="AU350" s="82"/>
      <c r="AV350" s="82"/>
      <c r="AW350" s="82"/>
      <c r="AX350" s="82"/>
      <c r="AY350" s="82"/>
      <c r="AZ350" s="82"/>
      <c r="BA350" s="82"/>
      <c r="BB350" s="82"/>
      <c r="BC350" s="82"/>
      <c r="BD350" s="82"/>
      <c r="BE350" s="82"/>
      <c r="BF350" s="82"/>
      <c r="BG350" s="82"/>
      <c r="BH350" s="82"/>
      <c r="BI350" s="82"/>
      <c r="BJ350" s="82"/>
      <c r="BK350" s="82"/>
      <c r="BL350" s="82"/>
    </row>
    <row r="351" spans="1:64" s="83" customFormat="1" ht="13" hidden="1" customHeight="1" outlineLevel="1" x14ac:dyDescent="0.35">
      <c r="A351" s="75"/>
      <c r="B351" s="84" t="s">
        <v>370</v>
      </c>
      <c r="C351" s="77"/>
      <c r="D351" s="77" t="s">
        <v>74</v>
      </c>
      <c r="E351" s="78"/>
      <c r="F351" s="79">
        <v>44096</v>
      </c>
      <c r="G351" s="80">
        <v>8</v>
      </c>
      <c r="H351" s="81"/>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c r="AG351" s="82"/>
      <c r="AH351" s="82"/>
      <c r="AI351" s="82"/>
      <c r="AJ351" s="82"/>
      <c r="AK351" s="82"/>
      <c r="AL351" s="82"/>
      <c r="AM351" s="82"/>
      <c r="AN351" s="82"/>
      <c r="AO351" s="82"/>
      <c r="AP351" s="82"/>
      <c r="AQ351" s="82"/>
      <c r="AR351" s="82"/>
      <c r="AS351" s="82"/>
      <c r="AT351" s="82"/>
      <c r="AU351" s="82"/>
      <c r="AV351" s="82"/>
      <c r="AW351" s="82"/>
      <c r="AX351" s="82"/>
      <c r="AY351" s="82"/>
      <c r="AZ351" s="82"/>
      <c r="BA351" s="82"/>
      <c r="BB351" s="82"/>
      <c r="BC351" s="82"/>
      <c r="BD351" s="82"/>
      <c r="BE351" s="82"/>
      <c r="BF351" s="82"/>
      <c r="BG351" s="82"/>
      <c r="BH351" s="82"/>
      <c r="BI351" s="82"/>
      <c r="BJ351" s="82"/>
      <c r="BK351" s="82"/>
      <c r="BL351" s="82"/>
    </row>
    <row r="352" spans="1:64" s="83" customFormat="1" ht="13" hidden="1" customHeight="1" outlineLevel="1" x14ac:dyDescent="0.35">
      <c r="A352" s="75"/>
      <c r="B352" s="84" t="s">
        <v>371</v>
      </c>
      <c r="C352" s="77"/>
      <c r="D352" s="77" t="s">
        <v>358</v>
      </c>
      <c r="E352" s="78"/>
      <c r="F352" s="79">
        <v>44075</v>
      </c>
      <c r="G352" s="80">
        <v>14</v>
      </c>
      <c r="H352" s="81"/>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c r="AG352" s="82"/>
      <c r="AH352" s="82"/>
      <c r="AI352" s="82"/>
      <c r="AJ352" s="82"/>
      <c r="AK352" s="82"/>
      <c r="AL352" s="82"/>
      <c r="AM352" s="82"/>
      <c r="AN352" s="82"/>
      <c r="AO352" s="82"/>
      <c r="AP352" s="82"/>
      <c r="AQ352" s="82"/>
      <c r="AR352" s="82"/>
      <c r="AS352" s="82"/>
      <c r="AT352" s="82"/>
      <c r="AU352" s="82"/>
      <c r="AV352" s="82"/>
      <c r="AW352" s="82"/>
      <c r="AX352" s="82"/>
      <c r="AY352" s="82"/>
      <c r="AZ352" s="82"/>
      <c r="BA352" s="82"/>
      <c r="BB352" s="82"/>
      <c r="BC352" s="82"/>
      <c r="BD352" s="82"/>
      <c r="BE352" s="82"/>
      <c r="BF352" s="82"/>
      <c r="BG352" s="82"/>
      <c r="BH352" s="82"/>
      <c r="BI352" s="82"/>
      <c r="BJ352" s="82"/>
      <c r="BK352" s="82"/>
      <c r="BL352" s="82"/>
    </row>
    <row r="353" spans="1:64" s="83" customFormat="1" ht="13" hidden="1" customHeight="1" outlineLevel="1" x14ac:dyDescent="0.35">
      <c r="A353" s="75"/>
      <c r="B353" s="84" t="s">
        <v>372</v>
      </c>
      <c r="C353" s="77"/>
      <c r="D353" s="77" t="s">
        <v>358</v>
      </c>
      <c r="E353" s="78"/>
      <c r="F353" s="79">
        <v>44058</v>
      </c>
      <c r="G353" s="80">
        <v>16</v>
      </c>
      <c r="H353" s="81"/>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c r="AG353" s="82"/>
      <c r="AH353" s="82"/>
      <c r="AI353" s="82"/>
      <c r="AJ353" s="82"/>
      <c r="AK353" s="82"/>
      <c r="AL353" s="82"/>
      <c r="AM353" s="82"/>
      <c r="AN353" s="82"/>
      <c r="AO353" s="82"/>
      <c r="AP353" s="82"/>
      <c r="AQ353" s="82"/>
      <c r="AR353" s="82"/>
      <c r="AS353" s="82"/>
      <c r="AT353" s="82"/>
      <c r="AU353" s="82"/>
      <c r="AV353" s="82"/>
      <c r="AW353" s="82"/>
      <c r="AX353" s="82"/>
      <c r="AY353" s="82"/>
      <c r="AZ353" s="82"/>
      <c r="BA353" s="82"/>
      <c r="BB353" s="82"/>
      <c r="BC353" s="82"/>
      <c r="BD353" s="82"/>
      <c r="BE353" s="82"/>
      <c r="BF353" s="82"/>
      <c r="BG353" s="82"/>
      <c r="BH353" s="82"/>
      <c r="BI353" s="82"/>
      <c r="BJ353" s="82"/>
      <c r="BK353" s="82"/>
      <c r="BL353" s="82"/>
    </row>
    <row r="354" spans="1:64" s="83" customFormat="1" ht="13" hidden="1" customHeight="1" outlineLevel="1" x14ac:dyDescent="0.35">
      <c r="A354" s="75"/>
      <c r="B354" s="84" t="s">
        <v>373</v>
      </c>
      <c r="C354" s="77"/>
      <c r="D354" s="77" t="s">
        <v>358</v>
      </c>
      <c r="E354" s="78"/>
      <c r="F354" s="79">
        <v>44058</v>
      </c>
      <c r="G354" s="80">
        <v>16</v>
      </c>
      <c r="H354" s="81"/>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c r="AG354" s="82"/>
      <c r="AH354" s="82"/>
      <c r="AI354" s="82"/>
      <c r="AJ354" s="82"/>
      <c r="AK354" s="82"/>
      <c r="AL354" s="82"/>
      <c r="AM354" s="82"/>
      <c r="AN354" s="82"/>
      <c r="AO354" s="82"/>
      <c r="AP354" s="82"/>
      <c r="AQ354" s="82"/>
      <c r="AR354" s="82"/>
      <c r="AS354" s="82"/>
      <c r="AT354" s="82"/>
      <c r="AU354" s="82"/>
      <c r="AV354" s="82"/>
      <c r="AW354" s="82"/>
      <c r="AX354" s="82"/>
      <c r="AY354" s="82"/>
      <c r="AZ354" s="82"/>
      <c r="BA354" s="82"/>
      <c r="BB354" s="82"/>
      <c r="BC354" s="82"/>
      <c r="BD354" s="82"/>
      <c r="BE354" s="82"/>
      <c r="BF354" s="82"/>
      <c r="BG354" s="82"/>
      <c r="BH354" s="82"/>
      <c r="BI354" s="82"/>
      <c r="BJ354" s="82"/>
      <c r="BK354" s="82"/>
      <c r="BL354" s="82"/>
    </row>
    <row r="355" spans="1:64" s="83" customFormat="1" ht="13" hidden="1" customHeight="1" outlineLevel="1" x14ac:dyDescent="0.35">
      <c r="A355" s="75"/>
      <c r="B355" s="87"/>
      <c r="C355" s="77"/>
      <c r="D355" s="77"/>
      <c r="E355" s="78"/>
      <c r="F355" s="88"/>
      <c r="G355" s="80"/>
      <c r="H355" s="81"/>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c r="AG355" s="82"/>
      <c r="AH355" s="82"/>
      <c r="AI355" s="82"/>
      <c r="AJ355" s="82"/>
      <c r="AK355" s="82"/>
      <c r="AL355" s="82"/>
      <c r="AM355" s="82"/>
      <c r="AN355" s="82"/>
      <c r="AO355" s="82"/>
      <c r="AP355" s="82"/>
      <c r="AQ355" s="82"/>
      <c r="AR355" s="82"/>
      <c r="AS355" s="82"/>
      <c r="AT355" s="82"/>
      <c r="AU355" s="82"/>
      <c r="AV355" s="82"/>
      <c r="AW355" s="82"/>
      <c r="AX355" s="82"/>
      <c r="AY355" s="82"/>
      <c r="AZ355" s="82"/>
      <c r="BA355" s="82"/>
      <c r="BB355" s="82"/>
      <c r="BC355" s="82"/>
      <c r="BD355" s="82"/>
      <c r="BE355" s="82"/>
      <c r="BF355" s="82"/>
      <c r="BG355" s="82"/>
      <c r="BH355" s="82"/>
      <c r="BI355" s="82"/>
      <c r="BJ355" s="82"/>
      <c r="BK355" s="82"/>
      <c r="BL355" s="82"/>
    </row>
    <row r="356" spans="1:64" s="83" customFormat="1" ht="13" hidden="1" customHeight="1" outlineLevel="1" x14ac:dyDescent="0.35">
      <c r="A356" s="75"/>
      <c r="B356" s="89" t="s">
        <v>374</v>
      </c>
      <c r="C356" s="77" t="s">
        <v>50</v>
      </c>
      <c r="D356" s="77" t="s">
        <v>356</v>
      </c>
      <c r="E356" s="78"/>
      <c r="F356" s="79">
        <v>44057</v>
      </c>
      <c r="G356" s="80">
        <v>45</v>
      </c>
      <c r="H356" s="81"/>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c r="AG356" s="82"/>
      <c r="AH356" s="82"/>
      <c r="AI356" s="82"/>
      <c r="AJ356" s="82"/>
      <c r="AK356" s="82"/>
      <c r="AL356" s="82"/>
      <c r="AM356" s="82"/>
      <c r="AN356" s="82"/>
      <c r="AO356" s="82"/>
      <c r="AP356" s="82"/>
      <c r="AQ356" s="82"/>
      <c r="AR356" s="82"/>
      <c r="AS356" s="82"/>
      <c r="AT356" s="82"/>
      <c r="AU356" s="82"/>
      <c r="AV356" s="82"/>
      <c r="AW356" s="82"/>
      <c r="AX356" s="82"/>
      <c r="AY356" s="82"/>
      <c r="AZ356" s="82"/>
      <c r="BA356" s="82"/>
      <c r="BB356" s="82"/>
      <c r="BC356" s="82"/>
      <c r="BD356" s="82"/>
      <c r="BE356" s="82"/>
      <c r="BF356" s="82"/>
      <c r="BG356" s="82"/>
      <c r="BH356" s="82"/>
      <c r="BI356" s="82"/>
      <c r="BJ356" s="82"/>
      <c r="BK356" s="82"/>
      <c r="BL356" s="82"/>
    </row>
    <row r="357" spans="1:64" s="83" customFormat="1" ht="13" hidden="1" customHeight="1" outlineLevel="1" x14ac:dyDescent="0.35">
      <c r="A357" s="75"/>
      <c r="B357" s="84" t="s">
        <v>375</v>
      </c>
      <c r="C357" s="77"/>
      <c r="D357" s="77" t="s">
        <v>358</v>
      </c>
      <c r="E357" s="78"/>
      <c r="F357" s="79">
        <v>44057</v>
      </c>
      <c r="G357" s="80">
        <v>4</v>
      </c>
      <c r="H357" s="81"/>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c r="AG357" s="82"/>
      <c r="AH357" s="82"/>
      <c r="AI357" s="82"/>
      <c r="AJ357" s="82"/>
      <c r="AK357" s="82"/>
      <c r="AL357" s="82"/>
      <c r="AM357" s="82"/>
      <c r="AN357" s="82"/>
      <c r="AO357" s="82"/>
      <c r="AP357" s="82"/>
      <c r="AQ357" s="82"/>
      <c r="AR357" s="82"/>
      <c r="AS357" s="82"/>
      <c r="AT357" s="82"/>
      <c r="AU357" s="82"/>
      <c r="AV357" s="82"/>
      <c r="AW357" s="82"/>
      <c r="AX357" s="82"/>
      <c r="AY357" s="82"/>
      <c r="AZ357" s="82"/>
      <c r="BA357" s="82"/>
      <c r="BB357" s="82"/>
      <c r="BC357" s="82"/>
      <c r="BD357" s="82"/>
      <c r="BE357" s="82"/>
      <c r="BF357" s="82"/>
      <c r="BG357" s="82"/>
      <c r="BH357" s="82"/>
      <c r="BI357" s="82"/>
      <c r="BJ357" s="82"/>
      <c r="BK357" s="82"/>
      <c r="BL357" s="82"/>
    </row>
    <row r="358" spans="1:64" s="83" customFormat="1" ht="13" hidden="1" customHeight="1" outlineLevel="1" x14ac:dyDescent="0.35">
      <c r="A358" s="75"/>
      <c r="B358" s="84" t="s">
        <v>376</v>
      </c>
      <c r="C358" s="77"/>
      <c r="D358" s="77" t="s">
        <v>358</v>
      </c>
      <c r="E358" s="78"/>
      <c r="F358" s="79">
        <v>44075</v>
      </c>
      <c r="G358" s="80">
        <v>9</v>
      </c>
      <c r="H358" s="81"/>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c r="AG358" s="82"/>
      <c r="AH358" s="82"/>
      <c r="AI358" s="82"/>
      <c r="AJ358" s="82"/>
      <c r="AK358" s="82"/>
      <c r="AL358" s="82"/>
      <c r="AM358" s="82"/>
      <c r="AN358" s="82"/>
      <c r="AO358" s="82"/>
      <c r="AP358" s="82"/>
      <c r="AQ358" s="82"/>
      <c r="AR358" s="82"/>
      <c r="AS358" s="82"/>
      <c r="AT358" s="82"/>
      <c r="AU358" s="82"/>
      <c r="AV358" s="82"/>
      <c r="AW358" s="82"/>
      <c r="AX358" s="82"/>
      <c r="AY358" s="82"/>
      <c r="AZ358" s="82"/>
      <c r="BA358" s="82"/>
      <c r="BB358" s="82"/>
      <c r="BC358" s="82"/>
      <c r="BD358" s="82"/>
      <c r="BE358" s="82"/>
      <c r="BF358" s="82"/>
      <c r="BG358" s="82"/>
      <c r="BH358" s="82"/>
      <c r="BI358" s="82"/>
      <c r="BJ358" s="82"/>
      <c r="BK358" s="82"/>
      <c r="BL358" s="82"/>
    </row>
    <row r="359" spans="1:64" s="83" customFormat="1" ht="13" hidden="1" customHeight="1" outlineLevel="1" x14ac:dyDescent="0.35">
      <c r="A359" s="75"/>
      <c r="B359" s="84" t="s">
        <v>377</v>
      </c>
      <c r="C359" s="77"/>
      <c r="D359" s="77" t="s">
        <v>358</v>
      </c>
      <c r="E359" s="78"/>
      <c r="F359" s="79">
        <v>44075</v>
      </c>
      <c r="G359" s="80">
        <v>9</v>
      </c>
      <c r="H359" s="81"/>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c r="AG359" s="82"/>
      <c r="AH359" s="82"/>
      <c r="AI359" s="82"/>
      <c r="AJ359" s="82"/>
      <c r="AK359" s="82"/>
      <c r="AL359" s="82"/>
      <c r="AM359" s="82"/>
      <c r="AN359" s="82"/>
      <c r="AO359" s="82"/>
      <c r="AP359" s="82"/>
      <c r="AQ359" s="82"/>
      <c r="AR359" s="82"/>
      <c r="AS359" s="82"/>
      <c r="AT359" s="82"/>
      <c r="AU359" s="82"/>
      <c r="AV359" s="82"/>
      <c r="AW359" s="82"/>
      <c r="AX359" s="82"/>
      <c r="AY359" s="82"/>
      <c r="AZ359" s="82"/>
      <c r="BA359" s="82"/>
      <c r="BB359" s="82"/>
      <c r="BC359" s="82"/>
      <c r="BD359" s="82"/>
      <c r="BE359" s="82"/>
      <c r="BF359" s="82"/>
      <c r="BG359" s="82"/>
      <c r="BH359" s="82"/>
      <c r="BI359" s="82"/>
      <c r="BJ359" s="82"/>
      <c r="BK359" s="82"/>
      <c r="BL359" s="82"/>
    </row>
    <row r="360" spans="1:64" s="83" customFormat="1" ht="13" hidden="1" customHeight="1" outlineLevel="1" x14ac:dyDescent="0.35">
      <c r="A360" s="75"/>
      <c r="B360" s="84" t="s">
        <v>378</v>
      </c>
      <c r="C360" s="77"/>
      <c r="D360" s="77" t="s">
        <v>74</v>
      </c>
      <c r="E360" s="78"/>
      <c r="F360" s="79">
        <v>44084</v>
      </c>
      <c r="G360" s="80">
        <v>10</v>
      </c>
      <c r="H360" s="81"/>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c r="AG360" s="82"/>
      <c r="AH360" s="82"/>
      <c r="AI360" s="82"/>
      <c r="AJ360" s="82"/>
      <c r="AK360" s="82"/>
      <c r="AL360" s="82"/>
      <c r="AM360" s="82"/>
      <c r="AN360" s="82"/>
      <c r="AO360" s="82"/>
      <c r="AP360" s="82"/>
      <c r="AQ360" s="82"/>
      <c r="AR360" s="82"/>
      <c r="AS360" s="82"/>
      <c r="AT360" s="82"/>
      <c r="AU360" s="82"/>
      <c r="AV360" s="82"/>
      <c r="AW360" s="82"/>
      <c r="AX360" s="82"/>
      <c r="AY360" s="82"/>
      <c r="AZ360" s="82"/>
      <c r="BA360" s="82"/>
      <c r="BB360" s="82"/>
      <c r="BC360" s="82"/>
      <c r="BD360" s="82"/>
      <c r="BE360" s="82"/>
      <c r="BF360" s="82"/>
      <c r="BG360" s="82"/>
      <c r="BH360" s="82"/>
      <c r="BI360" s="82"/>
      <c r="BJ360" s="82"/>
      <c r="BK360" s="82"/>
      <c r="BL360" s="82"/>
    </row>
    <row r="361" spans="1:64" s="83" customFormat="1" ht="13" hidden="1" customHeight="1" outlineLevel="1" x14ac:dyDescent="0.35">
      <c r="A361" s="75"/>
      <c r="B361" s="84" t="s">
        <v>379</v>
      </c>
      <c r="C361" s="77"/>
      <c r="D361" s="77" t="s">
        <v>358</v>
      </c>
      <c r="E361" s="78"/>
      <c r="F361" s="79">
        <v>44094</v>
      </c>
      <c r="G361" s="80">
        <v>10</v>
      </c>
      <c r="H361" s="81"/>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c r="AG361" s="82"/>
      <c r="AH361" s="82"/>
      <c r="AI361" s="82"/>
      <c r="AJ361" s="82"/>
      <c r="AK361" s="82"/>
      <c r="AL361" s="82"/>
      <c r="AM361" s="82"/>
      <c r="AN361" s="82"/>
      <c r="AO361" s="82"/>
      <c r="AP361" s="82"/>
      <c r="AQ361" s="82"/>
      <c r="AR361" s="82"/>
      <c r="AS361" s="82"/>
      <c r="AT361" s="82"/>
      <c r="AU361" s="82"/>
      <c r="AV361" s="82"/>
      <c r="AW361" s="82"/>
      <c r="AX361" s="82"/>
      <c r="AY361" s="82"/>
      <c r="AZ361" s="82"/>
      <c r="BA361" s="82"/>
      <c r="BB361" s="82"/>
      <c r="BC361" s="82"/>
      <c r="BD361" s="82"/>
      <c r="BE361" s="82"/>
      <c r="BF361" s="82"/>
      <c r="BG361" s="82"/>
      <c r="BH361" s="82"/>
      <c r="BI361" s="82"/>
      <c r="BJ361" s="82"/>
      <c r="BK361" s="82"/>
      <c r="BL361" s="82"/>
    </row>
    <row r="362" spans="1:64" s="83" customFormat="1" ht="13" hidden="1" customHeight="1" outlineLevel="1" x14ac:dyDescent="0.35">
      <c r="A362" s="75"/>
      <c r="B362" s="84" t="s">
        <v>380</v>
      </c>
      <c r="C362" s="77"/>
      <c r="D362" s="77" t="s">
        <v>358</v>
      </c>
      <c r="E362" s="78"/>
      <c r="F362" s="79">
        <v>44105</v>
      </c>
      <c r="G362" s="80">
        <v>6</v>
      </c>
      <c r="H362" s="81"/>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c r="AG362" s="82"/>
      <c r="AH362" s="82"/>
      <c r="AI362" s="82"/>
      <c r="AJ362" s="82"/>
      <c r="AK362" s="82"/>
      <c r="AL362" s="82"/>
      <c r="AM362" s="82"/>
      <c r="AN362" s="82"/>
      <c r="AO362" s="82"/>
      <c r="AP362" s="82"/>
      <c r="AQ362" s="82"/>
      <c r="AR362" s="82"/>
      <c r="AS362" s="82"/>
      <c r="AT362" s="82"/>
      <c r="AU362" s="82"/>
      <c r="AV362" s="82"/>
      <c r="AW362" s="82"/>
      <c r="AX362" s="82"/>
      <c r="AY362" s="82"/>
      <c r="AZ362" s="82"/>
      <c r="BA362" s="82"/>
      <c r="BB362" s="82"/>
      <c r="BC362" s="82"/>
      <c r="BD362" s="82"/>
      <c r="BE362" s="82"/>
      <c r="BF362" s="82"/>
      <c r="BG362" s="82"/>
      <c r="BH362" s="82"/>
      <c r="BI362" s="82"/>
      <c r="BJ362" s="82"/>
      <c r="BK362" s="82"/>
      <c r="BL362" s="82"/>
    </row>
    <row r="363" spans="1:64" s="83" customFormat="1" ht="13" hidden="1" customHeight="1" outlineLevel="1" x14ac:dyDescent="0.35">
      <c r="A363" s="75"/>
      <c r="B363" s="89"/>
      <c r="C363" s="77"/>
      <c r="D363" s="77"/>
      <c r="E363" s="78"/>
      <c r="F363" s="88"/>
      <c r="G363" s="80"/>
      <c r="H363" s="81"/>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c r="AG363" s="82"/>
      <c r="AH363" s="82"/>
      <c r="AI363" s="82"/>
      <c r="AJ363" s="82"/>
      <c r="AK363" s="82"/>
      <c r="AL363" s="82"/>
      <c r="AM363" s="82"/>
      <c r="AN363" s="82"/>
      <c r="AO363" s="82"/>
      <c r="AP363" s="82"/>
      <c r="AQ363" s="82"/>
      <c r="AR363" s="82"/>
      <c r="AS363" s="82"/>
      <c r="AT363" s="82"/>
      <c r="AU363" s="82"/>
      <c r="AV363" s="82"/>
      <c r="AW363" s="82"/>
      <c r="AX363" s="82"/>
      <c r="AY363" s="82"/>
      <c r="AZ363" s="82"/>
      <c r="BA363" s="82"/>
      <c r="BB363" s="82"/>
      <c r="BC363" s="82"/>
      <c r="BD363" s="82"/>
      <c r="BE363" s="82"/>
      <c r="BF363" s="82"/>
      <c r="BG363" s="82"/>
      <c r="BH363" s="82"/>
      <c r="BI363" s="82"/>
      <c r="BJ363" s="82"/>
      <c r="BK363" s="82"/>
      <c r="BL363" s="82"/>
    </row>
    <row r="364" spans="1:64" s="83" customFormat="1" ht="13" hidden="1" customHeight="1" outlineLevel="1" x14ac:dyDescent="0.35">
      <c r="A364" s="75"/>
      <c r="B364" s="89" t="s">
        <v>381</v>
      </c>
      <c r="C364" s="77" t="s">
        <v>50</v>
      </c>
      <c r="D364" s="77" t="s">
        <v>356</v>
      </c>
      <c r="E364" s="78"/>
      <c r="F364" s="79">
        <v>44050</v>
      </c>
      <c r="G364" s="80">
        <v>22</v>
      </c>
      <c r="H364" s="81"/>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c r="AG364" s="82"/>
      <c r="AH364" s="82"/>
      <c r="AI364" s="82"/>
      <c r="AJ364" s="82"/>
      <c r="AK364" s="82"/>
      <c r="AL364" s="82"/>
      <c r="AM364" s="82"/>
      <c r="AN364" s="82"/>
      <c r="AO364" s="82"/>
      <c r="AP364" s="82"/>
      <c r="AQ364" s="82"/>
      <c r="AR364" s="82"/>
      <c r="AS364" s="82"/>
      <c r="AT364" s="82"/>
      <c r="AU364" s="82"/>
      <c r="AV364" s="82"/>
      <c r="AW364" s="82"/>
      <c r="AX364" s="82"/>
      <c r="AY364" s="82"/>
      <c r="AZ364" s="82"/>
      <c r="BA364" s="82"/>
      <c r="BB364" s="82"/>
      <c r="BC364" s="82"/>
      <c r="BD364" s="82"/>
      <c r="BE364" s="82"/>
      <c r="BF364" s="82"/>
      <c r="BG364" s="82"/>
      <c r="BH364" s="82"/>
      <c r="BI364" s="82"/>
      <c r="BJ364" s="82"/>
      <c r="BK364" s="82"/>
      <c r="BL364" s="82"/>
    </row>
    <row r="365" spans="1:64" s="83" customFormat="1" ht="13" hidden="1" customHeight="1" outlineLevel="1" x14ac:dyDescent="0.35">
      <c r="A365" s="75"/>
      <c r="B365" s="84" t="s">
        <v>382</v>
      </c>
      <c r="C365" s="77"/>
      <c r="D365" s="77" t="s">
        <v>383</v>
      </c>
      <c r="E365" s="78"/>
      <c r="F365" s="79">
        <v>44050</v>
      </c>
      <c r="G365" s="80">
        <v>8</v>
      </c>
      <c r="H365" s="81"/>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c r="AG365" s="82"/>
      <c r="AH365" s="82"/>
      <c r="AI365" s="82"/>
      <c r="AJ365" s="82"/>
      <c r="AK365" s="82"/>
      <c r="AL365" s="82"/>
      <c r="AM365" s="82"/>
      <c r="AN365" s="82"/>
      <c r="AO365" s="82"/>
      <c r="AP365" s="82"/>
      <c r="AQ365" s="82"/>
      <c r="AR365" s="82"/>
      <c r="AS365" s="82"/>
      <c r="AT365" s="82"/>
      <c r="AU365" s="82"/>
      <c r="AV365" s="82"/>
      <c r="AW365" s="82"/>
      <c r="AX365" s="82"/>
      <c r="AY365" s="82"/>
      <c r="AZ365" s="82"/>
      <c r="BA365" s="82"/>
      <c r="BB365" s="82"/>
      <c r="BC365" s="82"/>
      <c r="BD365" s="82"/>
      <c r="BE365" s="82"/>
      <c r="BF365" s="82"/>
      <c r="BG365" s="82"/>
      <c r="BH365" s="82"/>
      <c r="BI365" s="82"/>
      <c r="BJ365" s="82"/>
      <c r="BK365" s="82"/>
      <c r="BL365" s="82"/>
    </row>
    <row r="366" spans="1:64" s="83" customFormat="1" ht="13" hidden="1" customHeight="1" outlineLevel="1" x14ac:dyDescent="0.35">
      <c r="A366" s="75"/>
      <c r="B366" s="84" t="s">
        <v>384</v>
      </c>
      <c r="C366" s="77"/>
      <c r="D366" s="77" t="s">
        <v>383</v>
      </c>
      <c r="E366" s="78"/>
      <c r="F366" s="79">
        <v>44057</v>
      </c>
      <c r="G366" s="80">
        <v>8</v>
      </c>
      <c r="H366" s="81"/>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c r="AG366" s="82"/>
      <c r="AH366" s="82"/>
      <c r="AI366" s="82"/>
      <c r="AJ366" s="82"/>
      <c r="AK366" s="82"/>
      <c r="AL366" s="82"/>
      <c r="AM366" s="82"/>
      <c r="AN366" s="82"/>
      <c r="AO366" s="82"/>
      <c r="AP366" s="82"/>
      <c r="AQ366" s="82"/>
      <c r="AR366" s="82"/>
      <c r="AS366" s="82"/>
      <c r="AT366" s="82"/>
      <c r="AU366" s="82"/>
      <c r="AV366" s="82"/>
      <c r="AW366" s="82"/>
      <c r="AX366" s="82"/>
      <c r="AY366" s="82"/>
      <c r="AZ366" s="82"/>
      <c r="BA366" s="82"/>
      <c r="BB366" s="82"/>
      <c r="BC366" s="82"/>
      <c r="BD366" s="82"/>
      <c r="BE366" s="82"/>
      <c r="BF366" s="82"/>
      <c r="BG366" s="82"/>
      <c r="BH366" s="82"/>
      <c r="BI366" s="82"/>
      <c r="BJ366" s="82"/>
      <c r="BK366" s="82"/>
      <c r="BL366" s="82"/>
    </row>
    <row r="367" spans="1:64" s="83" customFormat="1" ht="13" hidden="1" customHeight="1" outlineLevel="1" x14ac:dyDescent="0.35">
      <c r="A367" s="75"/>
      <c r="B367" s="84" t="s">
        <v>385</v>
      </c>
      <c r="C367" s="77"/>
      <c r="D367" s="77" t="s">
        <v>383</v>
      </c>
      <c r="E367" s="78"/>
      <c r="F367" s="79">
        <v>44057</v>
      </c>
      <c r="G367" s="80">
        <v>9</v>
      </c>
      <c r="H367" s="81"/>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c r="AG367" s="82"/>
      <c r="AH367" s="82"/>
      <c r="AI367" s="82"/>
      <c r="AJ367" s="82"/>
      <c r="AK367" s="82"/>
      <c r="AL367" s="82"/>
      <c r="AM367" s="82"/>
      <c r="AN367" s="82"/>
      <c r="AO367" s="82"/>
      <c r="AP367" s="82"/>
      <c r="AQ367" s="82"/>
      <c r="AR367" s="82"/>
      <c r="AS367" s="82"/>
      <c r="AT367" s="82"/>
      <c r="AU367" s="82"/>
      <c r="AV367" s="82"/>
      <c r="AW367" s="82"/>
      <c r="AX367" s="82"/>
      <c r="AY367" s="82"/>
      <c r="AZ367" s="82"/>
      <c r="BA367" s="82"/>
      <c r="BB367" s="82"/>
      <c r="BC367" s="82"/>
      <c r="BD367" s="82"/>
      <c r="BE367" s="82"/>
      <c r="BF367" s="82"/>
      <c r="BG367" s="82"/>
      <c r="BH367" s="82"/>
      <c r="BI367" s="82"/>
      <c r="BJ367" s="82"/>
      <c r="BK367" s="82"/>
      <c r="BL367" s="82"/>
    </row>
    <row r="368" spans="1:64" s="83" customFormat="1" ht="13" hidden="1" customHeight="1" outlineLevel="1" x14ac:dyDescent="0.35">
      <c r="A368" s="75"/>
      <c r="B368" s="84" t="s">
        <v>386</v>
      </c>
      <c r="C368" s="77"/>
      <c r="D368" s="77" t="s">
        <v>383</v>
      </c>
      <c r="E368" s="78"/>
      <c r="F368" s="79">
        <v>44066</v>
      </c>
      <c r="G368" s="80">
        <v>8</v>
      </c>
      <c r="H368" s="81"/>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c r="AG368" s="82"/>
      <c r="AH368" s="82"/>
      <c r="AI368" s="82"/>
      <c r="AJ368" s="82"/>
      <c r="AK368" s="82"/>
      <c r="AL368" s="82"/>
      <c r="AM368" s="82"/>
      <c r="AN368" s="82"/>
      <c r="AO368" s="82"/>
      <c r="AP368" s="82"/>
      <c r="AQ368" s="82"/>
      <c r="AR368" s="82"/>
      <c r="AS368" s="82"/>
      <c r="AT368" s="82"/>
      <c r="AU368" s="82"/>
      <c r="AV368" s="82"/>
      <c r="AW368" s="82"/>
      <c r="AX368" s="82"/>
      <c r="AY368" s="82"/>
      <c r="AZ368" s="82"/>
      <c r="BA368" s="82"/>
      <c r="BB368" s="82"/>
      <c r="BC368" s="82"/>
      <c r="BD368" s="82"/>
      <c r="BE368" s="82"/>
      <c r="BF368" s="82"/>
      <c r="BG368" s="82"/>
      <c r="BH368" s="82"/>
      <c r="BI368" s="82"/>
      <c r="BJ368" s="82"/>
      <c r="BK368" s="82"/>
      <c r="BL368" s="82"/>
    </row>
    <row r="369" spans="1:64" s="83" customFormat="1" ht="13" hidden="1" customHeight="1" outlineLevel="1" x14ac:dyDescent="0.35">
      <c r="A369" s="75"/>
      <c r="B369" s="84" t="s">
        <v>387</v>
      </c>
      <c r="C369" s="77"/>
      <c r="D369" s="77" t="s">
        <v>383</v>
      </c>
      <c r="E369" s="78"/>
      <c r="F369" s="79">
        <v>44075</v>
      </c>
      <c r="G369" s="80">
        <v>6</v>
      </c>
      <c r="H369" s="81"/>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c r="AG369" s="82"/>
      <c r="AH369" s="82"/>
      <c r="AI369" s="82"/>
      <c r="AJ369" s="82"/>
      <c r="AK369" s="82"/>
      <c r="AL369" s="82"/>
      <c r="AM369" s="82"/>
      <c r="AN369" s="82"/>
      <c r="AO369" s="82"/>
      <c r="AP369" s="82"/>
      <c r="AQ369" s="82"/>
      <c r="AR369" s="82"/>
      <c r="AS369" s="82"/>
      <c r="AT369" s="82"/>
      <c r="AU369" s="82"/>
      <c r="AV369" s="82"/>
      <c r="AW369" s="82"/>
      <c r="AX369" s="82"/>
      <c r="AY369" s="82"/>
      <c r="AZ369" s="82"/>
      <c r="BA369" s="82"/>
      <c r="BB369" s="82"/>
      <c r="BC369" s="82"/>
      <c r="BD369" s="82"/>
      <c r="BE369" s="82"/>
      <c r="BF369" s="82"/>
      <c r="BG369" s="82"/>
      <c r="BH369" s="82"/>
      <c r="BI369" s="82"/>
      <c r="BJ369" s="82"/>
      <c r="BK369" s="82"/>
      <c r="BL369" s="82"/>
    </row>
    <row r="370" spans="1:64" s="83" customFormat="1" ht="13" hidden="1" customHeight="1" outlineLevel="1" x14ac:dyDescent="0.35">
      <c r="A370" s="75"/>
      <c r="B370" s="84" t="s">
        <v>388</v>
      </c>
      <c r="C370" s="77"/>
      <c r="D370" s="77" t="s">
        <v>383</v>
      </c>
      <c r="E370" s="78"/>
      <c r="F370" s="79">
        <v>44075</v>
      </c>
      <c r="G370" s="80">
        <v>6</v>
      </c>
      <c r="H370" s="81"/>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c r="AG370" s="82"/>
      <c r="AH370" s="82"/>
      <c r="AI370" s="82"/>
      <c r="AJ370" s="82"/>
      <c r="AK370" s="82"/>
      <c r="AL370" s="82"/>
      <c r="AM370" s="82"/>
      <c r="AN370" s="82"/>
      <c r="AO370" s="82"/>
      <c r="AP370" s="82"/>
      <c r="AQ370" s="82"/>
      <c r="AR370" s="82"/>
      <c r="AS370" s="82"/>
      <c r="AT370" s="82"/>
      <c r="AU370" s="82"/>
      <c r="AV370" s="82"/>
      <c r="AW370" s="82"/>
      <c r="AX370" s="82"/>
      <c r="AY370" s="82"/>
      <c r="AZ370" s="82"/>
      <c r="BA370" s="82"/>
      <c r="BB370" s="82"/>
      <c r="BC370" s="82"/>
      <c r="BD370" s="82"/>
      <c r="BE370" s="82"/>
      <c r="BF370" s="82"/>
      <c r="BG370" s="82"/>
      <c r="BH370" s="82"/>
      <c r="BI370" s="82"/>
      <c r="BJ370" s="82"/>
      <c r="BK370" s="82"/>
      <c r="BL370" s="82"/>
    </row>
    <row r="371" spans="1:64" s="83" customFormat="1" ht="13" hidden="1" customHeight="1" outlineLevel="1" x14ac:dyDescent="0.35">
      <c r="A371" s="75"/>
      <c r="B371" s="87"/>
      <c r="C371" s="77"/>
      <c r="D371" s="77"/>
      <c r="E371" s="78"/>
      <c r="F371" s="88"/>
      <c r="G371" s="80"/>
      <c r="H371" s="81"/>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c r="AG371" s="82"/>
      <c r="AH371" s="82"/>
      <c r="AI371" s="82"/>
      <c r="AJ371" s="82"/>
      <c r="AK371" s="82"/>
      <c r="AL371" s="82"/>
      <c r="AM371" s="82"/>
      <c r="AN371" s="82"/>
      <c r="AO371" s="82"/>
      <c r="AP371" s="82"/>
      <c r="AQ371" s="82"/>
      <c r="AR371" s="82"/>
      <c r="AS371" s="82"/>
      <c r="AT371" s="82"/>
      <c r="AU371" s="82"/>
      <c r="AV371" s="82"/>
      <c r="AW371" s="82"/>
      <c r="AX371" s="82"/>
      <c r="AY371" s="82"/>
      <c r="AZ371" s="82"/>
      <c r="BA371" s="82"/>
      <c r="BB371" s="82"/>
      <c r="BC371" s="82"/>
      <c r="BD371" s="82"/>
      <c r="BE371" s="82"/>
      <c r="BF371" s="82"/>
      <c r="BG371" s="82"/>
      <c r="BH371" s="82"/>
      <c r="BI371" s="82"/>
      <c r="BJ371" s="82"/>
      <c r="BK371" s="82"/>
      <c r="BL371" s="82"/>
    </row>
    <row r="372" spans="1:64" s="83" customFormat="1" ht="13" hidden="1" customHeight="1" outlineLevel="1" x14ac:dyDescent="0.35">
      <c r="A372" s="75"/>
      <c r="B372" s="89" t="s">
        <v>389</v>
      </c>
      <c r="C372" s="77" t="s">
        <v>50</v>
      </c>
      <c r="D372" s="77" t="s">
        <v>390</v>
      </c>
      <c r="E372" s="78"/>
      <c r="F372" s="79">
        <v>44050</v>
      </c>
      <c r="G372" s="80">
        <v>52</v>
      </c>
      <c r="H372" s="81"/>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c r="AG372" s="82"/>
      <c r="AH372" s="82"/>
      <c r="AI372" s="82"/>
      <c r="AJ372" s="82"/>
      <c r="AK372" s="82"/>
      <c r="AL372" s="82"/>
      <c r="AM372" s="82"/>
      <c r="AN372" s="82"/>
      <c r="AO372" s="82"/>
      <c r="AP372" s="82"/>
      <c r="AQ372" s="82"/>
      <c r="AR372" s="82"/>
      <c r="AS372" s="82"/>
      <c r="AT372" s="82"/>
      <c r="AU372" s="82"/>
      <c r="AV372" s="82"/>
      <c r="AW372" s="82"/>
      <c r="AX372" s="82"/>
      <c r="AY372" s="82"/>
      <c r="AZ372" s="82"/>
      <c r="BA372" s="82"/>
      <c r="BB372" s="82"/>
      <c r="BC372" s="82"/>
      <c r="BD372" s="82"/>
      <c r="BE372" s="82"/>
      <c r="BF372" s="82"/>
      <c r="BG372" s="82"/>
      <c r="BH372" s="82"/>
      <c r="BI372" s="82"/>
      <c r="BJ372" s="82"/>
      <c r="BK372" s="82"/>
      <c r="BL372" s="82"/>
    </row>
    <row r="373" spans="1:64" s="83" customFormat="1" ht="13" hidden="1" customHeight="1" outlineLevel="1" x14ac:dyDescent="0.35">
      <c r="A373" s="75"/>
      <c r="B373" s="84" t="s">
        <v>391</v>
      </c>
      <c r="C373" s="77"/>
      <c r="D373" s="77"/>
      <c r="E373" s="78"/>
      <c r="F373" s="79">
        <v>44050</v>
      </c>
      <c r="G373" s="80">
        <v>8</v>
      </c>
      <c r="H373" s="81"/>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c r="AH373" s="82"/>
      <c r="AI373" s="82"/>
      <c r="AJ373" s="82"/>
      <c r="AK373" s="82"/>
      <c r="AL373" s="82"/>
      <c r="AM373" s="82"/>
      <c r="AN373" s="82"/>
      <c r="AO373" s="82"/>
      <c r="AP373" s="82"/>
      <c r="AQ373" s="82"/>
      <c r="AR373" s="82"/>
      <c r="AS373" s="82"/>
      <c r="AT373" s="82"/>
      <c r="AU373" s="82"/>
      <c r="AV373" s="82"/>
      <c r="AW373" s="82"/>
      <c r="AX373" s="82"/>
      <c r="AY373" s="82"/>
      <c r="AZ373" s="82"/>
      <c r="BA373" s="82"/>
      <c r="BB373" s="82"/>
      <c r="BC373" s="82"/>
      <c r="BD373" s="82"/>
      <c r="BE373" s="82"/>
      <c r="BF373" s="82"/>
      <c r="BG373" s="82"/>
      <c r="BH373" s="82"/>
      <c r="BI373" s="82"/>
      <c r="BJ373" s="82"/>
      <c r="BK373" s="82"/>
      <c r="BL373" s="82"/>
    </row>
    <row r="374" spans="1:64" s="83" customFormat="1" ht="13" hidden="1" customHeight="1" outlineLevel="1" x14ac:dyDescent="0.35">
      <c r="A374" s="75"/>
      <c r="B374" s="84" t="s">
        <v>392</v>
      </c>
      <c r="C374" s="77"/>
      <c r="D374" s="77"/>
      <c r="E374" s="78"/>
      <c r="F374" s="79">
        <v>44057</v>
      </c>
      <c r="G374" s="80">
        <v>8</v>
      </c>
      <c r="H374" s="81"/>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c r="AH374" s="82"/>
      <c r="AI374" s="82"/>
      <c r="AJ374" s="82"/>
      <c r="AK374" s="82"/>
      <c r="AL374" s="82"/>
      <c r="AM374" s="82"/>
      <c r="AN374" s="82"/>
      <c r="AO374" s="82"/>
      <c r="AP374" s="82"/>
      <c r="AQ374" s="82"/>
      <c r="AR374" s="82"/>
      <c r="AS374" s="82"/>
      <c r="AT374" s="82"/>
      <c r="AU374" s="82"/>
      <c r="AV374" s="82"/>
      <c r="AW374" s="82"/>
      <c r="AX374" s="82"/>
      <c r="AY374" s="82"/>
      <c r="AZ374" s="82"/>
      <c r="BA374" s="82"/>
      <c r="BB374" s="82"/>
      <c r="BC374" s="82"/>
      <c r="BD374" s="82"/>
      <c r="BE374" s="82"/>
      <c r="BF374" s="82"/>
      <c r="BG374" s="82"/>
      <c r="BH374" s="82"/>
      <c r="BI374" s="82"/>
      <c r="BJ374" s="82"/>
      <c r="BK374" s="82"/>
      <c r="BL374" s="82"/>
    </row>
    <row r="375" spans="1:64" s="83" customFormat="1" ht="13" hidden="1" customHeight="1" outlineLevel="1" x14ac:dyDescent="0.35">
      <c r="A375" s="75"/>
      <c r="B375" s="84" t="s">
        <v>393</v>
      </c>
      <c r="C375" s="77"/>
      <c r="D375" s="77"/>
      <c r="E375" s="78"/>
      <c r="F375" s="79">
        <v>44057</v>
      </c>
      <c r="G375" s="80">
        <v>9</v>
      </c>
      <c r="H375" s="81"/>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c r="AG375" s="82"/>
      <c r="AH375" s="82"/>
      <c r="AI375" s="82"/>
      <c r="AJ375" s="82"/>
      <c r="AK375" s="82"/>
      <c r="AL375" s="82"/>
      <c r="AM375" s="82"/>
      <c r="AN375" s="82"/>
      <c r="AO375" s="82"/>
      <c r="AP375" s="82"/>
      <c r="AQ375" s="82"/>
      <c r="AR375" s="82"/>
      <c r="AS375" s="82"/>
      <c r="AT375" s="82"/>
      <c r="AU375" s="82"/>
      <c r="AV375" s="82"/>
      <c r="AW375" s="82"/>
      <c r="AX375" s="82"/>
      <c r="AY375" s="82"/>
      <c r="AZ375" s="82"/>
      <c r="BA375" s="82"/>
      <c r="BB375" s="82"/>
      <c r="BC375" s="82"/>
      <c r="BD375" s="82"/>
      <c r="BE375" s="82"/>
      <c r="BF375" s="82"/>
      <c r="BG375" s="82"/>
      <c r="BH375" s="82"/>
      <c r="BI375" s="82"/>
      <c r="BJ375" s="82"/>
      <c r="BK375" s="82"/>
      <c r="BL375" s="82"/>
    </row>
    <row r="376" spans="1:64" s="83" customFormat="1" ht="13" hidden="1" customHeight="1" outlineLevel="1" x14ac:dyDescent="0.35">
      <c r="A376" s="75"/>
      <c r="B376" s="84" t="s">
        <v>394</v>
      </c>
      <c r="C376" s="77"/>
      <c r="D376" s="77"/>
      <c r="E376" s="78"/>
      <c r="F376" s="79">
        <v>44066</v>
      </c>
      <c r="G376" s="80">
        <v>8</v>
      </c>
      <c r="H376" s="81"/>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c r="AG376" s="82"/>
      <c r="AH376" s="82"/>
      <c r="AI376" s="82"/>
      <c r="AJ376" s="82"/>
      <c r="AK376" s="82"/>
      <c r="AL376" s="82"/>
      <c r="AM376" s="82"/>
      <c r="AN376" s="82"/>
      <c r="AO376" s="82"/>
      <c r="AP376" s="82"/>
      <c r="AQ376" s="82"/>
      <c r="AR376" s="82"/>
      <c r="AS376" s="82"/>
      <c r="AT376" s="82"/>
      <c r="AU376" s="82"/>
      <c r="AV376" s="82"/>
      <c r="AW376" s="82"/>
      <c r="AX376" s="82"/>
      <c r="AY376" s="82"/>
      <c r="AZ376" s="82"/>
      <c r="BA376" s="82"/>
      <c r="BB376" s="82"/>
      <c r="BC376" s="82"/>
      <c r="BD376" s="82"/>
      <c r="BE376" s="82"/>
      <c r="BF376" s="82"/>
      <c r="BG376" s="82"/>
      <c r="BH376" s="82"/>
      <c r="BI376" s="82"/>
      <c r="BJ376" s="82"/>
      <c r="BK376" s="82"/>
      <c r="BL376" s="82"/>
    </row>
    <row r="377" spans="1:64" s="83" customFormat="1" ht="13" hidden="1" customHeight="1" outlineLevel="1" x14ac:dyDescent="0.35">
      <c r="A377" s="75"/>
      <c r="B377" s="84" t="s">
        <v>395</v>
      </c>
      <c r="C377" s="77"/>
      <c r="D377" s="77"/>
      <c r="E377" s="78"/>
      <c r="F377" s="79">
        <v>44075</v>
      </c>
      <c r="G377" s="80">
        <v>6</v>
      </c>
      <c r="H377" s="81"/>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c r="AG377" s="82"/>
      <c r="AH377" s="82"/>
      <c r="AI377" s="82"/>
      <c r="AJ377" s="82"/>
      <c r="AK377" s="82"/>
      <c r="AL377" s="82"/>
      <c r="AM377" s="82"/>
      <c r="AN377" s="82"/>
      <c r="AO377" s="82"/>
      <c r="AP377" s="82"/>
      <c r="AQ377" s="82"/>
      <c r="AR377" s="82"/>
      <c r="AS377" s="82"/>
      <c r="AT377" s="82"/>
      <c r="AU377" s="82"/>
      <c r="AV377" s="82"/>
      <c r="AW377" s="82"/>
      <c r="AX377" s="82"/>
      <c r="AY377" s="82"/>
      <c r="AZ377" s="82"/>
      <c r="BA377" s="82"/>
      <c r="BB377" s="82"/>
      <c r="BC377" s="82"/>
      <c r="BD377" s="82"/>
      <c r="BE377" s="82"/>
      <c r="BF377" s="82"/>
      <c r="BG377" s="82"/>
      <c r="BH377" s="82"/>
      <c r="BI377" s="82"/>
      <c r="BJ377" s="82"/>
      <c r="BK377" s="82"/>
      <c r="BL377" s="82"/>
    </row>
    <row r="378" spans="1:64" s="83" customFormat="1" ht="13" hidden="1" customHeight="1" outlineLevel="1" x14ac:dyDescent="0.35">
      <c r="A378" s="75"/>
      <c r="B378" s="84" t="s">
        <v>396</v>
      </c>
      <c r="C378" s="77"/>
      <c r="D378" s="77"/>
      <c r="E378" s="78"/>
      <c r="F378" s="79">
        <v>44075</v>
      </c>
      <c r="G378" s="80">
        <v>6</v>
      </c>
      <c r="H378" s="81"/>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c r="AG378" s="82"/>
      <c r="AH378" s="82"/>
      <c r="AI378" s="82"/>
      <c r="AJ378" s="82"/>
      <c r="AK378" s="82"/>
      <c r="AL378" s="82"/>
      <c r="AM378" s="82"/>
      <c r="AN378" s="82"/>
      <c r="AO378" s="82"/>
      <c r="AP378" s="82"/>
      <c r="AQ378" s="82"/>
      <c r="AR378" s="82"/>
      <c r="AS378" s="82"/>
      <c r="AT378" s="82"/>
      <c r="AU378" s="82"/>
      <c r="AV378" s="82"/>
      <c r="AW378" s="82"/>
      <c r="AX378" s="82"/>
      <c r="AY378" s="82"/>
      <c r="AZ378" s="82"/>
      <c r="BA378" s="82"/>
      <c r="BB378" s="82"/>
      <c r="BC378" s="82"/>
      <c r="BD378" s="82"/>
      <c r="BE378" s="82"/>
      <c r="BF378" s="82"/>
      <c r="BG378" s="82"/>
      <c r="BH378" s="82"/>
      <c r="BI378" s="82"/>
      <c r="BJ378" s="82"/>
      <c r="BK378" s="82"/>
      <c r="BL378" s="82"/>
    </row>
    <row r="379" spans="1:64" s="83" customFormat="1" ht="13" hidden="1" customHeight="1" outlineLevel="1" x14ac:dyDescent="0.35">
      <c r="A379" s="75"/>
      <c r="B379" s="84" t="s">
        <v>397</v>
      </c>
      <c r="C379" s="77"/>
      <c r="D379" s="77"/>
      <c r="E379" s="78"/>
      <c r="F379" s="79">
        <v>44081</v>
      </c>
      <c r="G379" s="80">
        <v>7</v>
      </c>
      <c r="H379" s="81"/>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c r="AG379" s="82"/>
      <c r="AH379" s="82"/>
      <c r="AI379" s="82"/>
      <c r="AJ379" s="82"/>
      <c r="AK379" s="82"/>
      <c r="AL379" s="82"/>
      <c r="AM379" s="82"/>
      <c r="AN379" s="82"/>
      <c r="AO379" s="82"/>
      <c r="AP379" s="82"/>
      <c r="AQ379" s="82"/>
      <c r="AR379" s="82"/>
      <c r="AS379" s="82"/>
      <c r="AT379" s="82"/>
      <c r="AU379" s="82"/>
      <c r="AV379" s="82"/>
      <c r="AW379" s="82"/>
      <c r="AX379" s="82"/>
      <c r="AY379" s="82"/>
      <c r="AZ379" s="82"/>
      <c r="BA379" s="82"/>
      <c r="BB379" s="82"/>
      <c r="BC379" s="82"/>
      <c r="BD379" s="82"/>
      <c r="BE379" s="82"/>
      <c r="BF379" s="82"/>
      <c r="BG379" s="82"/>
      <c r="BH379" s="82"/>
      <c r="BI379" s="82"/>
      <c r="BJ379" s="82"/>
      <c r="BK379" s="82"/>
      <c r="BL379" s="82"/>
    </row>
    <row r="380" spans="1:64" s="83" customFormat="1" ht="13" hidden="1" customHeight="1" outlineLevel="1" x14ac:dyDescent="0.35">
      <c r="A380" s="75"/>
      <c r="B380" s="84" t="s">
        <v>398</v>
      </c>
      <c r="C380" s="77"/>
      <c r="D380" s="77"/>
      <c r="E380" s="78"/>
      <c r="F380" s="79">
        <v>44088</v>
      </c>
      <c r="G380" s="80">
        <v>16</v>
      </c>
      <c r="H380" s="81"/>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c r="AG380" s="82"/>
      <c r="AH380" s="82"/>
      <c r="AI380" s="82"/>
      <c r="AJ380" s="82"/>
      <c r="AK380" s="82"/>
      <c r="AL380" s="82"/>
      <c r="AM380" s="82"/>
      <c r="AN380" s="82"/>
      <c r="AO380" s="82"/>
      <c r="AP380" s="82"/>
      <c r="AQ380" s="82"/>
      <c r="AR380" s="82"/>
      <c r="AS380" s="82"/>
      <c r="AT380" s="82"/>
      <c r="AU380" s="82"/>
      <c r="AV380" s="82"/>
      <c r="AW380" s="82"/>
      <c r="AX380" s="82"/>
      <c r="AY380" s="82"/>
      <c r="AZ380" s="82"/>
      <c r="BA380" s="82"/>
      <c r="BB380" s="82"/>
      <c r="BC380" s="82"/>
      <c r="BD380" s="82"/>
      <c r="BE380" s="82"/>
      <c r="BF380" s="82"/>
      <c r="BG380" s="82"/>
      <c r="BH380" s="82"/>
      <c r="BI380" s="82"/>
      <c r="BJ380" s="82"/>
      <c r="BK380" s="82"/>
      <c r="BL380" s="82"/>
    </row>
    <row r="381" spans="1:64" s="83" customFormat="1" ht="13" hidden="1" customHeight="1" outlineLevel="1" x14ac:dyDescent="0.35">
      <c r="A381" s="75"/>
      <c r="B381" s="84" t="s">
        <v>399</v>
      </c>
      <c r="C381" s="77"/>
      <c r="D381" s="77"/>
      <c r="E381" s="78"/>
      <c r="F381" s="79">
        <v>44081</v>
      </c>
      <c r="G381" s="80">
        <v>7</v>
      </c>
      <c r="H381" s="81"/>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c r="AG381" s="82"/>
      <c r="AH381" s="82"/>
      <c r="AI381" s="82"/>
      <c r="AJ381" s="82"/>
      <c r="AK381" s="82"/>
      <c r="AL381" s="82"/>
      <c r="AM381" s="82"/>
      <c r="AN381" s="82"/>
      <c r="AO381" s="82"/>
      <c r="AP381" s="82"/>
      <c r="AQ381" s="82"/>
      <c r="AR381" s="82"/>
      <c r="AS381" s="82"/>
      <c r="AT381" s="82"/>
      <c r="AU381" s="82"/>
      <c r="AV381" s="82"/>
      <c r="AW381" s="82"/>
      <c r="AX381" s="82"/>
      <c r="AY381" s="82"/>
      <c r="AZ381" s="82"/>
      <c r="BA381" s="82"/>
      <c r="BB381" s="82"/>
      <c r="BC381" s="82"/>
      <c r="BD381" s="82"/>
      <c r="BE381" s="82"/>
      <c r="BF381" s="82"/>
      <c r="BG381" s="82"/>
      <c r="BH381" s="82"/>
      <c r="BI381" s="82"/>
      <c r="BJ381" s="82"/>
      <c r="BK381" s="82"/>
      <c r="BL381" s="82"/>
    </row>
    <row r="382" spans="1:64" s="83" customFormat="1" ht="13" hidden="1" customHeight="1" outlineLevel="1" x14ac:dyDescent="0.35">
      <c r="A382" s="75"/>
      <c r="B382" s="84" t="s">
        <v>400</v>
      </c>
      <c r="C382" s="77"/>
      <c r="D382" s="77"/>
      <c r="E382" s="78"/>
      <c r="F382" s="79">
        <v>44089</v>
      </c>
      <c r="G382" s="80">
        <v>7</v>
      </c>
      <c r="H382" s="81"/>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c r="AG382" s="82"/>
      <c r="AH382" s="82"/>
      <c r="AI382" s="82"/>
      <c r="AJ382" s="82"/>
      <c r="AK382" s="82"/>
      <c r="AL382" s="82"/>
      <c r="AM382" s="82"/>
      <c r="AN382" s="82"/>
      <c r="AO382" s="82"/>
      <c r="AP382" s="82"/>
      <c r="AQ382" s="82"/>
      <c r="AR382" s="82"/>
      <c r="AS382" s="82"/>
      <c r="AT382" s="82"/>
      <c r="AU382" s="82"/>
      <c r="AV382" s="82"/>
      <c r="AW382" s="82"/>
      <c r="AX382" s="82"/>
      <c r="AY382" s="82"/>
      <c r="AZ382" s="82"/>
      <c r="BA382" s="82"/>
      <c r="BB382" s="82"/>
      <c r="BC382" s="82"/>
      <c r="BD382" s="82"/>
      <c r="BE382" s="82"/>
      <c r="BF382" s="82"/>
      <c r="BG382" s="82"/>
      <c r="BH382" s="82"/>
      <c r="BI382" s="82"/>
      <c r="BJ382" s="82"/>
      <c r="BK382" s="82"/>
      <c r="BL382" s="82"/>
    </row>
    <row r="383" spans="1:64" s="83" customFormat="1" ht="13" hidden="1" customHeight="1" outlineLevel="1" x14ac:dyDescent="0.35">
      <c r="A383" s="75"/>
      <c r="B383" s="84" t="s">
        <v>401</v>
      </c>
      <c r="C383" s="77"/>
      <c r="D383" s="77"/>
      <c r="E383" s="78"/>
      <c r="F383" s="79">
        <v>44089</v>
      </c>
      <c r="G383" s="80">
        <v>7</v>
      </c>
      <c r="H383" s="81"/>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c r="AH383" s="82"/>
      <c r="AI383" s="82"/>
      <c r="AJ383" s="82"/>
      <c r="AK383" s="82"/>
      <c r="AL383" s="82"/>
      <c r="AM383" s="82"/>
      <c r="AN383" s="82"/>
      <c r="AO383" s="82"/>
      <c r="AP383" s="82"/>
      <c r="AQ383" s="82"/>
      <c r="AR383" s="82"/>
      <c r="AS383" s="82"/>
      <c r="AT383" s="82"/>
      <c r="AU383" s="82"/>
      <c r="AV383" s="82"/>
      <c r="AW383" s="82"/>
      <c r="AX383" s="82"/>
      <c r="AY383" s="82"/>
      <c r="AZ383" s="82"/>
      <c r="BA383" s="82"/>
      <c r="BB383" s="82"/>
      <c r="BC383" s="82"/>
      <c r="BD383" s="82"/>
      <c r="BE383" s="82"/>
      <c r="BF383" s="82"/>
      <c r="BG383" s="82"/>
      <c r="BH383" s="82"/>
      <c r="BI383" s="82"/>
      <c r="BJ383" s="82"/>
      <c r="BK383" s="82"/>
      <c r="BL383" s="82"/>
    </row>
    <row r="384" spans="1:64" s="83" customFormat="1" ht="13" hidden="1" customHeight="1" outlineLevel="1" x14ac:dyDescent="0.35">
      <c r="A384" s="75"/>
      <c r="B384" s="84" t="s">
        <v>402</v>
      </c>
      <c r="C384" s="77"/>
      <c r="D384" s="77"/>
      <c r="E384" s="78"/>
      <c r="F384" s="79">
        <v>44096</v>
      </c>
      <c r="G384" s="80">
        <v>8</v>
      </c>
      <c r="H384" s="81"/>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c r="AG384" s="82"/>
      <c r="AH384" s="82"/>
      <c r="AI384" s="82"/>
      <c r="AJ384" s="82"/>
      <c r="AK384" s="82"/>
      <c r="AL384" s="82"/>
      <c r="AM384" s="82"/>
      <c r="AN384" s="82"/>
      <c r="AO384" s="82"/>
      <c r="AP384" s="82"/>
      <c r="AQ384" s="82"/>
      <c r="AR384" s="82"/>
      <c r="AS384" s="82"/>
      <c r="AT384" s="82"/>
      <c r="AU384" s="82"/>
      <c r="AV384" s="82"/>
      <c r="AW384" s="82"/>
      <c r="AX384" s="82"/>
      <c r="AY384" s="82"/>
      <c r="AZ384" s="82"/>
      <c r="BA384" s="82"/>
      <c r="BB384" s="82"/>
      <c r="BC384" s="82"/>
      <c r="BD384" s="82"/>
      <c r="BE384" s="82"/>
      <c r="BF384" s="82"/>
      <c r="BG384" s="82"/>
      <c r="BH384" s="82"/>
      <c r="BI384" s="82"/>
      <c r="BJ384" s="82"/>
      <c r="BK384" s="82"/>
      <c r="BL384" s="82"/>
    </row>
    <row r="385" spans="1:64" s="83" customFormat="1" ht="13" hidden="1" customHeight="1" outlineLevel="1" x14ac:dyDescent="0.35">
      <c r="A385" s="75"/>
      <c r="B385" s="84" t="s">
        <v>403</v>
      </c>
      <c r="C385" s="77"/>
      <c r="D385" s="77"/>
      <c r="E385" s="78"/>
      <c r="F385" s="79">
        <v>44105</v>
      </c>
      <c r="G385" s="80">
        <v>29</v>
      </c>
      <c r="H385" s="81"/>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c r="AH385" s="82"/>
      <c r="AI385" s="82"/>
      <c r="AJ385" s="82"/>
      <c r="AK385" s="82"/>
      <c r="AL385" s="82"/>
      <c r="AM385" s="82"/>
      <c r="AN385" s="82"/>
      <c r="AO385" s="82"/>
      <c r="AP385" s="82"/>
      <c r="AQ385" s="82"/>
      <c r="AR385" s="82"/>
      <c r="AS385" s="82"/>
      <c r="AT385" s="82"/>
      <c r="AU385" s="82"/>
      <c r="AV385" s="82"/>
      <c r="AW385" s="82"/>
      <c r="AX385" s="82"/>
      <c r="AY385" s="82"/>
      <c r="AZ385" s="82"/>
      <c r="BA385" s="82"/>
      <c r="BB385" s="82"/>
      <c r="BC385" s="82"/>
      <c r="BD385" s="82"/>
      <c r="BE385" s="82"/>
      <c r="BF385" s="82"/>
      <c r="BG385" s="82"/>
      <c r="BH385" s="82"/>
      <c r="BI385" s="82"/>
      <c r="BJ385" s="82"/>
      <c r="BK385" s="82"/>
      <c r="BL385" s="82"/>
    </row>
    <row r="386" spans="1:64" s="83" customFormat="1" ht="13" hidden="1" customHeight="1" outlineLevel="1" x14ac:dyDescent="0.35">
      <c r="A386" s="75"/>
      <c r="B386" s="84" t="s">
        <v>404</v>
      </c>
      <c r="C386" s="77"/>
      <c r="D386" s="77"/>
      <c r="E386" s="78"/>
      <c r="F386" s="79">
        <v>44105</v>
      </c>
      <c r="G386" s="80">
        <v>29</v>
      </c>
      <c r="H386" s="81"/>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c r="AG386" s="82"/>
      <c r="AH386" s="82"/>
      <c r="AI386" s="82"/>
      <c r="AJ386" s="82"/>
      <c r="AK386" s="82"/>
      <c r="AL386" s="82"/>
      <c r="AM386" s="82"/>
      <c r="AN386" s="82"/>
      <c r="AO386" s="82"/>
      <c r="AP386" s="82"/>
      <c r="AQ386" s="82"/>
      <c r="AR386" s="82"/>
      <c r="AS386" s="82"/>
      <c r="AT386" s="82"/>
      <c r="AU386" s="82"/>
      <c r="AV386" s="82"/>
      <c r="AW386" s="82"/>
      <c r="AX386" s="82"/>
      <c r="AY386" s="82"/>
      <c r="AZ386" s="82"/>
      <c r="BA386" s="82"/>
      <c r="BB386" s="82"/>
      <c r="BC386" s="82"/>
      <c r="BD386" s="82"/>
      <c r="BE386" s="82"/>
      <c r="BF386" s="82"/>
      <c r="BG386" s="82"/>
      <c r="BH386" s="82"/>
      <c r="BI386" s="82"/>
      <c r="BJ386" s="82"/>
      <c r="BK386" s="82"/>
      <c r="BL386" s="82"/>
    </row>
    <row r="387" spans="1:64" s="83" customFormat="1" ht="13" hidden="1" customHeight="1" outlineLevel="1" x14ac:dyDescent="0.35">
      <c r="A387" s="75"/>
      <c r="B387" s="84" t="s">
        <v>405</v>
      </c>
      <c r="C387" s="77"/>
      <c r="D387" s="77"/>
      <c r="E387" s="78"/>
      <c r="F387" s="79">
        <v>44105</v>
      </c>
      <c r="G387" s="80">
        <v>29</v>
      </c>
      <c r="H387" s="81"/>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c r="AG387" s="82"/>
      <c r="AH387" s="82"/>
      <c r="AI387" s="82"/>
      <c r="AJ387" s="82"/>
      <c r="AK387" s="82"/>
      <c r="AL387" s="82"/>
      <c r="AM387" s="82"/>
      <c r="AN387" s="82"/>
      <c r="AO387" s="82"/>
      <c r="AP387" s="82"/>
      <c r="AQ387" s="82"/>
      <c r="AR387" s="82"/>
      <c r="AS387" s="82"/>
      <c r="AT387" s="82"/>
      <c r="AU387" s="82"/>
      <c r="AV387" s="82"/>
      <c r="AW387" s="82"/>
      <c r="AX387" s="82"/>
      <c r="AY387" s="82"/>
      <c r="AZ387" s="82"/>
      <c r="BA387" s="82"/>
      <c r="BB387" s="82"/>
      <c r="BC387" s="82"/>
      <c r="BD387" s="82"/>
      <c r="BE387" s="82"/>
      <c r="BF387" s="82"/>
      <c r="BG387" s="82"/>
      <c r="BH387" s="82"/>
      <c r="BI387" s="82"/>
      <c r="BJ387" s="82"/>
      <c r="BK387" s="82"/>
      <c r="BL387" s="82"/>
    </row>
    <row r="388" spans="1:64" s="83" customFormat="1" ht="13" hidden="1" customHeight="1" outlineLevel="1" x14ac:dyDescent="0.35">
      <c r="A388" s="75"/>
      <c r="B388" s="84" t="s">
        <v>406</v>
      </c>
      <c r="C388" s="77"/>
      <c r="D388" s="77"/>
      <c r="E388" s="78"/>
      <c r="F388" s="79">
        <v>44105</v>
      </c>
      <c r="G388" s="80">
        <v>29</v>
      </c>
      <c r="H388" s="81"/>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c r="AG388" s="82"/>
      <c r="AH388" s="82"/>
      <c r="AI388" s="82"/>
      <c r="AJ388" s="82"/>
      <c r="AK388" s="82"/>
      <c r="AL388" s="82"/>
      <c r="AM388" s="82"/>
      <c r="AN388" s="82"/>
      <c r="AO388" s="82"/>
      <c r="AP388" s="82"/>
      <c r="AQ388" s="82"/>
      <c r="AR388" s="82"/>
      <c r="AS388" s="82"/>
      <c r="AT388" s="82"/>
      <c r="AU388" s="82"/>
      <c r="AV388" s="82"/>
      <c r="AW388" s="82"/>
      <c r="AX388" s="82"/>
      <c r="AY388" s="82"/>
      <c r="AZ388" s="82"/>
      <c r="BA388" s="82"/>
      <c r="BB388" s="82"/>
      <c r="BC388" s="82"/>
      <c r="BD388" s="82"/>
      <c r="BE388" s="82"/>
      <c r="BF388" s="82"/>
      <c r="BG388" s="82"/>
      <c r="BH388" s="82"/>
      <c r="BI388" s="82"/>
      <c r="BJ388" s="82"/>
      <c r="BK388" s="82"/>
      <c r="BL388" s="82"/>
    </row>
    <row r="389" spans="1:64" s="83" customFormat="1" ht="13" hidden="1" customHeight="1" outlineLevel="1" x14ac:dyDescent="0.35">
      <c r="A389" s="75"/>
      <c r="B389" s="84" t="s">
        <v>407</v>
      </c>
      <c r="C389" s="77"/>
      <c r="D389" s="77"/>
      <c r="E389" s="78"/>
      <c r="F389" s="79">
        <v>44105</v>
      </c>
      <c r="G389" s="80">
        <v>29</v>
      </c>
      <c r="H389" s="81"/>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c r="AG389" s="82"/>
      <c r="AH389" s="82"/>
      <c r="AI389" s="82"/>
      <c r="AJ389" s="82"/>
      <c r="AK389" s="82"/>
      <c r="AL389" s="82"/>
      <c r="AM389" s="82"/>
      <c r="AN389" s="82"/>
      <c r="AO389" s="82"/>
      <c r="AP389" s="82"/>
      <c r="AQ389" s="82"/>
      <c r="AR389" s="82"/>
      <c r="AS389" s="82"/>
      <c r="AT389" s="82"/>
      <c r="AU389" s="82"/>
      <c r="AV389" s="82"/>
      <c r="AW389" s="82"/>
      <c r="AX389" s="82"/>
      <c r="AY389" s="82"/>
      <c r="AZ389" s="82"/>
      <c r="BA389" s="82"/>
      <c r="BB389" s="82"/>
      <c r="BC389" s="82"/>
      <c r="BD389" s="82"/>
      <c r="BE389" s="82"/>
      <c r="BF389" s="82"/>
      <c r="BG389" s="82"/>
      <c r="BH389" s="82"/>
      <c r="BI389" s="82"/>
      <c r="BJ389" s="82"/>
      <c r="BK389" s="82"/>
      <c r="BL389" s="82"/>
    </row>
    <row r="390" spans="1:64" s="83" customFormat="1" ht="13" hidden="1" customHeight="1" outlineLevel="1" x14ac:dyDescent="0.35">
      <c r="A390" s="75"/>
      <c r="B390" s="84" t="s">
        <v>408</v>
      </c>
      <c r="C390" s="77"/>
      <c r="D390" s="77"/>
      <c r="E390" s="78"/>
      <c r="F390" s="79">
        <v>44105</v>
      </c>
      <c r="G390" s="80">
        <v>29</v>
      </c>
      <c r="H390" s="81"/>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c r="AH390" s="82"/>
      <c r="AI390" s="82"/>
      <c r="AJ390" s="82"/>
      <c r="AK390" s="82"/>
      <c r="AL390" s="82"/>
      <c r="AM390" s="82"/>
      <c r="AN390" s="82"/>
      <c r="AO390" s="82"/>
      <c r="AP390" s="82"/>
      <c r="AQ390" s="82"/>
      <c r="AR390" s="82"/>
      <c r="AS390" s="82"/>
      <c r="AT390" s="82"/>
      <c r="AU390" s="82"/>
      <c r="AV390" s="82"/>
      <c r="AW390" s="82"/>
      <c r="AX390" s="82"/>
      <c r="AY390" s="82"/>
      <c r="AZ390" s="82"/>
      <c r="BA390" s="82"/>
      <c r="BB390" s="82"/>
      <c r="BC390" s="82"/>
      <c r="BD390" s="82"/>
      <c r="BE390" s="82"/>
      <c r="BF390" s="82"/>
      <c r="BG390" s="82"/>
      <c r="BH390" s="82"/>
      <c r="BI390" s="82"/>
      <c r="BJ390" s="82"/>
      <c r="BK390" s="82"/>
      <c r="BL390" s="82"/>
    </row>
    <row r="391" spans="1:64" s="83" customFormat="1" ht="13" hidden="1" customHeight="1" outlineLevel="1" x14ac:dyDescent="0.35">
      <c r="A391" s="75"/>
      <c r="B391" s="84" t="s">
        <v>409</v>
      </c>
      <c r="C391" s="77"/>
      <c r="D391" s="77"/>
      <c r="E391" s="78"/>
      <c r="F391" s="79">
        <v>44105</v>
      </c>
      <c r="G391" s="80">
        <v>29</v>
      </c>
      <c r="H391" s="81"/>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c r="AG391" s="82"/>
      <c r="AH391" s="82"/>
      <c r="AI391" s="82"/>
      <c r="AJ391" s="82"/>
      <c r="AK391" s="82"/>
      <c r="AL391" s="82"/>
      <c r="AM391" s="82"/>
      <c r="AN391" s="82"/>
      <c r="AO391" s="82"/>
      <c r="AP391" s="82"/>
      <c r="AQ391" s="82"/>
      <c r="AR391" s="82"/>
      <c r="AS391" s="82"/>
      <c r="AT391" s="82"/>
      <c r="AU391" s="82"/>
      <c r="AV391" s="82"/>
      <c r="AW391" s="82"/>
      <c r="AX391" s="82"/>
      <c r="AY391" s="82"/>
      <c r="AZ391" s="82"/>
      <c r="BA391" s="82"/>
      <c r="BB391" s="82"/>
      <c r="BC391" s="82"/>
      <c r="BD391" s="82"/>
      <c r="BE391" s="82"/>
      <c r="BF391" s="82"/>
      <c r="BG391" s="82"/>
      <c r="BH391" s="82"/>
      <c r="BI391" s="82"/>
      <c r="BJ391" s="82"/>
      <c r="BK391" s="82"/>
      <c r="BL391" s="82"/>
    </row>
    <row r="392" spans="1:64" s="83" customFormat="1" ht="13" hidden="1" customHeight="1" outlineLevel="1" x14ac:dyDescent="0.35">
      <c r="A392" s="75"/>
      <c r="B392" s="87"/>
      <c r="C392" s="77"/>
      <c r="D392" s="77"/>
      <c r="E392" s="78"/>
      <c r="F392" s="88"/>
      <c r="G392" s="80"/>
      <c r="H392" s="81"/>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c r="AH392" s="82"/>
      <c r="AI392" s="82"/>
      <c r="AJ392" s="82"/>
      <c r="AK392" s="82"/>
      <c r="AL392" s="82"/>
      <c r="AM392" s="82"/>
      <c r="AN392" s="82"/>
      <c r="AO392" s="82"/>
      <c r="AP392" s="82"/>
      <c r="AQ392" s="82"/>
      <c r="AR392" s="82"/>
      <c r="AS392" s="82"/>
      <c r="AT392" s="82"/>
      <c r="AU392" s="82"/>
      <c r="AV392" s="82"/>
      <c r="AW392" s="82"/>
      <c r="AX392" s="82"/>
      <c r="AY392" s="82"/>
      <c r="AZ392" s="82"/>
      <c r="BA392" s="82"/>
      <c r="BB392" s="82"/>
      <c r="BC392" s="82"/>
      <c r="BD392" s="82"/>
      <c r="BE392" s="82"/>
      <c r="BF392" s="82"/>
      <c r="BG392" s="82"/>
      <c r="BH392" s="82"/>
      <c r="BI392" s="82"/>
      <c r="BJ392" s="82"/>
      <c r="BK392" s="82"/>
      <c r="BL392" s="82"/>
    </row>
    <row r="393" spans="1:64" s="83" customFormat="1" ht="13" hidden="1" customHeight="1" outlineLevel="1" x14ac:dyDescent="0.35">
      <c r="A393" s="75"/>
      <c r="B393" s="89" t="s">
        <v>410</v>
      </c>
      <c r="C393" s="77"/>
      <c r="D393" s="77" t="s">
        <v>356</v>
      </c>
      <c r="E393" s="78"/>
      <c r="F393" s="88"/>
      <c r="G393" s="80"/>
      <c r="H393" s="81"/>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c r="AH393" s="82"/>
      <c r="AI393" s="82"/>
      <c r="AJ393" s="82"/>
      <c r="AK393" s="82"/>
      <c r="AL393" s="82"/>
      <c r="AM393" s="82"/>
      <c r="AN393" s="82"/>
      <c r="AO393" s="82"/>
      <c r="AP393" s="82"/>
      <c r="AQ393" s="82"/>
      <c r="AR393" s="82"/>
      <c r="AS393" s="82"/>
      <c r="AT393" s="82"/>
      <c r="AU393" s="82"/>
      <c r="AV393" s="82"/>
      <c r="AW393" s="82"/>
      <c r="AX393" s="82"/>
      <c r="AY393" s="82"/>
      <c r="AZ393" s="82"/>
      <c r="BA393" s="82"/>
      <c r="BB393" s="82"/>
      <c r="BC393" s="82"/>
      <c r="BD393" s="82"/>
      <c r="BE393" s="82"/>
      <c r="BF393" s="82"/>
      <c r="BG393" s="82"/>
      <c r="BH393" s="82"/>
      <c r="BI393" s="82"/>
      <c r="BJ393" s="82"/>
      <c r="BK393" s="82"/>
      <c r="BL393" s="82"/>
    </row>
    <row r="394" spans="1:64" s="83" customFormat="1" ht="13" hidden="1" customHeight="1" outlineLevel="1" x14ac:dyDescent="0.35">
      <c r="A394" s="75"/>
      <c r="B394" s="84" t="s">
        <v>411</v>
      </c>
      <c r="C394" s="77"/>
      <c r="D394" s="77"/>
      <c r="E394" s="78"/>
      <c r="F394" s="79">
        <v>44057</v>
      </c>
      <c r="G394" s="80">
        <v>17</v>
      </c>
      <c r="H394" s="81"/>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c r="AH394" s="82"/>
      <c r="AI394" s="82"/>
      <c r="AJ394" s="82"/>
      <c r="AK394" s="82"/>
      <c r="AL394" s="82"/>
      <c r="AM394" s="82"/>
      <c r="AN394" s="82"/>
      <c r="AO394" s="82"/>
      <c r="AP394" s="82"/>
      <c r="AQ394" s="82"/>
      <c r="AR394" s="82"/>
      <c r="AS394" s="82"/>
      <c r="AT394" s="82"/>
      <c r="AU394" s="82"/>
      <c r="AV394" s="82"/>
      <c r="AW394" s="82"/>
      <c r="AX394" s="82"/>
      <c r="AY394" s="82"/>
      <c r="AZ394" s="82"/>
      <c r="BA394" s="82"/>
      <c r="BB394" s="82"/>
      <c r="BC394" s="82"/>
      <c r="BD394" s="82"/>
      <c r="BE394" s="82"/>
      <c r="BF394" s="82"/>
      <c r="BG394" s="82"/>
      <c r="BH394" s="82"/>
      <c r="BI394" s="82"/>
      <c r="BJ394" s="82"/>
      <c r="BK394" s="82"/>
      <c r="BL394" s="82"/>
    </row>
    <row r="395" spans="1:64" s="83" customFormat="1" ht="13" hidden="1" customHeight="1" outlineLevel="1" x14ac:dyDescent="0.35">
      <c r="A395" s="75"/>
      <c r="B395" s="84" t="s">
        <v>412</v>
      </c>
      <c r="C395" s="77"/>
      <c r="D395" s="77"/>
      <c r="E395" s="78"/>
      <c r="F395" s="79">
        <v>44050</v>
      </c>
      <c r="G395" s="80">
        <v>7</v>
      </c>
      <c r="H395" s="81"/>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c r="AH395" s="82"/>
      <c r="AI395" s="82"/>
      <c r="AJ395" s="82"/>
      <c r="AK395" s="82"/>
      <c r="AL395" s="82"/>
      <c r="AM395" s="82"/>
      <c r="AN395" s="82"/>
      <c r="AO395" s="82"/>
      <c r="AP395" s="82"/>
      <c r="AQ395" s="82"/>
      <c r="AR395" s="82"/>
      <c r="AS395" s="82"/>
      <c r="AT395" s="82"/>
      <c r="AU395" s="82"/>
      <c r="AV395" s="82"/>
      <c r="AW395" s="82"/>
      <c r="AX395" s="82"/>
      <c r="AY395" s="82"/>
      <c r="AZ395" s="82"/>
      <c r="BA395" s="82"/>
      <c r="BB395" s="82"/>
      <c r="BC395" s="82"/>
      <c r="BD395" s="82"/>
      <c r="BE395" s="82"/>
      <c r="BF395" s="82"/>
      <c r="BG395" s="82"/>
      <c r="BH395" s="82"/>
      <c r="BI395" s="82"/>
      <c r="BJ395" s="82"/>
      <c r="BK395" s="82"/>
      <c r="BL395" s="82"/>
    </row>
    <row r="396" spans="1:64" s="83" customFormat="1" ht="13" hidden="1" customHeight="1" outlineLevel="1" x14ac:dyDescent="0.35">
      <c r="A396" s="75"/>
      <c r="B396" s="84" t="s">
        <v>413</v>
      </c>
      <c r="C396" s="77"/>
      <c r="D396" s="77"/>
      <c r="E396" s="78"/>
      <c r="F396" s="79">
        <v>44057</v>
      </c>
      <c r="G396" s="80">
        <v>17</v>
      </c>
      <c r="H396" s="81"/>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c r="AH396" s="82"/>
      <c r="AI396" s="82"/>
      <c r="AJ396" s="82"/>
      <c r="AK396" s="82"/>
      <c r="AL396" s="82"/>
      <c r="AM396" s="82"/>
      <c r="AN396" s="82"/>
      <c r="AO396" s="82"/>
      <c r="AP396" s="82"/>
      <c r="AQ396" s="82"/>
      <c r="AR396" s="82"/>
      <c r="AS396" s="82"/>
      <c r="AT396" s="82"/>
      <c r="AU396" s="82"/>
      <c r="AV396" s="82"/>
      <c r="AW396" s="82"/>
      <c r="AX396" s="82"/>
      <c r="AY396" s="82"/>
      <c r="AZ396" s="82"/>
      <c r="BA396" s="82"/>
      <c r="BB396" s="82"/>
      <c r="BC396" s="82"/>
      <c r="BD396" s="82"/>
      <c r="BE396" s="82"/>
      <c r="BF396" s="82"/>
      <c r="BG396" s="82"/>
      <c r="BH396" s="82"/>
      <c r="BI396" s="82"/>
      <c r="BJ396" s="82"/>
      <c r="BK396" s="82"/>
      <c r="BL396" s="82"/>
    </row>
    <row r="397" spans="1:64" s="83" customFormat="1" ht="13" hidden="1" customHeight="1" outlineLevel="1" x14ac:dyDescent="0.35">
      <c r="A397" s="75"/>
      <c r="B397" s="84" t="s">
        <v>414</v>
      </c>
      <c r="C397" s="77"/>
      <c r="D397" s="77"/>
      <c r="E397" s="78"/>
      <c r="F397" s="79">
        <v>44075</v>
      </c>
      <c r="G397" s="80">
        <v>13</v>
      </c>
      <c r="H397" s="81"/>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c r="AH397" s="82"/>
      <c r="AI397" s="82"/>
      <c r="AJ397" s="82"/>
      <c r="AK397" s="82"/>
      <c r="AL397" s="82"/>
      <c r="AM397" s="82"/>
      <c r="AN397" s="82"/>
      <c r="AO397" s="82"/>
      <c r="AP397" s="82"/>
      <c r="AQ397" s="82"/>
      <c r="AR397" s="82"/>
      <c r="AS397" s="82"/>
      <c r="AT397" s="82"/>
      <c r="AU397" s="82"/>
      <c r="AV397" s="82"/>
      <c r="AW397" s="82"/>
      <c r="AX397" s="82"/>
      <c r="AY397" s="82"/>
      <c r="AZ397" s="82"/>
      <c r="BA397" s="82"/>
      <c r="BB397" s="82"/>
      <c r="BC397" s="82"/>
      <c r="BD397" s="82"/>
      <c r="BE397" s="82"/>
      <c r="BF397" s="82"/>
      <c r="BG397" s="82"/>
      <c r="BH397" s="82"/>
      <c r="BI397" s="82"/>
      <c r="BJ397" s="82"/>
      <c r="BK397" s="82"/>
      <c r="BL397" s="82"/>
    </row>
    <row r="398" spans="1:64" s="83" customFormat="1" ht="13" hidden="1" customHeight="1" outlineLevel="1" x14ac:dyDescent="0.35">
      <c r="A398" s="75"/>
      <c r="B398" s="84" t="s">
        <v>415</v>
      </c>
      <c r="C398" s="77"/>
      <c r="D398" s="77"/>
      <c r="E398" s="78"/>
      <c r="F398" s="79">
        <v>44088</v>
      </c>
      <c r="G398" s="80">
        <v>8</v>
      </c>
      <c r="H398" s="81"/>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c r="AH398" s="82"/>
      <c r="AI398" s="82"/>
      <c r="AJ398" s="82"/>
      <c r="AK398" s="82"/>
      <c r="AL398" s="82"/>
      <c r="AM398" s="82"/>
      <c r="AN398" s="82"/>
      <c r="AO398" s="82"/>
      <c r="AP398" s="82"/>
      <c r="AQ398" s="82"/>
      <c r="AR398" s="82"/>
      <c r="AS398" s="82"/>
      <c r="AT398" s="82"/>
      <c r="AU398" s="82"/>
      <c r="AV398" s="82"/>
      <c r="AW398" s="82"/>
      <c r="AX398" s="82"/>
      <c r="AY398" s="82"/>
      <c r="AZ398" s="82"/>
      <c r="BA398" s="82"/>
      <c r="BB398" s="82"/>
      <c r="BC398" s="82"/>
      <c r="BD398" s="82"/>
      <c r="BE398" s="82"/>
      <c r="BF398" s="82"/>
      <c r="BG398" s="82"/>
      <c r="BH398" s="82"/>
      <c r="BI398" s="82"/>
      <c r="BJ398" s="82"/>
      <c r="BK398" s="82"/>
      <c r="BL398" s="82"/>
    </row>
    <row r="399" spans="1:64" s="83" customFormat="1" ht="13" hidden="1" customHeight="1" outlineLevel="1" x14ac:dyDescent="0.35">
      <c r="A399" s="75"/>
      <c r="B399" s="84" t="s">
        <v>416</v>
      </c>
      <c r="C399" s="77"/>
      <c r="D399" s="77"/>
      <c r="E399" s="78"/>
      <c r="F399" s="79">
        <v>44096</v>
      </c>
      <c r="G399" s="80">
        <v>8</v>
      </c>
      <c r="H399" s="81"/>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c r="AH399" s="82"/>
      <c r="AI399" s="82"/>
      <c r="AJ399" s="82"/>
      <c r="AK399" s="82"/>
      <c r="AL399" s="82"/>
      <c r="AM399" s="82"/>
      <c r="AN399" s="82"/>
      <c r="AO399" s="82"/>
      <c r="AP399" s="82"/>
      <c r="AQ399" s="82"/>
      <c r="AR399" s="82"/>
      <c r="AS399" s="82"/>
      <c r="AT399" s="82"/>
      <c r="AU399" s="82"/>
      <c r="AV399" s="82"/>
      <c r="AW399" s="82"/>
      <c r="AX399" s="82"/>
      <c r="AY399" s="82"/>
      <c r="AZ399" s="82"/>
      <c r="BA399" s="82"/>
      <c r="BB399" s="82"/>
      <c r="BC399" s="82"/>
      <c r="BD399" s="82"/>
      <c r="BE399" s="82"/>
      <c r="BF399" s="82"/>
      <c r="BG399" s="82"/>
      <c r="BH399" s="82"/>
      <c r="BI399" s="82"/>
      <c r="BJ399" s="82"/>
      <c r="BK399" s="82"/>
      <c r="BL399" s="82"/>
    </row>
    <row r="400" spans="1:64" s="83" customFormat="1" ht="13" hidden="1" customHeight="1" outlineLevel="1" x14ac:dyDescent="0.35">
      <c r="A400" s="75"/>
      <c r="B400" s="84" t="s">
        <v>417</v>
      </c>
      <c r="C400" s="77"/>
      <c r="D400" s="77"/>
      <c r="E400" s="78"/>
      <c r="F400" s="79">
        <v>43931</v>
      </c>
      <c r="G400" s="80">
        <v>15</v>
      </c>
      <c r="H400" s="81"/>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c r="AH400" s="82"/>
      <c r="AI400" s="82"/>
      <c r="AJ400" s="82"/>
      <c r="AK400" s="82"/>
      <c r="AL400" s="82"/>
      <c r="AM400" s="82"/>
      <c r="AN400" s="82"/>
      <c r="AO400" s="82"/>
      <c r="AP400" s="82"/>
      <c r="AQ400" s="82"/>
      <c r="AR400" s="82"/>
      <c r="AS400" s="82"/>
      <c r="AT400" s="82"/>
      <c r="AU400" s="82"/>
      <c r="AV400" s="82"/>
      <c r="AW400" s="82"/>
      <c r="AX400" s="82"/>
      <c r="AY400" s="82"/>
      <c r="AZ400" s="82"/>
      <c r="BA400" s="82"/>
      <c r="BB400" s="82"/>
      <c r="BC400" s="82"/>
      <c r="BD400" s="82"/>
      <c r="BE400" s="82"/>
      <c r="BF400" s="82"/>
      <c r="BG400" s="82"/>
      <c r="BH400" s="82"/>
      <c r="BI400" s="82"/>
      <c r="BJ400" s="82"/>
      <c r="BK400" s="82"/>
      <c r="BL400" s="82"/>
    </row>
    <row r="401" spans="1:64" s="83" customFormat="1" ht="13" hidden="1" customHeight="1" outlineLevel="1" x14ac:dyDescent="0.35">
      <c r="A401" s="75"/>
      <c r="B401" s="93"/>
      <c r="C401" s="77"/>
      <c r="D401" s="77"/>
      <c r="E401" s="78"/>
      <c r="F401" s="79"/>
      <c r="G401" s="80"/>
      <c r="H401" s="81"/>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c r="AH401" s="82"/>
      <c r="AI401" s="82"/>
      <c r="AJ401" s="82"/>
      <c r="AK401" s="82"/>
      <c r="AL401" s="82"/>
      <c r="AM401" s="82"/>
      <c r="AN401" s="82"/>
      <c r="AO401" s="82"/>
      <c r="AP401" s="82"/>
      <c r="AQ401" s="82"/>
      <c r="AR401" s="82"/>
      <c r="AS401" s="82"/>
      <c r="AT401" s="82"/>
      <c r="AU401" s="82"/>
      <c r="AV401" s="82"/>
      <c r="AW401" s="82"/>
      <c r="AX401" s="82"/>
      <c r="AY401" s="82"/>
      <c r="AZ401" s="82"/>
      <c r="BA401" s="82"/>
      <c r="BB401" s="82"/>
      <c r="BC401" s="82"/>
      <c r="BD401" s="82"/>
      <c r="BE401" s="82"/>
      <c r="BF401" s="82"/>
      <c r="BG401" s="82"/>
      <c r="BH401" s="82"/>
      <c r="BI401" s="82"/>
      <c r="BJ401" s="82"/>
      <c r="BK401" s="82"/>
      <c r="BL401" s="82"/>
    </row>
    <row r="402" spans="1:64" s="83" customFormat="1" ht="13" customHeight="1" collapsed="1" x14ac:dyDescent="0.35">
      <c r="A402" s="75"/>
      <c r="B402" s="87"/>
      <c r="C402" s="77"/>
      <c r="D402" s="77"/>
      <c r="E402" s="78"/>
      <c r="F402" s="88"/>
      <c r="G402" s="80"/>
      <c r="H402" s="81"/>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c r="AH402" s="82"/>
      <c r="AI402" s="82"/>
      <c r="AJ402" s="82"/>
      <c r="AK402" s="82"/>
      <c r="AL402" s="82"/>
      <c r="AM402" s="82"/>
      <c r="AN402" s="82"/>
      <c r="AO402" s="82"/>
      <c r="AP402" s="82"/>
      <c r="AQ402" s="82"/>
      <c r="AR402" s="82"/>
      <c r="AS402" s="82"/>
      <c r="AT402" s="82"/>
      <c r="AU402" s="82"/>
      <c r="AV402" s="82"/>
      <c r="AW402" s="82"/>
      <c r="AX402" s="82"/>
      <c r="AY402" s="82"/>
      <c r="AZ402" s="82"/>
      <c r="BA402" s="82"/>
      <c r="BB402" s="82"/>
      <c r="BC402" s="82"/>
      <c r="BD402" s="82"/>
      <c r="BE402" s="82"/>
      <c r="BF402" s="82"/>
      <c r="BG402" s="82"/>
      <c r="BH402" s="82"/>
      <c r="BI402" s="82"/>
      <c r="BJ402" s="82"/>
      <c r="BK402" s="82"/>
      <c r="BL402" s="82"/>
    </row>
    <row r="403" spans="1:64" s="83" customFormat="1" ht="13" customHeight="1" x14ac:dyDescent="0.35">
      <c r="A403" s="75"/>
      <c r="B403" s="76" t="s">
        <v>418</v>
      </c>
      <c r="C403" s="77" t="s">
        <v>50</v>
      </c>
      <c r="D403" s="77" t="s">
        <v>356</v>
      </c>
      <c r="E403" s="78">
        <v>0</v>
      </c>
      <c r="F403" s="79">
        <v>44044</v>
      </c>
      <c r="G403" s="80">
        <v>150</v>
      </c>
      <c r="H403" s="81"/>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c r="AH403" s="82"/>
      <c r="AI403" s="82"/>
      <c r="AJ403" s="82"/>
      <c r="AK403" s="82"/>
      <c r="AL403" s="82"/>
      <c r="AM403" s="82"/>
      <c r="AN403" s="82"/>
      <c r="AO403" s="82"/>
      <c r="AP403" s="82"/>
      <c r="AQ403" s="82"/>
      <c r="AR403" s="82"/>
      <c r="AS403" s="82"/>
      <c r="AT403" s="82"/>
      <c r="AU403" s="82"/>
      <c r="AV403" s="82"/>
      <c r="AW403" s="82"/>
      <c r="AX403" s="82"/>
      <c r="AY403" s="82"/>
      <c r="AZ403" s="82"/>
      <c r="BA403" s="82"/>
      <c r="BB403" s="82"/>
      <c r="BC403" s="82"/>
      <c r="BD403" s="82"/>
      <c r="BE403" s="82"/>
      <c r="BF403" s="82"/>
      <c r="BG403" s="82"/>
      <c r="BH403" s="82"/>
      <c r="BI403" s="82"/>
      <c r="BJ403" s="82"/>
      <c r="BK403" s="82"/>
      <c r="BL403" s="82"/>
    </row>
    <row r="404" spans="1:64" s="83" customFormat="1" ht="13" hidden="1" customHeight="1" outlineLevel="1" x14ac:dyDescent="0.35">
      <c r="A404" s="75"/>
      <c r="B404" s="84" t="s">
        <v>419</v>
      </c>
      <c r="C404" s="77"/>
      <c r="D404" s="77" t="s">
        <v>579</v>
      </c>
      <c r="E404" s="78">
        <v>1</v>
      </c>
      <c r="F404" s="79">
        <v>44044</v>
      </c>
      <c r="G404" s="80">
        <v>6</v>
      </c>
      <c r="H404" s="81"/>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c r="AH404" s="82"/>
      <c r="AI404" s="82"/>
      <c r="AJ404" s="82"/>
      <c r="AK404" s="82"/>
      <c r="AL404" s="82"/>
      <c r="AM404" s="82"/>
      <c r="AN404" s="82"/>
      <c r="AO404" s="82"/>
      <c r="AP404" s="82"/>
      <c r="AQ404" s="82"/>
      <c r="AR404" s="82"/>
      <c r="AS404" s="82"/>
      <c r="AT404" s="82"/>
      <c r="AU404" s="82"/>
      <c r="AV404" s="82"/>
      <c r="AW404" s="82"/>
      <c r="AX404" s="82"/>
      <c r="AY404" s="82"/>
      <c r="AZ404" s="82"/>
      <c r="BA404" s="82"/>
      <c r="BB404" s="82"/>
      <c r="BC404" s="82"/>
      <c r="BD404" s="82"/>
      <c r="BE404" s="82"/>
      <c r="BF404" s="82"/>
      <c r="BG404" s="82"/>
      <c r="BH404" s="82"/>
      <c r="BI404" s="82"/>
      <c r="BJ404" s="82"/>
      <c r="BK404" s="82"/>
      <c r="BL404" s="82"/>
    </row>
    <row r="405" spans="1:64" s="83" customFormat="1" ht="13" hidden="1" customHeight="1" outlineLevel="1" x14ac:dyDescent="0.35">
      <c r="A405" s="75"/>
      <c r="B405" s="84" t="s">
        <v>421</v>
      </c>
      <c r="C405" s="77"/>
      <c r="D405" s="77" t="s">
        <v>579</v>
      </c>
      <c r="E405" s="78">
        <v>0.5</v>
      </c>
      <c r="F405" s="79">
        <v>44050</v>
      </c>
      <c r="G405" s="80">
        <v>5</v>
      </c>
      <c r="H405" s="81"/>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c r="AH405" s="82"/>
      <c r="AI405" s="82"/>
      <c r="AJ405" s="82"/>
      <c r="AK405" s="82"/>
      <c r="AL405" s="82"/>
      <c r="AM405" s="82"/>
      <c r="AN405" s="82"/>
      <c r="AO405" s="82"/>
      <c r="AP405" s="82"/>
      <c r="AQ405" s="82"/>
      <c r="AR405" s="82"/>
      <c r="AS405" s="82"/>
      <c r="AT405" s="82"/>
      <c r="AU405" s="82"/>
      <c r="AV405" s="82"/>
      <c r="AW405" s="82"/>
      <c r="AX405" s="82"/>
      <c r="AY405" s="82"/>
      <c r="AZ405" s="82"/>
      <c r="BA405" s="82"/>
      <c r="BB405" s="82"/>
      <c r="BC405" s="82"/>
      <c r="BD405" s="82"/>
      <c r="BE405" s="82"/>
      <c r="BF405" s="82"/>
      <c r="BG405" s="82"/>
      <c r="BH405" s="82"/>
      <c r="BI405" s="82"/>
      <c r="BJ405" s="82"/>
      <c r="BK405" s="82"/>
      <c r="BL405" s="82"/>
    </row>
    <row r="406" spans="1:64" s="83" customFormat="1" ht="13" hidden="1" customHeight="1" outlineLevel="1" x14ac:dyDescent="0.35">
      <c r="A406" s="75"/>
      <c r="B406" s="84" t="s">
        <v>422</v>
      </c>
      <c r="C406" s="77"/>
      <c r="D406" s="77"/>
      <c r="E406" s="78"/>
      <c r="F406" s="79">
        <v>44050</v>
      </c>
      <c r="G406" s="80">
        <v>7</v>
      </c>
      <c r="H406" s="81"/>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c r="AH406" s="82"/>
      <c r="AI406" s="82"/>
      <c r="AJ406" s="82"/>
      <c r="AK406" s="82"/>
      <c r="AL406" s="82"/>
      <c r="AM406" s="82"/>
      <c r="AN406" s="82"/>
      <c r="AO406" s="82"/>
      <c r="AP406" s="82"/>
      <c r="AQ406" s="82"/>
      <c r="AR406" s="82"/>
      <c r="AS406" s="82"/>
      <c r="AT406" s="82"/>
      <c r="AU406" s="82"/>
      <c r="AV406" s="82"/>
      <c r="AW406" s="82"/>
      <c r="AX406" s="82"/>
      <c r="AY406" s="82"/>
      <c r="AZ406" s="82"/>
      <c r="BA406" s="82"/>
      <c r="BB406" s="82"/>
      <c r="BC406" s="82"/>
      <c r="BD406" s="82"/>
      <c r="BE406" s="82"/>
      <c r="BF406" s="82"/>
      <c r="BG406" s="82"/>
      <c r="BH406" s="82"/>
      <c r="BI406" s="82"/>
      <c r="BJ406" s="82"/>
      <c r="BK406" s="82"/>
      <c r="BL406" s="82"/>
    </row>
    <row r="407" spans="1:64" s="83" customFormat="1" ht="13" hidden="1" customHeight="1" outlineLevel="1" x14ac:dyDescent="0.35">
      <c r="A407" s="75"/>
      <c r="B407" s="84" t="s">
        <v>423</v>
      </c>
      <c r="C407" s="77"/>
      <c r="D407" s="77"/>
      <c r="E407" s="78"/>
      <c r="F407" s="79">
        <v>44057</v>
      </c>
      <c r="G407" s="80">
        <v>17</v>
      </c>
      <c r="H407" s="81"/>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c r="AH407" s="82"/>
      <c r="AI407" s="82"/>
      <c r="AJ407" s="82"/>
      <c r="AK407" s="82"/>
      <c r="AL407" s="82"/>
      <c r="AM407" s="82"/>
      <c r="AN407" s="82"/>
      <c r="AO407" s="82"/>
      <c r="AP407" s="82"/>
      <c r="AQ407" s="82"/>
      <c r="AR407" s="82"/>
      <c r="AS407" s="82"/>
      <c r="AT407" s="82"/>
      <c r="AU407" s="82"/>
      <c r="AV407" s="82"/>
      <c r="AW407" s="82"/>
      <c r="AX407" s="82"/>
      <c r="AY407" s="82"/>
      <c r="AZ407" s="82"/>
      <c r="BA407" s="82"/>
      <c r="BB407" s="82"/>
      <c r="BC407" s="82"/>
      <c r="BD407" s="82"/>
      <c r="BE407" s="82"/>
      <c r="BF407" s="82"/>
      <c r="BG407" s="82"/>
      <c r="BH407" s="82"/>
      <c r="BI407" s="82"/>
      <c r="BJ407" s="82"/>
      <c r="BK407" s="82"/>
      <c r="BL407" s="82"/>
    </row>
    <row r="408" spans="1:64" s="83" customFormat="1" ht="13" hidden="1" customHeight="1" outlineLevel="1" x14ac:dyDescent="0.35">
      <c r="A408" s="75"/>
      <c r="B408" s="84" t="s">
        <v>424</v>
      </c>
      <c r="C408" s="77"/>
      <c r="D408" s="77"/>
      <c r="E408" s="78"/>
      <c r="F408" s="79">
        <v>44057</v>
      </c>
      <c r="G408" s="80">
        <v>17</v>
      </c>
      <c r="H408" s="81"/>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c r="AH408" s="82"/>
      <c r="AI408" s="82"/>
      <c r="AJ408" s="82"/>
      <c r="AK408" s="82"/>
      <c r="AL408" s="82"/>
      <c r="AM408" s="82"/>
      <c r="AN408" s="82"/>
      <c r="AO408" s="82"/>
      <c r="AP408" s="82"/>
      <c r="AQ408" s="82"/>
      <c r="AR408" s="82"/>
      <c r="AS408" s="82"/>
      <c r="AT408" s="82"/>
      <c r="AU408" s="82"/>
      <c r="AV408" s="82"/>
      <c r="AW408" s="82"/>
      <c r="AX408" s="82"/>
      <c r="AY408" s="82"/>
      <c r="AZ408" s="82"/>
      <c r="BA408" s="82"/>
      <c r="BB408" s="82"/>
      <c r="BC408" s="82"/>
      <c r="BD408" s="82"/>
      <c r="BE408" s="82"/>
      <c r="BF408" s="82"/>
      <c r="BG408" s="82"/>
      <c r="BH408" s="82"/>
      <c r="BI408" s="82"/>
      <c r="BJ408" s="82"/>
      <c r="BK408" s="82"/>
      <c r="BL408" s="82"/>
    </row>
    <row r="409" spans="1:64" s="83" customFormat="1" ht="13" hidden="1" customHeight="1" outlineLevel="1" x14ac:dyDescent="0.35">
      <c r="A409" s="75"/>
      <c r="B409" s="84" t="s">
        <v>425</v>
      </c>
      <c r="C409" s="77"/>
      <c r="D409" s="77"/>
      <c r="E409" s="78"/>
      <c r="F409" s="79">
        <v>44075</v>
      </c>
      <c r="G409" s="80">
        <v>6</v>
      </c>
      <c r="H409" s="81"/>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c r="AH409" s="82"/>
      <c r="AI409" s="82"/>
      <c r="AJ409" s="82"/>
      <c r="AK409" s="82"/>
      <c r="AL409" s="82"/>
      <c r="AM409" s="82"/>
      <c r="AN409" s="82"/>
      <c r="AO409" s="82"/>
      <c r="AP409" s="82"/>
      <c r="AQ409" s="82"/>
      <c r="AR409" s="82"/>
      <c r="AS409" s="82"/>
      <c r="AT409" s="82"/>
      <c r="AU409" s="82"/>
      <c r="AV409" s="82"/>
      <c r="AW409" s="82"/>
      <c r="AX409" s="82"/>
      <c r="AY409" s="82"/>
      <c r="AZ409" s="82"/>
      <c r="BA409" s="82"/>
      <c r="BB409" s="82"/>
      <c r="BC409" s="82"/>
      <c r="BD409" s="82"/>
      <c r="BE409" s="82"/>
      <c r="BF409" s="82"/>
      <c r="BG409" s="82"/>
      <c r="BH409" s="82"/>
      <c r="BI409" s="82"/>
      <c r="BJ409" s="82"/>
      <c r="BK409" s="82"/>
      <c r="BL409" s="82"/>
    </row>
    <row r="410" spans="1:64" s="83" customFormat="1" ht="13" hidden="1" customHeight="1" outlineLevel="1" x14ac:dyDescent="0.35">
      <c r="A410" s="75"/>
      <c r="B410" s="93" t="s">
        <v>426</v>
      </c>
      <c r="C410" s="77"/>
      <c r="D410" s="77"/>
      <c r="E410" s="78"/>
      <c r="F410" s="79">
        <v>44075</v>
      </c>
      <c r="G410" s="80">
        <v>6</v>
      </c>
      <c r="H410" s="81"/>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c r="AG410" s="82"/>
      <c r="AH410" s="82"/>
      <c r="AI410" s="82"/>
      <c r="AJ410" s="82"/>
      <c r="AK410" s="82"/>
      <c r="AL410" s="82"/>
      <c r="AM410" s="82"/>
      <c r="AN410" s="82"/>
      <c r="AO410" s="82"/>
      <c r="AP410" s="82"/>
      <c r="AQ410" s="82"/>
      <c r="AR410" s="82"/>
      <c r="AS410" s="82"/>
      <c r="AT410" s="82"/>
      <c r="AU410" s="82"/>
      <c r="AV410" s="82"/>
      <c r="AW410" s="82"/>
      <c r="AX410" s="82"/>
      <c r="AY410" s="82"/>
      <c r="AZ410" s="82"/>
      <c r="BA410" s="82"/>
      <c r="BB410" s="82"/>
      <c r="BC410" s="82"/>
      <c r="BD410" s="82"/>
      <c r="BE410" s="82"/>
      <c r="BF410" s="82"/>
      <c r="BG410" s="82"/>
      <c r="BH410" s="82"/>
      <c r="BI410" s="82"/>
      <c r="BJ410" s="82"/>
      <c r="BK410" s="82"/>
      <c r="BL410" s="82"/>
    </row>
    <row r="411" spans="1:64" s="83" customFormat="1" ht="13" hidden="1" customHeight="1" outlineLevel="1" x14ac:dyDescent="0.35">
      <c r="A411" s="75"/>
      <c r="B411" s="84" t="s">
        <v>427</v>
      </c>
      <c r="C411" s="77"/>
      <c r="D411" s="77" t="s">
        <v>428</v>
      </c>
      <c r="E411" s="78"/>
      <c r="F411" s="79">
        <v>44081</v>
      </c>
      <c r="G411" s="80">
        <v>7</v>
      </c>
      <c r="H411" s="81"/>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c r="AG411" s="82"/>
      <c r="AH411" s="82"/>
      <c r="AI411" s="82"/>
      <c r="AJ411" s="82"/>
      <c r="AK411" s="82"/>
      <c r="AL411" s="82"/>
      <c r="AM411" s="82"/>
      <c r="AN411" s="82"/>
      <c r="AO411" s="82"/>
      <c r="AP411" s="82"/>
      <c r="AQ411" s="82"/>
      <c r="AR411" s="82"/>
      <c r="AS411" s="82"/>
      <c r="AT411" s="82"/>
      <c r="AU411" s="82"/>
      <c r="AV411" s="82"/>
      <c r="AW411" s="82"/>
      <c r="AX411" s="82"/>
      <c r="AY411" s="82"/>
      <c r="AZ411" s="82"/>
      <c r="BA411" s="82"/>
      <c r="BB411" s="82"/>
      <c r="BC411" s="82"/>
      <c r="BD411" s="82"/>
      <c r="BE411" s="82"/>
      <c r="BF411" s="82"/>
      <c r="BG411" s="82"/>
      <c r="BH411" s="82"/>
      <c r="BI411" s="82"/>
      <c r="BJ411" s="82"/>
      <c r="BK411" s="82"/>
      <c r="BL411" s="82"/>
    </row>
    <row r="412" spans="1:64" s="83" customFormat="1" ht="13" hidden="1" customHeight="1" outlineLevel="1" x14ac:dyDescent="0.35">
      <c r="A412" s="75"/>
      <c r="B412" s="84" t="s">
        <v>429</v>
      </c>
      <c r="C412" s="77"/>
      <c r="D412" s="77" t="s">
        <v>428</v>
      </c>
      <c r="E412" s="78"/>
      <c r="F412" s="79">
        <v>44088</v>
      </c>
      <c r="G412" s="80">
        <v>16</v>
      </c>
      <c r="H412" s="81"/>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c r="AG412" s="82"/>
      <c r="AH412" s="82"/>
      <c r="AI412" s="82"/>
      <c r="AJ412" s="82"/>
      <c r="AK412" s="82"/>
      <c r="AL412" s="82"/>
      <c r="AM412" s="82"/>
      <c r="AN412" s="82"/>
      <c r="AO412" s="82"/>
      <c r="AP412" s="82"/>
      <c r="AQ412" s="82"/>
      <c r="AR412" s="82"/>
      <c r="AS412" s="82"/>
      <c r="AT412" s="82"/>
      <c r="AU412" s="82"/>
      <c r="AV412" s="82"/>
      <c r="AW412" s="82"/>
      <c r="AX412" s="82"/>
      <c r="AY412" s="82"/>
      <c r="AZ412" s="82"/>
      <c r="BA412" s="82"/>
      <c r="BB412" s="82"/>
      <c r="BC412" s="82"/>
      <c r="BD412" s="82"/>
      <c r="BE412" s="82"/>
      <c r="BF412" s="82"/>
      <c r="BG412" s="82"/>
      <c r="BH412" s="82"/>
      <c r="BI412" s="82"/>
      <c r="BJ412" s="82"/>
      <c r="BK412" s="82"/>
      <c r="BL412" s="82"/>
    </row>
    <row r="413" spans="1:64" s="83" customFormat="1" ht="13" hidden="1" customHeight="1" outlineLevel="1" x14ac:dyDescent="0.35">
      <c r="A413" s="75"/>
      <c r="B413" s="84" t="s">
        <v>430</v>
      </c>
      <c r="C413" s="77"/>
      <c r="D413" s="77" t="s">
        <v>420</v>
      </c>
      <c r="E413" s="78"/>
      <c r="F413" s="79">
        <v>44088</v>
      </c>
      <c r="G413" s="80">
        <v>16</v>
      </c>
      <c r="H413" s="81"/>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c r="AG413" s="82"/>
      <c r="AH413" s="82"/>
      <c r="AI413" s="82"/>
      <c r="AJ413" s="82"/>
      <c r="AK413" s="82"/>
      <c r="AL413" s="82"/>
      <c r="AM413" s="82"/>
      <c r="AN413" s="82"/>
      <c r="AO413" s="82"/>
      <c r="AP413" s="82"/>
      <c r="AQ413" s="82"/>
      <c r="AR413" s="82"/>
      <c r="AS413" s="82"/>
      <c r="AT413" s="82"/>
      <c r="AU413" s="82"/>
      <c r="AV413" s="82"/>
      <c r="AW413" s="82"/>
      <c r="AX413" s="82"/>
      <c r="AY413" s="82"/>
      <c r="AZ413" s="82"/>
      <c r="BA413" s="82"/>
      <c r="BB413" s="82"/>
      <c r="BC413" s="82"/>
      <c r="BD413" s="82"/>
      <c r="BE413" s="82"/>
      <c r="BF413" s="82"/>
      <c r="BG413" s="82"/>
      <c r="BH413" s="82"/>
      <c r="BI413" s="82"/>
      <c r="BJ413" s="82"/>
      <c r="BK413" s="82"/>
      <c r="BL413" s="82"/>
    </row>
    <row r="414" spans="1:64" s="83" customFormat="1" ht="13" hidden="1" customHeight="1" outlineLevel="1" x14ac:dyDescent="0.35">
      <c r="A414" s="75"/>
      <c r="B414" s="84" t="s">
        <v>431</v>
      </c>
      <c r="C414" s="77"/>
      <c r="D414" s="77" t="s">
        <v>420</v>
      </c>
      <c r="E414" s="78"/>
      <c r="F414" s="79">
        <v>44088</v>
      </c>
      <c r="G414" s="80">
        <v>16</v>
      </c>
      <c r="H414" s="81"/>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c r="AG414" s="82"/>
      <c r="AH414" s="82"/>
      <c r="AI414" s="82"/>
      <c r="AJ414" s="82"/>
      <c r="AK414" s="82"/>
      <c r="AL414" s="82"/>
      <c r="AM414" s="82"/>
      <c r="AN414" s="82"/>
      <c r="AO414" s="82"/>
      <c r="AP414" s="82"/>
      <c r="AQ414" s="82"/>
      <c r="AR414" s="82"/>
      <c r="AS414" s="82"/>
      <c r="AT414" s="82"/>
      <c r="AU414" s="82"/>
      <c r="AV414" s="82"/>
      <c r="AW414" s="82"/>
      <c r="AX414" s="82"/>
      <c r="AY414" s="82"/>
      <c r="AZ414" s="82"/>
      <c r="BA414" s="82"/>
      <c r="BB414" s="82"/>
      <c r="BC414" s="82"/>
      <c r="BD414" s="82"/>
      <c r="BE414" s="82"/>
      <c r="BF414" s="82"/>
      <c r="BG414" s="82"/>
      <c r="BH414" s="82"/>
      <c r="BI414" s="82"/>
      <c r="BJ414" s="82"/>
      <c r="BK414" s="82"/>
      <c r="BL414" s="82"/>
    </row>
    <row r="415" spans="1:64" s="83" customFormat="1" ht="13" hidden="1" customHeight="1" outlineLevel="1" x14ac:dyDescent="0.35">
      <c r="A415" s="75"/>
      <c r="B415" s="84" t="s">
        <v>432</v>
      </c>
      <c r="C415" s="77"/>
      <c r="D415" s="77" t="s">
        <v>433</v>
      </c>
      <c r="E415" s="78"/>
      <c r="F415" s="79">
        <v>44089</v>
      </c>
      <c r="G415" s="80">
        <v>30</v>
      </c>
      <c r="H415" s="81"/>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c r="AG415" s="82"/>
      <c r="AH415" s="82"/>
      <c r="AI415" s="82"/>
      <c r="AJ415" s="82"/>
      <c r="AK415" s="82"/>
      <c r="AL415" s="82"/>
      <c r="AM415" s="82"/>
      <c r="AN415" s="82"/>
      <c r="AO415" s="82"/>
      <c r="AP415" s="82"/>
      <c r="AQ415" s="82"/>
      <c r="AR415" s="82"/>
      <c r="AS415" s="82"/>
      <c r="AT415" s="82"/>
      <c r="AU415" s="82"/>
      <c r="AV415" s="82"/>
      <c r="AW415" s="82"/>
      <c r="AX415" s="82"/>
      <c r="AY415" s="82"/>
      <c r="AZ415" s="82"/>
      <c r="BA415" s="82"/>
      <c r="BB415" s="82"/>
      <c r="BC415" s="82"/>
      <c r="BD415" s="82"/>
      <c r="BE415" s="82"/>
      <c r="BF415" s="82"/>
      <c r="BG415" s="82"/>
      <c r="BH415" s="82"/>
      <c r="BI415" s="82"/>
      <c r="BJ415" s="82"/>
      <c r="BK415" s="82"/>
      <c r="BL415" s="82"/>
    </row>
    <row r="416" spans="1:64" s="83" customFormat="1" ht="13" hidden="1" customHeight="1" outlineLevel="1" x14ac:dyDescent="0.35">
      <c r="A416" s="75"/>
      <c r="B416" s="84" t="s">
        <v>434</v>
      </c>
      <c r="C416" s="77"/>
      <c r="D416" s="77" t="s">
        <v>433</v>
      </c>
      <c r="E416" s="78"/>
      <c r="F416" s="79">
        <v>44119</v>
      </c>
      <c r="G416" s="80">
        <v>7</v>
      </c>
      <c r="H416" s="81"/>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c r="AG416" s="82"/>
      <c r="AH416" s="82"/>
      <c r="AI416" s="82"/>
      <c r="AJ416" s="82"/>
      <c r="AK416" s="82"/>
      <c r="AL416" s="82"/>
      <c r="AM416" s="82"/>
      <c r="AN416" s="82"/>
      <c r="AO416" s="82"/>
      <c r="AP416" s="82"/>
      <c r="AQ416" s="82"/>
      <c r="AR416" s="82"/>
      <c r="AS416" s="82"/>
      <c r="AT416" s="82"/>
      <c r="AU416" s="82"/>
      <c r="AV416" s="82"/>
      <c r="AW416" s="82"/>
      <c r="AX416" s="82"/>
      <c r="AY416" s="82"/>
      <c r="AZ416" s="82"/>
      <c r="BA416" s="82"/>
      <c r="BB416" s="82"/>
      <c r="BC416" s="82"/>
      <c r="BD416" s="82"/>
      <c r="BE416" s="82"/>
      <c r="BF416" s="82"/>
      <c r="BG416" s="82"/>
      <c r="BH416" s="82"/>
      <c r="BI416" s="82"/>
      <c r="BJ416" s="82"/>
      <c r="BK416" s="82"/>
      <c r="BL416" s="82"/>
    </row>
    <row r="417" spans="1:64" s="83" customFormat="1" ht="13" hidden="1" customHeight="1" outlineLevel="1" x14ac:dyDescent="0.35">
      <c r="A417" s="75"/>
      <c r="B417" s="84" t="s">
        <v>435</v>
      </c>
      <c r="C417" s="77"/>
      <c r="D417" s="77" t="s">
        <v>436</v>
      </c>
      <c r="E417" s="78"/>
      <c r="F417" s="79">
        <v>44089</v>
      </c>
      <c r="G417" s="80">
        <v>30</v>
      </c>
      <c r="H417" s="81"/>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c r="AG417" s="82"/>
      <c r="AH417" s="82"/>
      <c r="AI417" s="82"/>
      <c r="AJ417" s="82"/>
      <c r="AK417" s="82"/>
      <c r="AL417" s="82"/>
      <c r="AM417" s="82"/>
      <c r="AN417" s="82"/>
      <c r="AO417" s="82"/>
      <c r="AP417" s="82"/>
      <c r="AQ417" s="82"/>
      <c r="AR417" s="82"/>
      <c r="AS417" s="82"/>
      <c r="AT417" s="82"/>
      <c r="AU417" s="82"/>
      <c r="AV417" s="82"/>
      <c r="AW417" s="82"/>
      <c r="AX417" s="82"/>
      <c r="AY417" s="82"/>
      <c r="AZ417" s="82"/>
      <c r="BA417" s="82"/>
      <c r="BB417" s="82"/>
      <c r="BC417" s="82"/>
      <c r="BD417" s="82"/>
      <c r="BE417" s="82"/>
      <c r="BF417" s="82"/>
      <c r="BG417" s="82"/>
      <c r="BH417" s="82"/>
      <c r="BI417" s="82"/>
      <c r="BJ417" s="82"/>
      <c r="BK417" s="82"/>
      <c r="BL417" s="82"/>
    </row>
    <row r="418" spans="1:64" s="83" customFormat="1" ht="13" hidden="1" customHeight="1" outlineLevel="1" x14ac:dyDescent="0.35">
      <c r="A418" s="75"/>
      <c r="B418" s="84" t="s">
        <v>437</v>
      </c>
      <c r="C418" s="77"/>
      <c r="D418" s="77" t="s">
        <v>433</v>
      </c>
      <c r="E418" s="78"/>
      <c r="F418" s="79">
        <v>44136</v>
      </c>
      <c r="G418" s="80">
        <v>45</v>
      </c>
      <c r="H418" s="81"/>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c r="AG418" s="82"/>
      <c r="AH418" s="82"/>
      <c r="AI418" s="82"/>
      <c r="AJ418" s="82"/>
      <c r="AK418" s="82"/>
      <c r="AL418" s="82"/>
      <c r="AM418" s="82"/>
      <c r="AN418" s="82"/>
      <c r="AO418" s="82"/>
      <c r="AP418" s="82"/>
      <c r="AQ418" s="82"/>
      <c r="AR418" s="82"/>
      <c r="AS418" s="82"/>
      <c r="AT418" s="82"/>
      <c r="AU418" s="82"/>
      <c r="AV418" s="82"/>
      <c r="AW418" s="82"/>
      <c r="AX418" s="82"/>
      <c r="AY418" s="82"/>
      <c r="AZ418" s="82"/>
      <c r="BA418" s="82"/>
      <c r="BB418" s="82"/>
      <c r="BC418" s="82"/>
      <c r="BD418" s="82"/>
      <c r="BE418" s="82"/>
      <c r="BF418" s="82"/>
      <c r="BG418" s="82"/>
      <c r="BH418" s="82"/>
      <c r="BI418" s="82"/>
      <c r="BJ418" s="82"/>
      <c r="BK418" s="82"/>
      <c r="BL418" s="82"/>
    </row>
    <row r="419" spans="1:64" s="83" customFormat="1" ht="13" hidden="1" customHeight="1" outlineLevel="1" x14ac:dyDescent="0.35">
      <c r="A419" s="75"/>
      <c r="B419" s="84" t="s">
        <v>438</v>
      </c>
      <c r="C419" s="77"/>
      <c r="D419" s="77" t="s">
        <v>433</v>
      </c>
      <c r="E419" s="78"/>
      <c r="F419" s="79">
        <v>44181</v>
      </c>
      <c r="G419" s="80">
        <v>15</v>
      </c>
      <c r="H419" s="81"/>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c r="AH419" s="82"/>
      <c r="AI419" s="82"/>
      <c r="AJ419" s="82"/>
      <c r="AK419" s="82"/>
      <c r="AL419" s="82"/>
      <c r="AM419" s="82"/>
      <c r="AN419" s="82"/>
      <c r="AO419" s="82"/>
      <c r="AP419" s="82"/>
      <c r="AQ419" s="82"/>
      <c r="AR419" s="82"/>
      <c r="AS419" s="82"/>
      <c r="AT419" s="82"/>
      <c r="AU419" s="82"/>
      <c r="AV419" s="82"/>
      <c r="AW419" s="82"/>
      <c r="AX419" s="82"/>
      <c r="AY419" s="82"/>
      <c r="AZ419" s="82"/>
      <c r="BA419" s="82"/>
      <c r="BB419" s="82"/>
      <c r="BC419" s="82"/>
      <c r="BD419" s="82"/>
      <c r="BE419" s="82"/>
      <c r="BF419" s="82"/>
      <c r="BG419" s="82"/>
      <c r="BH419" s="82"/>
      <c r="BI419" s="82"/>
      <c r="BJ419" s="82"/>
      <c r="BK419" s="82"/>
      <c r="BL419" s="82"/>
    </row>
    <row r="420" spans="1:64" s="83" customFormat="1" ht="13" hidden="1" customHeight="1" outlineLevel="1" x14ac:dyDescent="0.35">
      <c r="A420" s="75"/>
      <c r="B420" s="90"/>
      <c r="C420" s="77"/>
      <c r="D420" s="77"/>
      <c r="E420" s="78"/>
      <c r="F420" s="88"/>
      <c r="G420" s="92"/>
      <c r="H420" s="81"/>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c r="AH420" s="82"/>
      <c r="AI420" s="82"/>
      <c r="AJ420" s="82"/>
      <c r="AK420" s="82"/>
      <c r="AL420" s="82"/>
      <c r="AM420" s="82"/>
      <c r="AN420" s="82"/>
      <c r="AO420" s="82"/>
      <c r="AP420" s="82"/>
      <c r="AQ420" s="82"/>
      <c r="AR420" s="82"/>
      <c r="AS420" s="82"/>
      <c r="AT420" s="82"/>
      <c r="AU420" s="82"/>
      <c r="AV420" s="82"/>
      <c r="AW420" s="82"/>
      <c r="AX420" s="82"/>
      <c r="AY420" s="82"/>
      <c r="AZ420" s="82"/>
      <c r="BA420" s="82"/>
      <c r="BB420" s="82"/>
      <c r="BC420" s="82"/>
      <c r="BD420" s="82"/>
      <c r="BE420" s="82"/>
      <c r="BF420" s="82"/>
      <c r="BG420" s="82"/>
      <c r="BH420" s="82"/>
      <c r="BI420" s="82"/>
      <c r="BJ420" s="82"/>
      <c r="BK420" s="82"/>
      <c r="BL420" s="82"/>
    </row>
    <row r="421" spans="1:64" s="83" customFormat="1" ht="13" hidden="1" customHeight="1" outlineLevel="1" x14ac:dyDescent="0.35">
      <c r="A421" s="75"/>
      <c r="B421" s="89" t="s">
        <v>439</v>
      </c>
      <c r="C421" s="77" t="s">
        <v>50</v>
      </c>
      <c r="D421" s="77" t="s">
        <v>440</v>
      </c>
      <c r="E421" s="78"/>
      <c r="F421" s="79">
        <v>44057</v>
      </c>
      <c r="G421" s="92">
        <v>50</v>
      </c>
      <c r="H421" s="81"/>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c r="AG421" s="82"/>
      <c r="AH421" s="82"/>
      <c r="AI421" s="82"/>
      <c r="AJ421" s="82"/>
      <c r="AK421" s="82"/>
      <c r="AL421" s="82"/>
      <c r="AM421" s="82"/>
      <c r="AN421" s="82"/>
      <c r="AO421" s="82"/>
      <c r="AP421" s="82"/>
      <c r="AQ421" s="82"/>
      <c r="AR421" s="82"/>
      <c r="AS421" s="82"/>
      <c r="AT421" s="82"/>
      <c r="AU421" s="82"/>
      <c r="AV421" s="82"/>
      <c r="AW421" s="82"/>
      <c r="AX421" s="82"/>
      <c r="AY421" s="82"/>
      <c r="AZ421" s="82"/>
      <c r="BA421" s="82"/>
      <c r="BB421" s="82"/>
      <c r="BC421" s="82"/>
      <c r="BD421" s="82"/>
      <c r="BE421" s="82"/>
      <c r="BF421" s="82"/>
      <c r="BG421" s="82"/>
      <c r="BH421" s="82"/>
      <c r="BI421" s="82"/>
      <c r="BJ421" s="82"/>
      <c r="BK421" s="82"/>
      <c r="BL421" s="82"/>
    </row>
    <row r="422" spans="1:64" s="83" customFormat="1" ht="13" hidden="1" customHeight="1" outlineLevel="1" x14ac:dyDescent="0.35">
      <c r="A422" s="75"/>
      <c r="B422" s="84" t="s">
        <v>441</v>
      </c>
      <c r="C422" s="77"/>
      <c r="D422" s="77"/>
      <c r="E422" s="78"/>
      <c r="F422" s="79">
        <v>44057</v>
      </c>
      <c r="G422" s="80">
        <v>17</v>
      </c>
      <c r="H422" s="81"/>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c r="AH422" s="82"/>
      <c r="AI422" s="82"/>
      <c r="AJ422" s="82"/>
      <c r="AK422" s="82"/>
      <c r="AL422" s="82"/>
      <c r="AM422" s="82"/>
      <c r="AN422" s="82"/>
      <c r="AO422" s="82"/>
      <c r="AP422" s="82"/>
      <c r="AQ422" s="82"/>
      <c r="AR422" s="82"/>
      <c r="AS422" s="82"/>
      <c r="AT422" s="82"/>
      <c r="AU422" s="82"/>
      <c r="AV422" s="82"/>
      <c r="AW422" s="82"/>
      <c r="AX422" s="82"/>
      <c r="AY422" s="82"/>
      <c r="AZ422" s="82"/>
      <c r="BA422" s="82"/>
      <c r="BB422" s="82"/>
      <c r="BC422" s="82"/>
      <c r="BD422" s="82"/>
      <c r="BE422" s="82"/>
      <c r="BF422" s="82"/>
      <c r="BG422" s="82"/>
      <c r="BH422" s="82"/>
      <c r="BI422" s="82"/>
      <c r="BJ422" s="82"/>
      <c r="BK422" s="82"/>
      <c r="BL422" s="82"/>
    </row>
    <row r="423" spans="1:64" s="83" customFormat="1" ht="13" hidden="1" customHeight="1" outlineLevel="1" x14ac:dyDescent="0.35">
      <c r="A423" s="75"/>
      <c r="B423" s="84" t="s">
        <v>442</v>
      </c>
      <c r="C423" s="77"/>
      <c r="D423" s="77"/>
      <c r="E423" s="78"/>
      <c r="F423" s="79">
        <v>44075</v>
      </c>
      <c r="G423" s="80">
        <v>6</v>
      </c>
      <c r="H423" s="81"/>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c r="AG423" s="82"/>
      <c r="AH423" s="82"/>
      <c r="AI423" s="82"/>
      <c r="AJ423" s="82"/>
      <c r="AK423" s="82"/>
      <c r="AL423" s="82"/>
      <c r="AM423" s="82"/>
      <c r="AN423" s="82"/>
      <c r="AO423" s="82"/>
      <c r="AP423" s="82"/>
      <c r="AQ423" s="82"/>
      <c r="AR423" s="82"/>
      <c r="AS423" s="82"/>
      <c r="AT423" s="82"/>
      <c r="AU423" s="82"/>
      <c r="AV423" s="82"/>
      <c r="AW423" s="82"/>
      <c r="AX423" s="82"/>
      <c r="AY423" s="82"/>
      <c r="AZ423" s="82"/>
      <c r="BA423" s="82"/>
      <c r="BB423" s="82"/>
      <c r="BC423" s="82"/>
      <c r="BD423" s="82"/>
      <c r="BE423" s="82"/>
      <c r="BF423" s="82"/>
      <c r="BG423" s="82"/>
      <c r="BH423" s="82"/>
      <c r="BI423" s="82"/>
      <c r="BJ423" s="82"/>
      <c r="BK423" s="82"/>
      <c r="BL423" s="82"/>
    </row>
    <row r="424" spans="1:64" s="83" customFormat="1" ht="13" hidden="1" customHeight="1" outlineLevel="1" x14ac:dyDescent="0.35">
      <c r="A424" s="75"/>
      <c r="B424" s="84" t="s">
        <v>443</v>
      </c>
      <c r="C424" s="77"/>
      <c r="D424" s="77"/>
      <c r="E424" s="78"/>
      <c r="F424" s="79">
        <v>44105</v>
      </c>
      <c r="G424" s="80">
        <v>21</v>
      </c>
      <c r="H424" s="81"/>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c r="AH424" s="82"/>
      <c r="AI424" s="82"/>
      <c r="AJ424" s="82"/>
      <c r="AK424" s="82"/>
      <c r="AL424" s="82"/>
      <c r="AM424" s="82"/>
      <c r="AN424" s="82"/>
      <c r="AO424" s="82"/>
      <c r="AP424" s="82"/>
      <c r="AQ424" s="82"/>
      <c r="AR424" s="82"/>
      <c r="AS424" s="82"/>
      <c r="AT424" s="82"/>
      <c r="AU424" s="82"/>
      <c r="AV424" s="82"/>
      <c r="AW424" s="82"/>
      <c r="AX424" s="82"/>
      <c r="AY424" s="82"/>
      <c r="AZ424" s="82"/>
      <c r="BA424" s="82"/>
      <c r="BB424" s="82"/>
      <c r="BC424" s="82"/>
      <c r="BD424" s="82"/>
      <c r="BE424" s="82"/>
      <c r="BF424" s="82"/>
      <c r="BG424" s="82"/>
      <c r="BH424" s="82"/>
      <c r="BI424" s="82"/>
      <c r="BJ424" s="82"/>
      <c r="BK424" s="82"/>
      <c r="BL424" s="82"/>
    </row>
    <row r="425" spans="1:64" s="83" customFormat="1" ht="13" customHeight="1" collapsed="1" x14ac:dyDescent="0.35">
      <c r="A425" s="75"/>
      <c r="B425" s="90"/>
      <c r="C425" s="77"/>
      <c r="D425" s="77"/>
      <c r="E425" s="78"/>
      <c r="F425" s="88"/>
      <c r="G425" s="92"/>
      <c r="H425" s="81"/>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c r="AH425" s="82"/>
      <c r="AI425" s="82"/>
      <c r="AJ425" s="82"/>
      <c r="AK425" s="82"/>
      <c r="AL425" s="82"/>
      <c r="AM425" s="82"/>
      <c r="AN425" s="82"/>
      <c r="AO425" s="82"/>
      <c r="AP425" s="82"/>
      <c r="AQ425" s="82"/>
      <c r="AR425" s="82"/>
      <c r="AS425" s="82"/>
      <c r="AT425" s="82"/>
      <c r="AU425" s="82"/>
      <c r="AV425" s="82"/>
      <c r="AW425" s="82"/>
      <c r="AX425" s="82"/>
      <c r="AY425" s="82"/>
      <c r="AZ425" s="82"/>
      <c r="BA425" s="82"/>
      <c r="BB425" s="82"/>
      <c r="BC425" s="82"/>
      <c r="BD425" s="82"/>
      <c r="BE425" s="82"/>
      <c r="BF425" s="82"/>
      <c r="BG425" s="82"/>
      <c r="BH425" s="82"/>
      <c r="BI425" s="82"/>
      <c r="BJ425" s="82"/>
      <c r="BK425" s="82"/>
      <c r="BL425" s="82"/>
    </row>
    <row r="426" spans="1:64" s="83" customFormat="1" ht="13" customHeight="1" x14ac:dyDescent="0.35">
      <c r="A426" s="75"/>
      <c r="B426" s="76" t="s">
        <v>16</v>
      </c>
      <c r="C426" s="77" t="s">
        <v>50</v>
      </c>
      <c r="D426" s="77" t="s">
        <v>491</v>
      </c>
      <c r="E426" s="78">
        <v>0.05</v>
      </c>
      <c r="F426" s="79">
        <v>44027</v>
      </c>
      <c r="G426" s="92">
        <v>60</v>
      </c>
      <c r="H426" s="81"/>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c r="AG426" s="82"/>
      <c r="AH426" s="82"/>
      <c r="AI426" s="82"/>
      <c r="AJ426" s="82"/>
      <c r="AK426" s="82"/>
      <c r="AL426" s="82"/>
      <c r="AM426" s="82"/>
      <c r="AN426" s="82"/>
      <c r="AO426" s="82"/>
      <c r="AP426" s="82"/>
      <c r="AQ426" s="82"/>
      <c r="AR426" s="82"/>
      <c r="AS426" s="82"/>
      <c r="AT426" s="82"/>
      <c r="AU426" s="82"/>
      <c r="AV426" s="82"/>
      <c r="AW426" s="82"/>
      <c r="AX426" s="82"/>
      <c r="AY426" s="82"/>
      <c r="AZ426" s="82"/>
      <c r="BA426" s="82"/>
      <c r="BB426" s="82"/>
      <c r="BC426" s="82"/>
      <c r="BD426" s="82"/>
      <c r="BE426" s="82"/>
      <c r="BF426" s="82"/>
      <c r="BG426" s="82"/>
      <c r="BH426" s="82"/>
      <c r="BI426" s="82"/>
      <c r="BJ426" s="82"/>
      <c r="BK426" s="82"/>
      <c r="BL426" s="82"/>
    </row>
    <row r="427" spans="1:64" s="83" customFormat="1" ht="13" hidden="1" customHeight="1" outlineLevel="1" x14ac:dyDescent="0.35">
      <c r="A427" s="75"/>
      <c r="B427" s="89" t="s">
        <v>444</v>
      </c>
      <c r="C427" s="77"/>
      <c r="D427" s="77"/>
      <c r="E427" s="78"/>
      <c r="F427" s="79"/>
      <c r="G427" s="80"/>
      <c r="H427" s="81"/>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c r="AG427" s="82"/>
      <c r="AH427" s="82"/>
      <c r="AI427" s="82"/>
      <c r="AJ427" s="82"/>
      <c r="AK427" s="82"/>
      <c r="AL427" s="82"/>
      <c r="AM427" s="82"/>
      <c r="AN427" s="82"/>
      <c r="AO427" s="82"/>
      <c r="AP427" s="82"/>
      <c r="AQ427" s="82"/>
      <c r="AR427" s="82"/>
      <c r="AS427" s="82"/>
      <c r="AT427" s="82"/>
      <c r="AU427" s="82"/>
      <c r="AV427" s="82"/>
      <c r="AW427" s="82"/>
      <c r="AX427" s="82"/>
      <c r="AY427" s="82"/>
      <c r="AZ427" s="82"/>
      <c r="BA427" s="82"/>
      <c r="BB427" s="82"/>
      <c r="BC427" s="82"/>
      <c r="BD427" s="82"/>
      <c r="BE427" s="82"/>
      <c r="BF427" s="82"/>
      <c r="BG427" s="82"/>
      <c r="BH427" s="82"/>
      <c r="BI427" s="82"/>
      <c r="BJ427" s="82"/>
      <c r="BK427" s="82"/>
      <c r="BL427" s="82"/>
    </row>
    <row r="428" spans="1:64" s="83" customFormat="1" ht="13" hidden="1" customHeight="1" outlineLevel="1" x14ac:dyDescent="0.35">
      <c r="A428" s="75"/>
      <c r="B428" s="84" t="s">
        <v>445</v>
      </c>
      <c r="C428" s="77"/>
      <c r="D428" s="77"/>
      <c r="E428" s="78">
        <v>1</v>
      </c>
      <c r="F428" s="79">
        <v>44027</v>
      </c>
      <c r="G428" s="80">
        <v>9</v>
      </c>
      <c r="H428" s="81"/>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c r="AG428" s="82"/>
      <c r="AH428" s="82"/>
      <c r="AI428" s="82"/>
      <c r="AJ428" s="82"/>
      <c r="AK428" s="82"/>
      <c r="AL428" s="82"/>
      <c r="AM428" s="82"/>
      <c r="AN428" s="82"/>
      <c r="AO428" s="82"/>
      <c r="AP428" s="82"/>
      <c r="AQ428" s="82"/>
      <c r="AR428" s="82"/>
      <c r="AS428" s="82"/>
      <c r="AT428" s="82"/>
      <c r="AU428" s="82"/>
      <c r="AV428" s="82"/>
      <c r="AW428" s="82"/>
      <c r="AX428" s="82"/>
      <c r="AY428" s="82"/>
      <c r="AZ428" s="82"/>
      <c r="BA428" s="82"/>
      <c r="BB428" s="82"/>
      <c r="BC428" s="82"/>
      <c r="BD428" s="82"/>
      <c r="BE428" s="82"/>
      <c r="BF428" s="82"/>
      <c r="BG428" s="82"/>
      <c r="BH428" s="82"/>
      <c r="BI428" s="82"/>
      <c r="BJ428" s="82"/>
      <c r="BK428" s="82"/>
      <c r="BL428" s="82"/>
    </row>
    <row r="429" spans="1:64" s="83" customFormat="1" ht="13" hidden="1" customHeight="1" outlineLevel="1" x14ac:dyDescent="0.35">
      <c r="A429" s="75"/>
      <c r="B429" s="84" t="s">
        <v>446</v>
      </c>
      <c r="C429" s="77"/>
      <c r="D429" s="77"/>
      <c r="E429" s="78">
        <v>1</v>
      </c>
      <c r="F429" s="79">
        <v>44037</v>
      </c>
      <c r="G429" s="80">
        <v>13</v>
      </c>
      <c r="H429" s="81"/>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c r="AG429" s="82"/>
      <c r="AH429" s="82"/>
      <c r="AI429" s="82"/>
      <c r="AJ429" s="82"/>
      <c r="AK429" s="82"/>
      <c r="AL429" s="82"/>
      <c r="AM429" s="82"/>
      <c r="AN429" s="82"/>
      <c r="AO429" s="82"/>
      <c r="AP429" s="82"/>
      <c r="AQ429" s="82"/>
      <c r="AR429" s="82"/>
      <c r="AS429" s="82"/>
      <c r="AT429" s="82"/>
      <c r="AU429" s="82"/>
      <c r="AV429" s="82"/>
      <c r="AW429" s="82"/>
      <c r="AX429" s="82"/>
      <c r="AY429" s="82"/>
      <c r="AZ429" s="82"/>
      <c r="BA429" s="82"/>
      <c r="BB429" s="82"/>
      <c r="BC429" s="82"/>
      <c r="BD429" s="82"/>
      <c r="BE429" s="82"/>
      <c r="BF429" s="82"/>
      <c r="BG429" s="82"/>
      <c r="BH429" s="82"/>
      <c r="BI429" s="82"/>
      <c r="BJ429" s="82"/>
      <c r="BK429" s="82"/>
      <c r="BL429" s="82"/>
    </row>
    <row r="430" spans="1:64" s="83" customFormat="1" ht="13" hidden="1" customHeight="1" outlineLevel="1" x14ac:dyDescent="0.35">
      <c r="A430" s="75"/>
      <c r="B430" s="84" t="s">
        <v>447</v>
      </c>
      <c r="C430" s="77"/>
      <c r="D430" s="77"/>
      <c r="E430" s="78">
        <v>1</v>
      </c>
      <c r="F430" s="79">
        <v>44050</v>
      </c>
      <c r="G430" s="80">
        <v>7</v>
      </c>
      <c r="H430" s="81"/>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c r="AG430" s="82"/>
      <c r="AH430" s="82"/>
      <c r="AI430" s="82"/>
      <c r="AJ430" s="82"/>
      <c r="AK430" s="82"/>
      <c r="AL430" s="82"/>
      <c r="AM430" s="82"/>
      <c r="AN430" s="82"/>
      <c r="AO430" s="82"/>
      <c r="AP430" s="82"/>
      <c r="AQ430" s="82"/>
      <c r="AR430" s="82"/>
      <c r="AS430" s="82"/>
      <c r="AT430" s="82"/>
      <c r="AU430" s="82"/>
      <c r="AV430" s="82"/>
      <c r="AW430" s="82"/>
      <c r="AX430" s="82"/>
      <c r="AY430" s="82"/>
      <c r="AZ430" s="82"/>
      <c r="BA430" s="82"/>
      <c r="BB430" s="82"/>
      <c r="BC430" s="82"/>
      <c r="BD430" s="82"/>
      <c r="BE430" s="82"/>
      <c r="BF430" s="82"/>
      <c r="BG430" s="82"/>
      <c r="BH430" s="82"/>
      <c r="BI430" s="82"/>
      <c r="BJ430" s="82"/>
      <c r="BK430" s="82"/>
      <c r="BL430" s="82"/>
    </row>
    <row r="431" spans="1:64" s="83" customFormat="1" ht="13" hidden="1" customHeight="1" outlineLevel="1" x14ac:dyDescent="0.35">
      <c r="A431" s="75"/>
      <c r="B431" s="84" t="s">
        <v>448</v>
      </c>
      <c r="C431" s="77"/>
      <c r="D431" s="77"/>
      <c r="E431" s="78"/>
      <c r="F431" s="79">
        <v>44050</v>
      </c>
      <c r="G431" s="80">
        <v>7</v>
      </c>
      <c r="H431" s="81"/>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c r="AG431" s="82"/>
      <c r="AH431" s="82"/>
      <c r="AI431" s="82"/>
      <c r="AJ431" s="82"/>
      <c r="AK431" s="82"/>
      <c r="AL431" s="82"/>
      <c r="AM431" s="82"/>
      <c r="AN431" s="82"/>
      <c r="AO431" s="82"/>
      <c r="AP431" s="82"/>
      <c r="AQ431" s="82"/>
      <c r="AR431" s="82"/>
      <c r="AS431" s="82"/>
      <c r="AT431" s="82"/>
      <c r="AU431" s="82"/>
      <c r="AV431" s="82"/>
      <c r="AW431" s="82"/>
      <c r="AX431" s="82"/>
      <c r="AY431" s="82"/>
      <c r="AZ431" s="82"/>
      <c r="BA431" s="82"/>
      <c r="BB431" s="82"/>
      <c r="BC431" s="82"/>
      <c r="BD431" s="82"/>
      <c r="BE431" s="82"/>
      <c r="BF431" s="82"/>
      <c r="BG431" s="82"/>
      <c r="BH431" s="82"/>
      <c r="BI431" s="82"/>
      <c r="BJ431" s="82"/>
      <c r="BK431" s="82"/>
      <c r="BL431" s="82"/>
    </row>
    <row r="432" spans="1:64" s="83" customFormat="1" ht="13" hidden="1" customHeight="1" outlineLevel="1" x14ac:dyDescent="0.35">
      <c r="A432" s="75"/>
      <c r="B432" s="84" t="s">
        <v>449</v>
      </c>
      <c r="C432" s="77"/>
      <c r="D432" s="77"/>
      <c r="E432" s="78"/>
      <c r="F432" s="79">
        <v>44050</v>
      </c>
      <c r="G432" s="80">
        <v>7</v>
      </c>
      <c r="H432" s="81"/>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c r="AG432" s="82"/>
      <c r="AH432" s="82"/>
      <c r="AI432" s="82"/>
      <c r="AJ432" s="82"/>
      <c r="AK432" s="82"/>
      <c r="AL432" s="82"/>
      <c r="AM432" s="82"/>
      <c r="AN432" s="82"/>
      <c r="AO432" s="82"/>
      <c r="AP432" s="82"/>
      <c r="AQ432" s="82"/>
      <c r="AR432" s="82"/>
      <c r="AS432" s="82"/>
      <c r="AT432" s="82"/>
      <c r="AU432" s="82"/>
      <c r="AV432" s="82"/>
      <c r="AW432" s="82"/>
      <c r="AX432" s="82"/>
      <c r="AY432" s="82"/>
      <c r="AZ432" s="82"/>
      <c r="BA432" s="82"/>
      <c r="BB432" s="82"/>
      <c r="BC432" s="82"/>
      <c r="BD432" s="82"/>
      <c r="BE432" s="82"/>
      <c r="BF432" s="82"/>
      <c r="BG432" s="82"/>
      <c r="BH432" s="82"/>
      <c r="BI432" s="82"/>
      <c r="BJ432" s="82"/>
      <c r="BK432" s="82"/>
      <c r="BL432" s="82"/>
    </row>
    <row r="433" spans="1:64" s="83" customFormat="1" ht="13" hidden="1" customHeight="1" outlineLevel="1" x14ac:dyDescent="0.35">
      <c r="A433" s="75"/>
      <c r="B433" s="84" t="s">
        <v>450</v>
      </c>
      <c r="C433" s="77"/>
      <c r="D433" s="77"/>
      <c r="E433" s="78"/>
      <c r="F433" s="79">
        <v>44058</v>
      </c>
      <c r="G433" s="80">
        <v>7</v>
      </c>
      <c r="H433" s="81"/>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c r="AG433" s="82"/>
      <c r="AH433" s="82"/>
      <c r="AI433" s="82"/>
      <c r="AJ433" s="82"/>
      <c r="AK433" s="82"/>
      <c r="AL433" s="82"/>
      <c r="AM433" s="82"/>
      <c r="AN433" s="82"/>
      <c r="AO433" s="82"/>
      <c r="AP433" s="82"/>
      <c r="AQ433" s="82"/>
      <c r="AR433" s="82"/>
      <c r="AS433" s="82"/>
      <c r="AT433" s="82"/>
      <c r="AU433" s="82"/>
      <c r="AV433" s="82"/>
      <c r="AW433" s="82"/>
      <c r="AX433" s="82"/>
      <c r="AY433" s="82"/>
      <c r="AZ433" s="82"/>
      <c r="BA433" s="82"/>
      <c r="BB433" s="82"/>
      <c r="BC433" s="82"/>
      <c r="BD433" s="82"/>
      <c r="BE433" s="82"/>
      <c r="BF433" s="82"/>
      <c r="BG433" s="82"/>
      <c r="BH433" s="82"/>
      <c r="BI433" s="82"/>
      <c r="BJ433" s="82"/>
      <c r="BK433" s="82"/>
      <c r="BL433" s="82"/>
    </row>
    <row r="434" spans="1:64" s="83" customFormat="1" ht="13" hidden="1" customHeight="1" outlineLevel="1" x14ac:dyDescent="0.35">
      <c r="A434" s="75"/>
      <c r="B434" s="84" t="s">
        <v>451</v>
      </c>
      <c r="C434" s="77"/>
      <c r="D434" s="77"/>
      <c r="E434" s="78"/>
      <c r="F434" s="79">
        <v>44058</v>
      </c>
      <c r="G434" s="80">
        <v>7</v>
      </c>
      <c r="H434" s="81"/>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c r="AG434" s="82"/>
      <c r="AH434" s="82"/>
      <c r="AI434" s="82"/>
      <c r="AJ434" s="82"/>
      <c r="AK434" s="82"/>
      <c r="AL434" s="82"/>
      <c r="AM434" s="82"/>
      <c r="AN434" s="82"/>
      <c r="AO434" s="82"/>
      <c r="AP434" s="82"/>
      <c r="AQ434" s="82"/>
      <c r="AR434" s="82"/>
      <c r="AS434" s="82"/>
      <c r="AT434" s="82"/>
      <c r="AU434" s="82"/>
      <c r="AV434" s="82"/>
      <c r="AW434" s="82"/>
      <c r="AX434" s="82"/>
      <c r="AY434" s="82"/>
      <c r="AZ434" s="82"/>
      <c r="BA434" s="82"/>
      <c r="BB434" s="82"/>
      <c r="BC434" s="82"/>
      <c r="BD434" s="82"/>
      <c r="BE434" s="82"/>
      <c r="BF434" s="82"/>
      <c r="BG434" s="82"/>
      <c r="BH434" s="82"/>
      <c r="BI434" s="82"/>
      <c r="BJ434" s="82"/>
      <c r="BK434" s="82"/>
      <c r="BL434" s="82"/>
    </row>
    <row r="435" spans="1:64" s="83" customFormat="1" ht="13" hidden="1" customHeight="1" outlineLevel="1" x14ac:dyDescent="0.35">
      <c r="A435" s="75"/>
      <c r="B435" s="84" t="s">
        <v>452</v>
      </c>
      <c r="C435" s="77"/>
      <c r="D435" s="77"/>
      <c r="E435" s="78"/>
      <c r="F435" s="79">
        <v>44075</v>
      </c>
      <c r="G435" s="80">
        <v>6</v>
      </c>
      <c r="H435" s="81"/>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c r="AG435" s="82"/>
      <c r="AH435" s="82"/>
      <c r="AI435" s="82"/>
      <c r="AJ435" s="82"/>
      <c r="AK435" s="82"/>
      <c r="AL435" s="82"/>
      <c r="AM435" s="82"/>
      <c r="AN435" s="82"/>
      <c r="AO435" s="82"/>
      <c r="AP435" s="82"/>
      <c r="AQ435" s="82"/>
      <c r="AR435" s="82"/>
      <c r="AS435" s="82"/>
      <c r="AT435" s="82"/>
      <c r="AU435" s="82"/>
      <c r="AV435" s="82"/>
      <c r="AW435" s="82"/>
      <c r="AX435" s="82"/>
      <c r="AY435" s="82"/>
      <c r="AZ435" s="82"/>
      <c r="BA435" s="82"/>
      <c r="BB435" s="82"/>
      <c r="BC435" s="82"/>
      <c r="BD435" s="82"/>
      <c r="BE435" s="82"/>
      <c r="BF435" s="82"/>
      <c r="BG435" s="82"/>
      <c r="BH435" s="82"/>
      <c r="BI435" s="82"/>
      <c r="BJ435" s="82"/>
      <c r="BK435" s="82"/>
      <c r="BL435" s="82"/>
    </row>
    <row r="436" spans="1:64" s="83" customFormat="1" ht="13" hidden="1" customHeight="1" outlineLevel="1" x14ac:dyDescent="0.35">
      <c r="A436" s="75"/>
      <c r="B436" s="84" t="s">
        <v>453</v>
      </c>
      <c r="C436" s="77"/>
      <c r="D436" s="77"/>
      <c r="E436" s="78"/>
      <c r="F436" s="79">
        <v>44075</v>
      </c>
      <c r="G436" s="80">
        <v>6</v>
      </c>
      <c r="H436" s="81"/>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c r="AG436" s="82"/>
      <c r="AH436" s="82"/>
      <c r="AI436" s="82"/>
      <c r="AJ436" s="82"/>
      <c r="AK436" s="82"/>
      <c r="AL436" s="82"/>
      <c r="AM436" s="82"/>
      <c r="AN436" s="82"/>
      <c r="AO436" s="82"/>
      <c r="AP436" s="82"/>
      <c r="AQ436" s="82"/>
      <c r="AR436" s="82"/>
      <c r="AS436" s="82"/>
      <c r="AT436" s="82"/>
      <c r="AU436" s="82"/>
      <c r="AV436" s="82"/>
      <c r="AW436" s="82"/>
      <c r="AX436" s="82"/>
      <c r="AY436" s="82"/>
      <c r="AZ436" s="82"/>
      <c r="BA436" s="82"/>
      <c r="BB436" s="82"/>
      <c r="BC436" s="82"/>
      <c r="BD436" s="82"/>
      <c r="BE436" s="82"/>
      <c r="BF436" s="82"/>
      <c r="BG436" s="82"/>
      <c r="BH436" s="82"/>
      <c r="BI436" s="82"/>
      <c r="BJ436" s="82"/>
      <c r="BK436" s="82"/>
      <c r="BL436" s="82"/>
    </row>
    <row r="437" spans="1:64" s="83" customFormat="1" ht="13" hidden="1" customHeight="1" outlineLevel="1" x14ac:dyDescent="0.35">
      <c r="A437" s="75"/>
      <c r="B437" s="84" t="s">
        <v>454</v>
      </c>
      <c r="C437" s="77"/>
      <c r="D437" s="77"/>
      <c r="E437" s="78"/>
      <c r="F437" s="79">
        <v>44081</v>
      </c>
      <c r="G437" s="80">
        <v>8</v>
      </c>
      <c r="H437" s="81"/>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c r="AG437" s="82"/>
      <c r="AH437" s="82"/>
      <c r="AI437" s="82"/>
      <c r="AJ437" s="82"/>
      <c r="AK437" s="82"/>
      <c r="AL437" s="82"/>
      <c r="AM437" s="82"/>
      <c r="AN437" s="82"/>
      <c r="AO437" s="82"/>
      <c r="AP437" s="82"/>
      <c r="AQ437" s="82"/>
      <c r="AR437" s="82"/>
      <c r="AS437" s="82"/>
      <c r="AT437" s="82"/>
      <c r="AU437" s="82"/>
      <c r="AV437" s="82"/>
      <c r="AW437" s="82"/>
      <c r="AX437" s="82"/>
      <c r="AY437" s="82"/>
      <c r="AZ437" s="82"/>
      <c r="BA437" s="82"/>
      <c r="BB437" s="82"/>
      <c r="BC437" s="82"/>
      <c r="BD437" s="82"/>
      <c r="BE437" s="82"/>
      <c r="BF437" s="82"/>
      <c r="BG437" s="82"/>
      <c r="BH437" s="82"/>
      <c r="BI437" s="82"/>
      <c r="BJ437" s="82"/>
      <c r="BK437" s="82"/>
      <c r="BL437" s="82"/>
    </row>
    <row r="438" spans="1:64" s="83" customFormat="1" ht="13" hidden="1" customHeight="1" outlineLevel="1" x14ac:dyDescent="0.35">
      <c r="A438" s="75"/>
      <c r="B438" s="84" t="s">
        <v>455</v>
      </c>
      <c r="C438" s="77"/>
      <c r="D438" s="77"/>
      <c r="E438" s="78"/>
      <c r="F438" s="79">
        <v>44089</v>
      </c>
      <c r="G438" s="80">
        <v>16</v>
      </c>
      <c r="H438" s="81"/>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c r="AG438" s="82"/>
      <c r="AH438" s="82"/>
      <c r="AI438" s="82"/>
      <c r="AJ438" s="82"/>
      <c r="AK438" s="82"/>
      <c r="AL438" s="82"/>
      <c r="AM438" s="82"/>
      <c r="AN438" s="82"/>
      <c r="AO438" s="82"/>
      <c r="AP438" s="82"/>
      <c r="AQ438" s="82"/>
      <c r="AR438" s="82"/>
      <c r="AS438" s="82"/>
      <c r="AT438" s="82"/>
      <c r="AU438" s="82"/>
      <c r="AV438" s="82"/>
      <c r="AW438" s="82"/>
      <c r="AX438" s="82"/>
      <c r="AY438" s="82"/>
      <c r="AZ438" s="82"/>
      <c r="BA438" s="82"/>
      <c r="BB438" s="82"/>
      <c r="BC438" s="82"/>
      <c r="BD438" s="82"/>
      <c r="BE438" s="82"/>
      <c r="BF438" s="82"/>
      <c r="BG438" s="82"/>
      <c r="BH438" s="82"/>
      <c r="BI438" s="82"/>
      <c r="BJ438" s="82"/>
      <c r="BK438" s="82"/>
      <c r="BL438" s="82"/>
    </row>
    <row r="439" spans="1:64" s="83" customFormat="1" ht="13" hidden="1" customHeight="1" outlineLevel="1" x14ac:dyDescent="0.35">
      <c r="A439" s="75"/>
      <c r="B439" s="84" t="s">
        <v>456</v>
      </c>
      <c r="C439" s="77"/>
      <c r="D439" s="77"/>
      <c r="E439" s="78"/>
      <c r="F439" s="79">
        <v>44089</v>
      </c>
      <c r="G439" s="80">
        <v>16</v>
      </c>
      <c r="H439" s="81"/>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c r="AG439" s="82"/>
      <c r="AH439" s="82"/>
      <c r="AI439" s="82"/>
      <c r="AJ439" s="82"/>
      <c r="AK439" s="82"/>
      <c r="AL439" s="82"/>
      <c r="AM439" s="82"/>
      <c r="AN439" s="82"/>
      <c r="AO439" s="82"/>
      <c r="AP439" s="82"/>
      <c r="AQ439" s="82"/>
      <c r="AR439" s="82"/>
      <c r="AS439" s="82"/>
      <c r="AT439" s="82"/>
      <c r="AU439" s="82"/>
      <c r="AV439" s="82"/>
      <c r="AW439" s="82"/>
      <c r="AX439" s="82"/>
      <c r="AY439" s="82"/>
      <c r="AZ439" s="82"/>
      <c r="BA439" s="82"/>
      <c r="BB439" s="82"/>
      <c r="BC439" s="82"/>
      <c r="BD439" s="82"/>
      <c r="BE439" s="82"/>
      <c r="BF439" s="82"/>
      <c r="BG439" s="82"/>
      <c r="BH439" s="82"/>
      <c r="BI439" s="82"/>
      <c r="BJ439" s="82"/>
      <c r="BK439" s="82"/>
      <c r="BL439" s="82"/>
    </row>
    <row r="440" spans="1:64" s="83" customFormat="1" ht="13" hidden="1" customHeight="1" outlineLevel="1" x14ac:dyDescent="0.35">
      <c r="A440" s="75"/>
      <c r="B440" s="84" t="s">
        <v>457</v>
      </c>
      <c r="C440" s="77"/>
      <c r="D440" s="77"/>
      <c r="E440" s="78"/>
      <c r="F440" s="79">
        <v>44089</v>
      </c>
      <c r="G440" s="80">
        <v>16</v>
      </c>
      <c r="H440" s="81"/>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c r="AG440" s="82"/>
      <c r="AH440" s="82"/>
      <c r="AI440" s="82"/>
      <c r="AJ440" s="82"/>
      <c r="AK440" s="82"/>
      <c r="AL440" s="82"/>
      <c r="AM440" s="82"/>
      <c r="AN440" s="82"/>
      <c r="AO440" s="82"/>
      <c r="AP440" s="82"/>
      <c r="AQ440" s="82"/>
      <c r="AR440" s="82"/>
      <c r="AS440" s="82"/>
      <c r="AT440" s="82"/>
      <c r="AU440" s="82"/>
      <c r="AV440" s="82"/>
      <c r="AW440" s="82"/>
      <c r="AX440" s="82"/>
      <c r="AY440" s="82"/>
      <c r="AZ440" s="82"/>
      <c r="BA440" s="82"/>
      <c r="BB440" s="82"/>
      <c r="BC440" s="82"/>
      <c r="BD440" s="82"/>
      <c r="BE440" s="82"/>
      <c r="BF440" s="82"/>
      <c r="BG440" s="82"/>
      <c r="BH440" s="82"/>
      <c r="BI440" s="82"/>
      <c r="BJ440" s="82"/>
      <c r="BK440" s="82"/>
      <c r="BL440" s="82"/>
    </row>
    <row r="441" spans="1:64" s="83" customFormat="1" ht="13" hidden="1" customHeight="1" outlineLevel="1" x14ac:dyDescent="0.35">
      <c r="A441" s="75"/>
      <c r="B441" s="90"/>
      <c r="C441" s="77"/>
      <c r="D441" s="77"/>
      <c r="E441" s="78"/>
      <c r="F441" s="88"/>
      <c r="G441" s="92"/>
      <c r="H441" s="81"/>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c r="AG441" s="82"/>
      <c r="AH441" s="82"/>
      <c r="AI441" s="82"/>
      <c r="AJ441" s="82"/>
      <c r="AK441" s="82"/>
      <c r="AL441" s="82"/>
      <c r="AM441" s="82"/>
      <c r="AN441" s="82"/>
      <c r="AO441" s="82"/>
      <c r="AP441" s="82"/>
      <c r="AQ441" s="82"/>
      <c r="AR441" s="82"/>
      <c r="AS441" s="82"/>
      <c r="AT441" s="82"/>
      <c r="AU441" s="82"/>
      <c r="AV441" s="82"/>
      <c r="AW441" s="82"/>
      <c r="AX441" s="82"/>
      <c r="AY441" s="82"/>
      <c r="AZ441" s="82"/>
      <c r="BA441" s="82"/>
      <c r="BB441" s="82"/>
      <c r="BC441" s="82"/>
      <c r="BD441" s="82"/>
      <c r="BE441" s="82"/>
      <c r="BF441" s="82"/>
      <c r="BG441" s="82"/>
      <c r="BH441" s="82"/>
      <c r="BI441" s="82"/>
      <c r="BJ441" s="82"/>
      <c r="BK441" s="82"/>
      <c r="BL441" s="82"/>
    </row>
    <row r="442" spans="1:64" s="83" customFormat="1" ht="13" hidden="1" customHeight="1" outlineLevel="1" x14ac:dyDescent="0.35">
      <c r="A442" s="75"/>
      <c r="B442" s="98" t="s">
        <v>458</v>
      </c>
      <c r="C442" s="77"/>
      <c r="D442" s="77"/>
      <c r="E442" s="78"/>
      <c r="F442" s="88"/>
      <c r="G442" s="92"/>
      <c r="H442" s="81"/>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c r="AH442" s="82"/>
      <c r="AI442" s="82"/>
      <c r="AJ442" s="82"/>
      <c r="AK442" s="82"/>
      <c r="AL442" s="82"/>
      <c r="AM442" s="82"/>
      <c r="AN442" s="82"/>
      <c r="AO442" s="82"/>
      <c r="AP442" s="82"/>
      <c r="AQ442" s="82"/>
      <c r="AR442" s="82"/>
      <c r="AS442" s="82"/>
      <c r="AT442" s="82"/>
      <c r="AU442" s="82"/>
      <c r="AV442" s="82"/>
      <c r="AW442" s="82"/>
      <c r="AX442" s="82"/>
      <c r="AY442" s="82"/>
      <c r="AZ442" s="82"/>
      <c r="BA442" s="82"/>
      <c r="BB442" s="82"/>
      <c r="BC442" s="82"/>
      <c r="BD442" s="82"/>
      <c r="BE442" s="82"/>
      <c r="BF442" s="82"/>
      <c r="BG442" s="82"/>
      <c r="BH442" s="82"/>
      <c r="BI442" s="82"/>
      <c r="BJ442" s="82"/>
      <c r="BK442" s="82"/>
      <c r="BL442" s="82"/>
    </row>
    <row r="443" spans="1:64" s="83" customFormat="1" ht="13" hidden="1" customHeight="1" outlineLevel="1" x14ac:dyDescent="0.35">
      <c r="A443" s="75"/>
      <c r="B443" s="84" t="s">
        <v>459</v>
      </c>
      <c r="C443" s="77"/>
      <c r="D443" s="77"/>
      <c r="E443" s="78"/>
      <c r="F443" s="79">
        <v>44050</v>
      </c>
      <c r="G443" s="80">
        <v>8</v>
      </c>
      <c r="H443" s="81"/>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c r="AG443" s="82"/>
      <c r="AH443" s="82"/>
      <c r="AI443" s="82"/>
      <c r="AJ443" s="82"/>
      <c r="AK443" s="82"/>
      <c r="AL443" s="82"/>
      <c r="AM443" s="82"/>
      <c r="AN443" s="82"/>
      <c r="AO443" s="82"/>
      <c r="AP443" s="82"/>
      <c r="AQ443" s="82"/>
      <c r="AR443" s="82"/>
      <c r="AS443" s="82"/>
      <c r="AT443" s="82"/>
      <c r="AU443" s="82"/>
      <c r="AV443" s="82"/>
      <c r="AW443" s="82"/>
      <c r="AX443" s="82"/>
      <c r="AY443" s="82"/>
      <c r="AZ443" s="82"/>
      <c r="BA443" s="82"/>
      <c r="BB443" s="82"/>
      <c r="BC443" s="82"/>
      <c r="BD443" s="82"/>
      <c r="BE443" s="82"/>
      <c r="BF443" s="82"/>
      <c r="BG443" s="82"/>
      <c r="BH443" s="82"/>
      <c r="BI443" s="82"/>
      <c r="BJ443" s="82"/>
      <c r="BK443" s="82"/>
      <c r="BL443" s="82"/>
    </row>
    <row r="444" spans="1:64" s="83" customFormat="1" ht="13" hidden="1" customHeight="1" outlineLevel="1" x14ac:dyDescent="0.35">
      <c r="A444" s="75"/>
      <c r="B444" s="84" t="s">
        <v>460</v>
      </c>
      <c r="C444" s="77"/>
      <c r="D444" s="77"/>
      <c r="E444" s="78"/>
      <c r="F444" s="79">
        <v>44058</v>
      </c>
      <c r="G444" s="80">
        <v>7</v>
      </c>
      <c r="H444" s="81"/>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c r="AG444" s="82"/>
      <c r="AH444" s="82"/>
      <c r="AI444" s="82"/>
      <c r="AJ444" s="82"/>
      <c r="AK444" s="82"/>
      <c r="AL444" s="82"/>
      <c r="AM444" s="82"/>
      <c r="AN444" s="82"/>
      <c r="AO444" s="82"/>
      <c r="AP444" s="82"/>
      <c r="AQ444" s="82"/>
      <c r="AR444" s="82"/>
      <c r="AS444" s="82"/>
      <c r="AT444" s="82"/>
      <c r="AU444" s="82"/>
      <c r="AV444" s="82"/>
      <c r="AW444" s="82"/>
      <c r="AX444" s="82"/>
      <c r="AY444" s="82"/>
      <c r="AZ444" s="82"/>
      <c r="BA444" s="82"/>
      <c r="BB444" s="82"/>
      <c r="BC444" s="82"/>
      <c r="BD444" s="82"/>
      <c r="BE444" s="82"/>
      <c r="BF444" s="82"/>
      <c r="BG444" s="82"/>
      <c r="BH444" s="82"/>
      <c r="BI444" s="82"/>
      <c r="BJ444" s="82"/>
      <c r="BK444" s="82"/>
      <c r="BL444" s="82"/>
    </row>
    <row r="445" spans="1:64" s="83" customFormat="1" ht="13" hidden="1" customHeight="1" outlineLevel="1" x14ac:dyDescent="0.35">
      <c r="A445" s="75"/>
      <c r="B445" s="84" t="s">
        <v>461</v>
      </c>
      <c r="C445" s="77"/>
      <c r="D445" s="77"/>
      <c r="E445" s="78"/>
      <c r="F445" s="79">
        <v>44050</v>
      </c>
      <c r="G445" s="80">
        <v>8</v>
      </c>
      <c r="H445" s="81"/>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c r="AG445" s="82"/>
      <c r="AH445" s="82"/>
      <c r="AI445" s="82"/>
      <c r="AJ445" s="82"/>
      <c r="AK445" s="82"/>
      <c r="AL445" s="82"/>
      <c r="AM445" s="82"/>
      <c r="AN445" s="82"/>
      <c r="AO445" s="82"/>
      <c r="AP445" s="82"/>
      <c r="AQ445" s="82"/>
      <c r="AR445" s="82"/>
      <c r="AS445" s="82"/>
      <c r="AT445" s="82"/>
      <c r="AU445" s="82"/>
      <c r="AV445" s="82"/>
      <c r="AW445" s="82"/>
      <c r="AX445" s="82"/>
      <c r="AY445" s="82"/>
      <c r="AZ445" s="82"/>
      <c r="BA445" s="82"/>
      <c r="BB445" s="82"/>
      <c r="BC445" s="82"/>
      <c r="BD445" s="82"/>
      <c r="BE445" s="82"/>
      <c r="BF445" s="82"/>
      <c r="BG445" s="82"/>
      <c r="BH445" s="82"/>
      <c r="BI445" s="82"/>
      <c r="BJ445" s="82"/>
      <c r="BK445" s="82"/>
      <c r="BL445" s="82"/>
    </row>
    <row r="446" spans="1:64" s="83" customFormat="1" ht="13" hidden="1" customHeight="1" outlineLevel="1" x14ac:dyDescent="0.35">
      <c r="A446" s="75"/>
      <c r="B446" s="84" t="s">
        <v>462</v>
      </c>
      <c r="C446" s="77"/>
      <c r="D446" s="77"/>
      <c r="E446" s="78"/>
      <c r="F446" s="79">
        <v>44058</v>
      </c>
      <c r="G446" s="80">
        <v>7</v>
      </c>
      <c r="H446" s="81"/>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c r="AH446" s="82"/>
      <c r="AI446" s="82"/>
      <c r="AJ446" s="82"/>
      <c r="AK446" s="82"/>
      <c r="AL446" s="82"/>
      <c r="AM446" s="82"/>
      <c r="AN446" s="82"/>
      <c r="AO446" s="82"/>
      <c r="AP446" s="82"/>
      <c r="AQ446" s="82"/>
      <c r="AR446" s="82"/>
      <c r="AS446" s="82"/>
      <c r="AT446" s="82"/>
      <c r="AU446" s="82"/>
      <c r="AV446" s="82"/>
      <c r="AW446" s="82"/>
      <c r="AX446" s="82"/>
      <c r="AY446" s="82"/>
      <c r="AZ446" s="82"/>
      <c r="BA446" s="82"/>
      <c r="BB446" s="82"/>
      <c r="BC446" s="82"/>
      <c r="BD446" s="82"/>
      <c r="BE446" s="82"/>
      <c r="BF446" s="82"/>
      <c r="BG446" s="82"/>
      <c r="BH446" s="82"/>
      <c r="BI446" s="82"/>
      <c r="BJ446" s="82"/>
      <c r="BK446" s="82"/>
      <c r="BL446" s="82"/>
    </row>
    <row r="447" spans="1:64" s="83" customFormat="1" ht="13" hidden="1" customHeight="1" outlineLevel="1" x14ac:dyDescent="0.35">
      <c r="A447" s="75"/>
      <c r="B447" s="84" t="s">
        <v>463</v>
      </c>
      <c r="C447" s="77"/>
      <c r="D447" s="77"/>
      <c r="E447" s="78"/>
      <c r="F447" s="79">
        <v>44096</v>
      </c>
      <c r="G447" s="80">
        <v>8</v>
      </c>
      <c r="H447" s="81"/>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c r="AG447" s="82"/>
      <c r="AH447" s="82"/>
      <c r="AI447" s="82"/>
      <c r="AJ447" s="82"/>
      <c r="AK447" s="82"/>
      <c r="AL447" s="82"/>
      <c r="AM447" s="82"/>
      <c r="AN447" s="82"/>
      <c r="AO447" s="82"/>
      <c r="AP447" s="82"/>
      <c r="AQ447" s="82"/>
      <c r="AR447" s="82"/>
      <c r="AS447" s="82"/>
      <c r="AT447" s="82"/>
      <c r="AU447" s="82"/>
      <c r="AV447" s="82"/>
      <c r="AW447" s="82"/>
      <c r="AX447" s="82"/>
      <c r="AY447" s="82"/>
      <c r="AZ447" s="82"/>
      <c r="BA447" s="82"/>
      <c r="BB447" s="82"/>
      <c r="BC447" s="82"/>
      <c r="BD447" s="82"/>
      <c r="BE447" s="82"/>
      <c r="BF447" s="82"/>
      <c r="BG447" s="82"/>
      <c r="BH447" s="82"/>
      <c r="BI447" s="82"/>
      <c r="BJ447" s="82"/>
      <c r="BK447" s="82"/>
      <c r="BL447" s="82"/>
    </row>
    <row r="448" spans="1:64" s="83" customFormat="1" ht="13" hidden="1" customHeight="1" outlineLevel="1" x14ac:dyDescent="0.35">
      <c r="A448" s="75"/>
      <c r="B448" s="84" t="s">
        <v>464</v>
      </c>
      <c r="C448" s="77"/>
      <c r="D448" s="77"/>
      <c r="E448" s="78"/>
      <c r="F448" s="79">
        <v>44075</v>
      </c>
      <c r="G448" s="80">
        <v>14</v>
      </c>
      <c r="H448" s="81"/>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c r="AG448" s="82"/>
      <c r="AH448" s="82"/>
      <c r="AI448" s="82"/>
      <c r="AJ448" s="82"/>
      <c r="AK448" s="82"/>
      <c r="AL448" s="82"/>
      <c r="AM448" s="82"/>
      <c r="AN448" s="82"/>
      <c r="AO448" s="82"/>
      <c r="AP448" s="82"/>
      <c r="AQ448" s="82"/>
      <c r="AR448" s="82"/>
      <c r="AS448" s="82"/>
      <c r="AT448" s="82"/>
      <c r="AU448" s="82"/>
      <c r="AV448" s="82"/>
      <c r="AW448" s="82"/>
      <c r="AX448" s="82"/>
      <c r="AY448" s="82"/>
      <c r="AZ448" s="82"/>
      <c r="BA448" s="82"/>
      <c r="BB448" s="82"/>
      <c r="BC448" s="82"/>
      <c r="BD448" s="82"/>
      <c r="BE448" s="82"/>
      <c r="BF448" s="82"/>
      <c r="BG448" s="82"/>
      <c r="BH448" s="82"/>
      <c r="BI448" s="82"/>
      <c r="BJ448" s="82"/>
      <c r="BK448" s="82"/>
      <c r="BL448" s="82"/>
    </row>
    <row r="449" spans="1:64" s="83" customFormat="1" ht="13" hidden="1" customHeight="1" outlineLevel="1" x14ac:dyDescent="0.35">
      <c r="A449" s="75"/>
      <c r="B449" s="84" t="s">
        <v>465</v>
      </c>
      <c r="C449" s="77"/>
      <c r="D449" s="77"/>
      <c r="E449" s="78"/>
      <c r="F449" s="79">
        <v>44089</v>
      </c>
      <c r="G449" s="80">
        <v>16</v>
      </c>
      <c r="H449" s="81"/>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c r="AG449" s="82"/>
      <c r="AH449" s="82"/>
      <c r="AI449" s="82"/>
      <c r="AJ449" s="82"/>
      <c r="AK449" s="82"/>
      <c r="AL449" s="82"/>
      <c r="AM449" s="82"/>
      <c r="AN449" s="82"/>
      <c r="AO449" s="82"/>
      <c r="AP449" s="82"/>
      <c r="AQ449" s="82"/>
      <c r="AR449" s="82"/>
      <c r="AS449" s="82"/>
      <c r="AT449" s="82"/>
      <c r="AU449" s="82"/>
      <c r="AV449" s="82"/>
      <c r="AW449" s="82"/>
      <c r="AX449" s="82"/>
      <c r="AY449" s="82"/>
      <c r="AZ449" s="82"/>
      <c r="BA449" s="82"/>
      <c r="BB449" s="82"/>
      <c r="BC449" s="82"/>
      <c r="BD449" s="82"/>
      <c r="BE449" s="82"/>
      <c r="BF449" s="82"/>
      <c r="BG449" s="82"/>
      <c r="BH449" s="82"/>
      <c r="BI449" s="82"/>
      <c r="BJ449" s="82"/>
      <c r="BK449" s="82"/>
      <c r="BL449" s="82"/>
    </row>
    <row r="450" spans="1:64" s="83" customFormat="1" ht="13" customHeight="1" collapsed="1" x14ac:dyDescent="0.35">
      <c r="A450" s="75"/>
      <c r="B450" s="87"/>
      <c r="C450" s="77"/>
      <c r="D450" s="77"/>
      <c r="E450" s="78"/>
      <c r="F450" s="88"/>
      <c r="G450" s="92"/>
      <c r="H450" s="81"/>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c r="AG450" s="82"/>
      <c r="AH450" s="82"/>
      <c r="AI450" s="82"/>
      <c r="AJ450" s="82"/>
      <c r="AK450" s="82"/>
      <c r="AL450" s="82"/>
      <c r="AM450" s="82"/>
      <c r="AN450" s="82"/>
      <c r="AO450" s="82"/>
      <c r="AP450" s="82"/>
      <c r="AQ450" s="82"/>
      <c r="AR450" s="82"/>
      <c r="AS450" s="82"/>
      <c r="AT450" s="82"/>
      <c r="AU450" s="82"/>
      <c r="AV450" s="82"/>
      <c r="AW450" s="82"/>
      <c r="AX450" s="82"/>
      <c r="AY450" s="82"/>
      <c r="AZ450" s="82"/>
      <c r="BA450" s="82"/>
      <c r="BB450" s="82"/>
      <c r="BC450" s="82"/>
      <c r="BD450" s="82"/>
      <c r="BE450" s="82"/>
      <c r="BF450" s="82"/>
      <c r="BG450" s="82"/>
      <c r="BH450" s="82"/>
      <c r="BI450" s="82"/>
      <c r="BJ450" s="82"/>
      <c r="BK450" s="82"/>
      <c r="BL450" s="82"/>
    </row>
    <row r="451" spans="1:64" s="83" customFormat="1" ht="13" customHeight="1" x14ac:dyDescent="0.35">
      <c r="A451" s="75"/>
      <c r="B451" s="76" t="s">
        <v>46</v>
      </c>
      <c r="C451" s="77" t="s">
        <v>50</v>
      </c>
      <c r="D451" s="77"/>
      <c r="E451" s="78">
        <v>0</v>
      </c>
      <c r="F451" s="79">
        <v>44044</v>
      </c>
      <c r="G451" s="92">
        <v>60</v>
      </c>
      <c r="H451" s="81"/>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c r="AG451" s="82"/>
      <c r="AH451" s="82"/>
      <c r="AI451" s="82"/>
      <c r="AJ451" s="82"/>
      <c r="AK451" s="82"/>
      <c r="AL451" s="82"/>
      <c r="AM451" s="82"/>
      <c r="AN451" s="82"/>
      <c r="AO451" s="82"/>
      <c r="AP451" s="82"/>
      <c r="AQ451" s="82"/>
      <c r="AR451" s="82"/>
      <c r="AS451" s="82"/>
      <c r="AT451" s="82"/>
      <c r="AU451" s="82"/>
      <c r="AV451" s="82"/>
      <c r="AW451" s="82"/>
      <c r="AX451" s="82"/>
      <c r="AY451" s="82"/>
      <c r="AZ451" s="82"/>
      <c r="BA451" s="82"/>
      <c r="BB451" s="82"/>
      <c r="BC451" s="82"/>
      <c r="BD451" s="82"/>
      <c r="BE451" s="82"/>
      <c r="BF451" s="82"/>
      <c r="BG451" s="82"/>
      <c r="BH451" s="82"/>
      <c r="BI451" s="82"/>
      <c r="BJ451" s="82"/>
      <c r="BK451" s="82"/>
      <c r="BL451" s="82"/>
    </row>
    <row r="452" spans="1:64" s="83" customFormat="1" ht="13" hidden="1" customHeight="1" outlineLevel="1" x14ac:dyDescent="0.35">
      <c r="A452" s="75"/>
      <c r="B452" s="87" t="s">
        <v>466</v>
      </c>
      <c r="C452" s="77"/>
      <c r="D452" s="77"/>
      <c r="E452" s="78"/>
      <c r="F452" s="79">
        <v>44053</v>
      </c>
      <c r="G452" s="92"/>
      <c r="H452" s="81"/>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c r="AH452" s="82"/>
      <c r="AI452" s="82"/>
      <c r="AJ452" s="82"/>
      <c r="AK452" s="82"/>
      <c r="AL452" s="82"/>
      <c r="AM452" s="82"/>
      <c r="AN452" s="82"/>
      <c r="AO452" s="82"/>
      <c r="AP452" s="82"/>
      <c r="AQ452" s="82"/>
      <c r="AR452" s="82"/>
      <c r="AS452" s="82"/>
      <c r="AT452" s="82"/>
      <c r="AU452" s="82"/>
      <c r="AV452" s="82"/>
      <c r="AW452" s="82"/>
      <c r="AX452" s="82"/>
      <c r="AY452" s="82"/>
      <c r="AZ452" s="82"/>
      <c r="BA452" s="82"/>
      <c r="BB452" s="82"/>
      <c r="BC452" s="82"/>
      <c r="BD452" s="82"/>
      <c r="BE452" s="82"/>
      <c r="BF452" s="82"/>
      <c r="BG452" s="82"/>
      <c r="BH452" s="82"/>
      <c r="BI452" s="82"/>
      <c r="BJ452" s="82"/>
      <c r="BK452" s="82"/>
      <c r="BL452" s="82"/>
    </row>
    <row r="453" spans="1:64" s="83" customFormat="1" ht="13" hidden="1" customHeight="1" outlineLevel="1" x14ac:dyDescent="0.35">
      <c r="A453" s="75"/>
      <c r="B453" s="87" t="s">
        <v>467</v>
      </c>
      <c r="C453" s="77"/>
      <c r="D453" s="77"/>
      <c r="E453" s="78"/>
      <c r="F453" s="79">
        <v>44063</v>
      </c>
      <c r="G453" s="92"/>
      <c r="H453" s="81"/>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c r="AG453" s="82"/>
      <c r="AH453" s="82"/>
      <c r="AI453" s="82"/>
      <c r="AJ453" s="82"/>
      <c r="AK453" s="82"/>
      <c r="AL453" s="82"/>
      <c r="AM453" s="82"/>
      <c r="AN453" s="82"/>
      <c r="AO453" s="82"/>
      <c r="AP453" s="82"/>
      <c r="AQ453" s="82"/>
      <c r="AR453" s="82"/>
      <c r="AS453" s="82"/>
      <c r="AT453" s="82"/>
      <c r="AU453" s="82"/>
      <c r="AV453" s="82"/>
      <c r="AW453" s="82"/>
      <c r="AX453" s="82"/>
      <c r="AY453" s="82"/>
      <c r="AZ453" s="82"/>
      <c r="BA453" s="82"/>
      <c r="BB453" s="82"/>
      <c r="BC453" s="82"/>
      <c r="BD453" s="82"/>
      <c r="BE453" s="82"/>
      <c r="BF453" s="82"/>
      <c r="BG453" s="82"/>
      <c r="BH453" s="82"/>
      <c r="BI453" s="82"/>
      <c r="BJ453" s="82"/>
      <c r="BK453" s="82"/>
      <c r="BL453" s="82"/>
    </row>
    <row r="454" spans="1:64" s="83" customFormat="1" ht="13" hidden="1" customHeight="1" outlineLevel="1" x14ac:dyDescent="0.35">
      <c r="A454" s="75"/>
      <c r="B454" s="87" t="s">
        <v>468</v>
      </c>
      <c r="C454" s="77"/>
      <c r="D454" s="77"/>
      <c r="E454" s="78"/>
      <c r="F454" s="79">
        <v>44063</v>
      </c>
      <c r="G454" s="92"/>
      <c r="H454" s="81"/>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c r="AG454" s="82"/>
      <c r="AH454" s="82"/>
      <c r="AI454" s="82"/>
      <c r="AJ454" s="82"/>
      <c r="AK454" s="82"/>
      <c r="AL454" s="82"/>
      <c r="AM454" s="82"/>
      <c r="AN454" s="82"/>
      <c r="AO454" s="82"/>
      <c r="AP454" s="82"/>
      <c r="AQ454" s="82"/>
      <c r="AR454" s="82"/>
      <c r="AS454" s="82"/>
      <c r="AT454" s="82"/>
      <c r="AU454" s="82"/>
      <c r="AV454" s="82"/>
      <c r="AW454" s="82"/>
      <c r="AX454" s="82"/>
      <c r="AY454" s="82"/>
      <c r="AZ454" s="82"/>
      <c r="BA454" s="82"/>
      <c r="BB454" s="82"/>
      <c r="BC454" s="82"/>
      <c r="BD454" s="82"/>
      <c r="BE454" s="82"/>
      <c r="BF454" s="82"/>
      <c r="BG454" s="82"/>
      <c r="BH454" s="82"/>
      <c r="BI454" s="82"/>
      <c r="BJ454" s="82"/>
      <c r="BK454" s="82"/>
      <c r="BL454" s="82"/>
    </row>
    <row r="455" spans="1:64" s="83" customFormat="1" ht="13" hidden="1" customHeight="1" outlineLevel="1" x14ac:dyDescent="0.35">
      <c r="A455" s="75"/>
      <c r="B455" s="87" t="s">
        <v>469</v>
      </c>
      <c r="C455" s="77"/>
      <c r="D455" s="77"/>
      <c r="E455" s="78"/>
      <c r="F455" s="79">
        <v>44063</v>
      </c>
      <c r="G455" s="92"/>
      <c r="H455" s="81"/>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c r="AG455" s="82"/>
      <c r="AH455" s="82"/>
      <c r="AI455" s="82"/>
      <c r="AJ455" s="82"/>
      <c r="AK455" s="82"/>
      <c r="AL455" s="82"/>
      <c r="AM455" s="82"/>
      <c r="AN455" s="82"/>
      <c r="AO455" s="82"/>
      <c r="AP455" s="82"/>
      <c r="AQ455" s="82"/>
      <c r="AR455" s="82"/>
      <c r="AS455" s="82"/>
      <c r="AT455" s="82"/>
      <c r="AU455" s="82"/>
      <c r="AV455" s="82"/>
      <c r="AW455" s="82"/>
      <c r="AX455" s="82"/>
      <c r="AY455" s="82"/>
      <c r="AZ455" s="82"/>
      <c r="BA455" s="82"/>
      <c r="BB455" s="82"/>
      <c r="BC455" s="82"/>
      <c r="BD455" s="82"/>
      <c r="BE455" s="82"/>
      <c r="BF455" s="82"/>
      <c r="BG455" s="82"/>
      <c r="BH455" s="82"/>
      <c r="BI455" s="82"/>
      <c r="BJ455" s="82"/>
      <c r="BK455" s="82"/>
      <c r="BL455" s="82"/>
    </row>
    <row r="456" spans="1:64" s="83" customFormat="1" ht="13" hidden="1" customHeight="1" outlineLevel="1" x14ac:dyDescent="0.35">
      <c r="A456" s="75"/>
      <c r="B456" s="87" t="s">
        <v>470</v>
      </c>
      <c r="C456" s="77"/>
      <c r="D456" s="77"/>
      <c r="E456" s="78"/>
      <c r="F456" s="79">
        <v>44063</v>
      </c>
      <c r="G456" s="92"/>
      <c r="H456" s="81"/>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c r="AG456" s="82"/>
      <c r="AH456" s="82"/>
      <c r="AI456" s="82"/>
      <c r="AJ456" s="82"/>
      <c r="AK456" s="82"/>
      <c r="AL456" s="82"/>
      <c r="AM456" s="82"/>
      <c r="AN456" s="82"/>
      <c r="AO456" s="82"/>
      <c r="AP456" s="82"/>
      <c r="AQ456" s="82"/>
      <c r="AR456" s="82"/>
      <c r="AS456" s="82"/>
      <c r="AT456" s="82"/>
      <c r="AU456" s="82"/>
      <c r="AV456" s="82"/>
      <c r="AW456" s="82"/>
      <c r="AX456" s="82"/>
      <c r="AY456" s="82"/>
      <c r="AZ456" s="82"/>
      <c r="BA456" s="82"/>
      <c r="BB456" s="82"/>
      <c r="BC456" s="82"/>
      <c r="BD456" s="82"/>
      <c r="BE456" s="82"/>
      <c r="BF456" s="82"/>
      <c r="BG456" s="82"/>
      <c r="BH456" s="82"/>
      <c r="BI456" s="82"/>
      <c r="BJ456" s="82"/>
      <c r="BK456" s="82"/>
      <c r="BL456" s="82"/>
    </row>
    <row r="457" spans="1:64" s="83" customFormat="1" ht="13" hidden="1" customHeight="1" outlineLevel="1" x14ac:dyDescent="0.35">
      <c r="A457" s="75"/>
      <c r="B457" s="87" t="s">
        <v>471</v>
      </c>
      <c r="C457" s="77"/>
      <c r="D457" s="77"/>
      <c r="E457" s="78"/>
      <c r="F457" s="79">
        <v>44063</v>
      </c>
      <c r="G457" s="92"/>
      <c r="H457" s="81"/>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c r="AG457" s="82"/>
      <c r="AH457" s="82"/>
      <c r="AI457" s="82"/>
      <c r="AJ457" s="82"/>
      <c r="AK457" s="82"/>
      <c r="AL457" s="82"/>
      <c r="AM457" s="82"/>
      <c r="AN457" s="82"/>
      <c r="AO457" s="82"/>
      <c r="AP457" s="82"/>
      <c r="AQ457" s="82"/>
      <c r="AR457" s="82"/>
      <c r="AS457" s="82"/>
      <c r="AT457" s="82"/>
      <c r="AU457" s="82"/>
      <c r="AV457" s="82"/>
      <c r="AW457" s="82"/>
      <c r="AX457" s="82"/>
      <c r="AY457" s="82"/>
      <c r="AZ457" s="82"/>
      <c r="BA457" s="82"/>
      <c r="BB457" s="82"/>
      <c r="BC457" s="82"/>
      <c r="BD457" s="82"/>
      <c r="BE457" s="82"/>
      <c r="BF457" s="82"/>
      <c r="BG457" s="82"/>
      <c r="BH457" s="82"/>
      <c r="BI457" s="82"/>
      <c r="BJ457" s="82"/>
      <c r="BK457" s="82"/>
      <c r="BL457" s="82"/>
    </row>
    <row r="458" spans="1:64" s="83" customFormat="1" ht="13" hidden="1" customHeight="1" outlineLevel="1" x14ac:dyDescent="0.35">
      <c r="A458" s="75"/>
      <c r="B458" s="87" t="s">
        <v>472</v>
      </c>
      <c r="C458" s="77"/>
      <c r="D458" s="77"/>
      <c r="E458" s="78"/>
      <c r="F458" s="79">
        <v>44090</v>
      </c>
      <c r="G458" s="92"/>
      <c r="H458" s="81"/>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c r="AG458" s="82"/>
      <c r="AH458" s="82"/>
      <c r="AI458" s="82"/>
      <c r="AJ458" s="82"/>
      <c r="AK458" s="82"/>
      <c r="AL458" s="82"/>
      <c r="AM458" s="82"/>
      <c r="AN458" s="82"/>
      <c r="AO458" s="82"/>
      <c r="AP458" s="82"/>
      <c r="AQ458" s="82"/>
      <c r="AR458" s="82"/>
      <c r="AS458" s="82"/>
      <c r="AT458" s="82"/>
      <c r="AU458" s="82"/>
      <c r="AV458" s="82"/>
      <c r="AW458" s="82"/>
      <c r="AX458" s="82"/>
      <c r="AY458" s="82"/>
      <c r="AZ458" s="82"/>
      <c r="BA458" s="82"/>
      <c r="BB458" s="82"/>
      <c r="BC458" s="82"/>
      <c r="BD458" s="82"/>
      <c r="BE458" s="82"/>
      <c r="BF458" s="82"/>
      <c r="BG458" s="82"/>
      <c r="BH458" s="82"/>
      <c r="BI458" s="82"/>
      <c r="BJ458" s="82"/>
      <c r="BK458" s="82"/>
      <c r="BL458" s="82"/>
    </row>
    <row r="459" spans="1:64" s="83" customFormat="1" ht="13" hidden="1" customHeight="1" outlineLevel="1" x14ac:dyDescent="0.35">
      <c r="A459" s="75"/>
      <c r="B459" s="87" t="s">
        <v>473</v>
      </c>
      <c r="C459" s="77"/>
      <c r="D459" s="77"/>
      <c r="E459" s="78"/>
      <c r="F459" s="79">
        <v>44090</v>
      </c>
      <c r="G459" s="92"/>
      <c r="H459" s="81"/>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c r="AG459" s="82"/>
      <c r="AH459" s="82"/>
      <c r="AI459" s="82"/>
      <c r="AJ459" s="82"/>
      <c r="AK459" s="82"/>
      <c r="AL459" s="82"/>
      <c r="AM459" s="82"/>
      <c r="AN459" s="82"/>
      <c r="AO459" s="82"/>
      <c r="AP459" s="82"/>
      <c r="AQ459" s="82"/>
      <c r="AR459" s="82"/>
      <c r="AS459" s="82"/>
      <c r="AT459" s="82"/>
      <c r="AU459" s="82"/>
      <c r="AV459" s="82"/>
      <c r="AW459" s="82"/>
      <c r="AX459" s="82"/>
      <c r="AY459" s="82"/>
      <c r="AZ459" s="82"/>
      <c r="BA459" s="82"/>
      <c r="BB459" s="82"/>
      <c r="BC459" s="82"/>
      <c r="BD459" s="82"/>
      <c r="BE459" s="82"/>
      <c r="BF459" s="82"/>
      <c r="BG459" s="82"/>
      <c r="BH459" s="82"/>
      <c r="BI459" s="82"/>
      <c r="BJ459" s="82"/>
      <c r="BK459" s="82"/>
      <c r="BL459" s="82"/>
    </row>
    <row r="460" spans="1:64" s="83" customFormat="1" ht="13" hidden="1" customHeight="1" outlineLevel="1" x14ac:dyDescent="0.35">
      <c r="A460" s="75"/>
      <c r="B460" s="87" t="s">
        <v>474</v>
      </c>
      <c r="C460" s="77"/>
      <c r="D460" s="77"/>
      <c r="E460" s="78"/>
      <c r="F460" s="79">
        <v>44090</v>
      </c>
      <c r="G460" s="92"/>
      <c r="H460" s="81"/>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c r="AG460" s="82"/>
      <c r="AH460" s="82"/>
      <c r="AI460" s="82"/>
      <c r="AJ460" s="82"/>
      <c r="AK460" s="82"/>
      <c r="AL460" s="82"/>
      <c r="AM460" s="82"/>
      <c r="AN460" s="82"/>
      <c r="AO460" s="82"/>
      <c r="AP460" s="82"/>
      <c r="AQ460" s="82"/>
      <c r="AR460" s="82"/>
      <c r="AS460" s="82"/>
      <c r="AT460" s="82"/>
      <c r="AU460" s="82"/>
      <c r="AV460" s="82"/>
      <c r="AW460" s="82"/>
      <c r="AX460" s="82"/>
      <c r="AY460" s="82"/>
      <c r="AZ460" s="82"/>
      <c r="BA460" s="82"/>
      <c r="BB460" s="82"/>
      <c r="BC460" s="82"/>
      <c r="BD460" s="82"/>
      <c r="BE460" s="82"/>
      <c r="BF460" s="82"/>
      <c r="BG460" s="82"/>
      <c r="BH460" s="82"/>
      <c r="BI460" s="82"/>
      <c r="BJ460" s="82"/>
      <c r="BK460" s="82"/>
      <c r="BL460" s="82"/>
    </row>
    <row r="461" spans="1:64" s="83" customFormat="1" ht="13" hidden="1" customHeight="1" outlineLevel="1" x14ac:dyDescent="0.35">
      <c r="A461" s="75"/>
      <c r="B461" s="96" t="s">
        <v>475</v>
      </c>
      <c r="C461" s="77"/>
      <c r="D461" s="77"/>
      <c r="E461" s="78"/>
      <c r="F461" s="79">
        <v>44090</v>
      </c>
      <c r="G461" s="92"/>
      <c r="H461" s="81"/>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c r="AG461" s="82"/>
      <c r="AH461" s="82"/>
      <c r="AI461" s="82"/>
      <c r="AJ461" s="82"/>
      <c r="AK461" s="82"/>
      <c r="AL461" s="82"/>
      <c r="AM461" s="82"/>
      <c r="AN461" s="82"/>
      <c r="AO461" s="82"/>
      <c r="AP461" s="82"/>
      <c r="AQ461" s="82"/>
      <c r="AR461" s="82"/>
      <c r="AS461" s="82"/>
      <c r="AT461" s="82"/>
      <c r="AU461" s="82"/>
      <c r="AV461" s="82"/>
      <c r="AW461" s="82"/>
      <c r="AX461" s="82"/>
      <c r="AY461" s="82"/>
      <c r="AZ461" s="82"/>
      <c r="BA461" s="82"/>
      <c r="BB461" s="82"/>
      <c r="BC461" s="82"/>
      <c r="BD461" s="82"/>
      <c r="BE461" s="82"/>
      <c r="BF461" s="82"/>
      <c r="BG461" s="82"/>
      <c r="BH461" s="82"/>
      <c r="BI461" s="82"/>
      <c r="BJ461" s="82"/>
      <c r="BK461" s="82"/>
      <c r="BL461" s="82"/>
    </row>
    <row r="462" spans="1:64" s="83" customFormat="1" ht="13" hidden="1" customHeight="1" outlineLevel="1" x14ac:dyDescent="0.35">
      <c r="A462" s="75"/>
      <c r="B462" s="96" t="s">
        <v>476</v>
      </c>
      <c r="C462" s="77"/>
      <c r="D462" s="77"/>
      <c r="E462" s="78"/>
      <c r="F462" s="79">
        <v>44090</v>
      </c>
      <c r="G462" s="92"/>
      <c r="H462" s="81"/>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c r="AG462" s="82"/>
      <c r="AH462" s="82"/>
      <c r="AI462" s="82"/>
      <c r="AJ462" s="82"/>
      <c r="AK462" s="82"/>
      <c r="AL462" s="82"/>
      <c r="AM462" s="82"/>
      <c r="AN462" s="82"/>
      <c r="AO462" s="82"/>
      <c r="AP462" s="82"/>
      <c r="AQ462" s="82"/>
      <c r="AR462" s="82"/>
      <c r="AS462" s="82"/>
      <c r="AT462" s="82"/>
      <c r="AU462" s="82"/>
      <c r="AV462" s="82"/>
      <c r="AW462" s="82"/>
      <c r="AX462" s="82"/>
      <c r="AY462" s="82"/>
      <c r="AZ462" s="82"/>
      <c r="BA462" s="82"/>
      <c r="BB462" s="82"/>
      <c r="BC462" s="82"/>
      <c r="BD462" s="82"/>
      <c r="BE462" s="82"/>
      <c r="BF462" s="82"/>
      <c r="BG462" s="82"/>
      <c r="BH462" s="82"/>
      <c r="BI462" s="82"/>
      <c r="BJ462" s="82"/>
      <c r="BK462" s="82"/>
      <c r="BL462" s="82"/>
    </row>
    <row r="463" spans="1:64" s="83" customFormat="1" ht="13" hidden="1" customHeight="1" outlineLevel="1" x14ac:dyDescent="0.35">
      <c r="A463" s="75"/>
      <c r="B463" s="87" t="s">
        <v>477</v>
      </c>
      <c r="C463" s="77"/>
      <c r="D463" s="77"/>
      <c r="E463" s="78"/>
      <c r="F463" s="79">
        <v>44090</v>
      </c>
      <c r="G463" s="92"/>
      <c r="H463" s="81"/>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c r="AG463" s="82"/>
      <c r="AH463" s="82"/>
      <c r="AI463" s="82"/>
      <c r="AJ463" s="82"/>
      <c r="AK463" s="82"/>
      <c r="AL463" s="82"/>
      <c r="AM463" s="82"/>
      <c r="AN463" s="82"/>
      <c r="AO463" s="82"/>
      <c r="AP463" s="82"/>
      <c r="AQ463" s="82"/>
      <c r="AR463" s="82"/>
      <c r="AS463" s="82"/>
      <c r="AT463" s="82"/>
      <c r="AU463" s="82"/>
      <c r="AV463" s="82"/>
      <c r="AW463" s="82"/>
      <c r="AX463" s="82"/>
      <c r="AY463" s="82"/>
      <c r="AZ463" s="82"/>
      <c r="BA463" s="82"/>
      <c r="BB463" s="82"/>
      <c r="BC463" s="82"/>
      <c r="BD463" s="82"/>
      <c r="BE463" s="82"/>
      <c r="BF463" s="82"/>
      <c r="BG463" s="82"/>
      <c r="BH463" s="82"/>
      <c r="BI463" s="82"/>
      <c r="BJ463" s="82"/>
      <c r="BK463" s="82"/>
      <c r="BL463" s="82"/>
    </row>
    <row r="464" spans="1:64" s="83" customFormat="1" ht="13" hidden="1" customHeight="1" outlineLevel="1" x14ac:dyDescent="0.35">
      <c r="A464" s="75"/>
      <c r="B464" s="87" t="s">
        <v>478</v>
      </c>
      <c r="C464" s="77"/>
      <c r="D464" s="77"/>
      <c r="E464" s="78"/>
      <c r="F464" s="79">
        <v>44090</v>
      </c>
      <c r="G464" s="92"/>
      <c r="H464" s="81"/>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c r="AG464" s="82"/>
      <c r="AH464" s="82"/>
      <c r="AI464" s="82"/>
      <c r="AJ464" s="82"/>
      <c r="AK464" s="82"/>
      <c r="AL464" s="82"/>
      <c r="AM464" s="82"/>
      <c r="AN464" s="82"/>
      <c r="AO464" s="82"/>
      <c r="AP464" s="82"/>
      <c r="AQ464" s="82"/>
      <c r="AR464" s="82"/>
      <c r="AS464" s="82"/>
      <c r="AT464" s="82"/>
      <c r="AU464" s="82"/>
      <c r="AV464" s="82"/>
      <c r="AW464" s="82"/>
      <c r="AX464" s="82"/>
      <c r="AY464" s="82"/>
      <c r="AZ464" s="82"/>
      <c r="BA464" s="82"/>
      <c r="BB464" s="82"/>
      <c r="BC464" s="82"/>
      <c r="BD464" s="82"/>
      <c r="BE464" s="82"/>
      <c r="BF464" s="82"/>
      <c r="BG464" s="82"/>
      <c r="BH464" s="82"/>
      <c r="BI464" s="82"/>
      <c r="BJ464" s="82"/>
      <c r="BK464" s="82"/>
      <c r="BL464" s="82"/>
    </row>
    <row r="465" spans="1:64" s="83" customFormat="1" ht="13" hidden="1" customHeight="1" outlineLevel="1" x14ac:dyDescent="0.35">
      <c r="A465" s="75"/>
      <c r="B465" s="87" t="s">
        <v>479</v>
      </c>
      <c r="C465" s="97"/>
      <c r="D465" s="97"/>
      <c r="F465" s="79">
        <v>44090</v>
      </c>
      <c r="G465" s="92"/>
      <c r="H465" s="81"/>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c r="AH465" s="82"/>
      <c r="AI465" s="82"/>
      <c r="AJ465" s="82"/>
      <c r="AK465" s="82"/>
      <c r="AL465" s="82"/>
      <c r="AM465" s="82"/>
      <c r="AN465" s="82"/>
      <c r="AO465" s="82"/>
      <c r="AP465" s="82"/>
      <c r="AQ465" s="82"/>
      <c r="AR465" s="82"/>
      <c r="AS465" s="82"/>
      <c r="AT465" s="82"/>
      <c r="AU465" s="82"/>
      <c r="AV465" s="82"/>
      <c r="AW465" s="82"/>
      <c r="AX465" s="82"/>
      <c r="AY465" s="82"/>
      <c r="AZ465" s="82"/>
      <c r="BA465" s="82"/>
      <c r="BB465" s="82"/>
      <c r="BC465" s="82"/>
      <c r="BD465" s="82"/>
      <c r="BE465" s="82"/>
      <c r="BF465" s="82"/>
      <c r="BG465" s="82"/>
      <c r="BH465" s="82"/>
      <c r="BI465" s="82"/>
      <c r="BJ465" s="82"/>
      <c r="BK465" s="82"/>
      <c r="BL465" s="82"/>
    </row>
    <row r="466" spans="1:64" s="83" customFormat="1" ht="13" customHeight="1" collapsed="1" x14ac:dyDescent="0.35">
      <c r="A466" s="75"/>
      <c r="B466" s="90"/>
      <c r="C466" s="97"/>
      <c r="D466" s="97"/>
      <c r="F466" s="99"/>
      <c r="G466" s="92"/>
      <c r="H466" s="81"/>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c r="AH466" s="82"/>
      <c r="AI466" s="82"/>
      <c r="AJ466" s="82"/>
      <c r="AK466" s="82"/>
      <c r="AL466" s="82"/>
      <c r="AM466" s="82"/>
      <c r="AN466" s="82"/>
      <c r="AO466" s="82"/>
      <c r="AP466" s="82"/>
      <c r="AQ466" s="82"/>
      <c r="AR466" s="82"/>
      <c r="AS466" s="82"/>
      <c r="AT466" s="82"/>
      <c r="AU466" s="82"/>
      <c r="AV466" s="82"/>
      <c r="AW466" s="82"/>
      <c r="AX466" s="82"/>
      <c r="AY466" s="82"/>
      <c r="AZ466" s="82"/>
      <c r="BA466" s="82"/>
      <c r="BB466" s="82"/>
      <c r="BC466" s="82"/>
      <c r="BD466" s="82"/>
      <c r="BE466" s="82"/>
      <c r="BF466" s="82"/>
      <c r="BG466" s="82"/>
      <c r="BH466" s="82"/>
      <c r="BI466" s="82"/>
      <c r="BJ466" s="82"/>
      <c r="BK466" s="82"/>
      <c r="BL466" s="82"/>
    </row>
    <row r="467" spans="1:64" s="83" customFormat="1" ht="13" customHeight="1" x14ac:dyDescent="0.35">
      <c r="A467" s="101"/>
      <c r="B467" s="76" t="s">
        <v>490</v>
      </c>
      <c r="C467" s="77" t="s">
        <v>50</v>
      </c>
      <c r="D467" s="77" t="s">
        <v>480</v>
      </c>
      <c r="E467" s="78">
        <v>0</v>
      </c>
      <c r="F467" s="79">
        <v>44075</v>
      </c>
      <c r="G467" s="80">
        <v>31</v>
      </c>
      <c r="H467" s="81">
        <v>75</v>
      </c>
      <c r="I467" s="82" t="str">
        <f t="shared" ref="I467:X475" ca="1" si="8">IF(AND($C467="Goal",I$5&gt;=$F467,I$5&lt;=$F467+$G467-1),2,IF(AND($C467="Milestone",I$5&gt;=$F467,I$5&lt;=$F467+$G467-1),1,""))</f>
        <v/>
      </c>
      <c r="J467" s="82" t="str">
        <f t="shared" ca="1" si="4"/>
        <v/>
      </c>
      <c r="K467" s="82" t="str">
        <f t="shared" ca="1" si="4"/>
        <v/>
      </c>
      <c r="L467" s="82" t="str">
        <f t="shared" ca="1" si="4"/>
        <v/>
      </c>
      <c r="M467" s="82" t="str">
        <f t="shared" ca="1" si="4"/>
        <v/>
      </c>
      <c r="N467" s="82" t="str">
        <f t="shared" ca="1" si="4"/>
        <v/>
      </c>
      <c r="O467" s="82" t="str">
        <f t="shared" ca="1" si="4"/>
        <v/>
      </c>
      <c r="P467" s="82" t="str">
        <f t="shared" ca="1" si="4"/>
        <v/>
      </c>
      <c r="Q467" s="82" t="str">
        <f t="shared" ca="1" si="4"/>
        <v/>
      </c>
      <c r="R467" s="82" t="str">
        <f t="shared" ca="1" si="4"/>
        <v/>
      </c>
      <c r="S467" s="82" t="str">
        <f t="shared" ca="1" si="4"/>
        <v/>
      </c>
      <c r="T467" s="82" t="str">
        <f t="shared" ca="1" si="4"/>
        <v/>
      </c>
      <c r="U467" s="82" t="str">
        <f t="shared" ca="1" si="4"/>
        <v/>
      </c>
      <c r="V467" s="82" t="str">
        <f t="shared" ca="1" si="4"/>
        <v/>
      </c>
      <c r="W467" s="82" t="str">
        <f t="shared" ca="1" si="4"/>
        <v/>
      </c>
      <c r="X467" s="82" t="str">
        <f t="shared" ca="1" si="4"/>
        <v/>
      </c>
      <c r="Y467" s="82" t="str">
        <f t="shared" ca="1" si="5"/>
        <v/>
      </c>
      <c r="Z467" s="82" t="str">
        <f t="shared" ca="1" si="5"/>
        <v/>
      </c>
      <c r="AA467" s="82" t="str">
        <f t="shared" ca="1" si="5"/>
        <v/>
      </c>
      <c r="AB467" s="82" t="str">
        <f t="shared" ca="1" si="5"/>
        <v/>
      </c>
      <c r="AC467" s="82" t="str">
        <f t="shared" ca="1" si="5"/>
        <v/>
      </c>
      <c r="AD467" s="82" t="str">
        <f t="shared" ca="1" si="5"/>
        <v/>
      </c>
      <c r="AE467" s="82" t="str">
        <f t="shared" ca="1" si="5"/>
        <v/>
      </c>
      <c r="AF467" s="82" t="str">
        <f t="shared" ca="1" si="5"/>
        <v/>
      </c>
      <c r="AG467" s="82" t="str">
        <f t="shared" ca="1" si="5"/>
        <v/>
      </c>
      <c r="AH467" s="82" t="str">
        <f t="shared" ca="1" si="5"/>
        <v/>
      </c>
      <c r="AI467" s="82" t="str">
        <f t="shared" ca="1" si="5"/>
        <v/>
      </c>
      <c r="AJ467" s="82" t="str">
        <f t="shared" ca="1" si="5"/>
        <v/>
      </c>
      <c r="AK467" s="82" t="str">
        <f t="shared" ca="1" si="5"/>
        <v/>
      </c>
      <c r="AL467" s="82" t="str">
        <f t="shared" ca="1" si="5"/>
        <v/>
      </c>
      <c r="AM467" s="82" t="str">
        <f t="shared" ca="1" si="5"/>
        <v/>
      </c>
      <c r="AN467" s="82" t="str">
        <f t="shared" ca="1" si="5"/>
        <v/>
      </c>
      <c r="AO467" s="82" t="str">
        <f t="shared" ca="1" si="6"/>
        <v/>
      </c>
      <c r="AP467" s="82" t="str">
        <f t="shared" ca="1" si="6"/>
        <v/>
      </c>
      <c r="AQ467" s="82" t="str">
        <f t="shared" ca="1" si="6"/>
        <v/>
      </c>
      <c r="AR467" s="82" t="str">
        <f t="shared" ca="1" si="6"/>
        <v/>
      </c>
      <c r="AS467" s="82" t="str">
        <f t="shared" ca="1" si="6"/>
        <v/>
      </c>
      <c r="AT467" s="82" t="str">
        <f t="shared" ca="1" si="6"/>
        <v/>
      </c>
      <c r="AU467" s="82" t="str">
        <f t="shared" ca="1" si="6"/>
        <v/>
      </c>
      <c r="AV467" s="82" t="str">
        <f t="shared" ca="1" si="6"/>
        <v/>
      </c>
      <c r="AW467" s="82" t="str">
        <f t="shared" ca="1" si="6"/>
        <v/>
      </c>
      <c r="AX467" s="82" t="str">
        <f t="shared" ca="1" si="6"/>
        <v/>
      </c>
      <c r="AY467" s="82" t="str">
        <f t="shared" ca="1" si="6"/>
        <v/>
      </c>
      <c r="AZ467" s="82" t="str">
        <f t="shared" ca="1" si="6"/>
        <v/>
      </c>
      <c r="BA467" s="82" t="str">
        <f t="shared" ca="1" si="6"/>
        <v/>
      </c>
      <c r="BB467" s="82" t="str">
        <f t="shared" ca="1" si="6"/>
        <v/>
      </c>
      <c r="BC467" s="82" t="str">
        <f t="shared" ca="1" si="6"/>
        <v/>
      </c>
      <c r="BD467" s="82" t="str">
        <f t="shared" ca="1" si="6"/>
        <v/>
      </c>
      <c r="BE467" s="82" t="str">
        <f t="shared" ca="1" si="7"/>
        <v/>
      </c>
      <c r="BF467" s="82" t="str">
        <f t="shared" ca="1" si="7"/>
        <v/>
      </c>
      <c r="BG467" s="82" t="str">
        <f t="shared" ca="1" si="7"/>
        <v/>
      </c>
      <c r="BH467" s="82" t="str">
        <f t="shared" ca="1" si="7"/>
        <v/>
      </c>
      <c r="BI467" s="82" t="str">
        <f t="shared" ca="1" si="7"/>
        <v/>
      </c>
      <c r="BJ467" s="82" t="str">
        <f t="shared" ca="1" si="7"/>
        <v/>
      </c>
      <c r="BK467" s="82" t="str">
        <f t="shared" ca="1" si="7"/>
        <v/>
      </c>
      <c r="BL467" s="82" t="str">
        <f t="shared" ca="1" si="7"/>
        <v/>
      </c>
    </row>
    <row r="468" spans="1:64" s="83" customFormat="1" ht="13" hidden="1" customHeight="1" outlineLevel="1" x14ac:dyDescent="0.35">
      <c r="A468" s="75"/>
      <c r="B468" s="84" t="s">
        <v>497</v>
      </c>
      <c r="C468" s="77"/>
      <c r="D468" s="77" t="s">
        <v>480</v>
      </c>
      <c r="E468" s="78"/>
      <c r="F468" s="79"/>
      <c r="G468" s="80"/>
      <c r="H468" s="81">
        <v>0</v>
      </c>
      <c r="I468" s="82" t="str">
        <f t="shared" ca="1" si="8"/>
        <v/>
      </c>
      <c r="J468" s="82" t="str">
        <f t="shared" ca="1" si="4"/>
        <v/>
      </c>
      <c r="K468" s="82" t="str">
        <f t="shared" ca="1" si="4"/>
        <v/>
      </c>
      <c r="L468" s="82" t="str">
        <f t="shared" ca="1" si="4"/>
        <v/>
      </c>
      <c r="M468" s="82" t="str">
        <f t="shared" ca="1" si="4"/>
        <v/>
      </c>
      <c r="N468" s="82" t="str">
        <f t="shared" ca="1" si="4"/>
        <v/>
      </c>
      <c r="O468" s="82" t="str">
        <f t="shared" ca="1" si="4"/>
        <v/>
      </c>
      <c r="P468" s="82" t="str">
        <f t="shared" ca="1" si="4"/>
        <v/>
      </c>
      <c r="Q468" s="82" t="str">
        <f t="shared" ca="1" si="4"/>
        <v/>
      </c>
      <c r="R468" s="82" t="str">
        <f t="shared" ca="1" si="4"/>
        <v/>
      </c>
      <c r="S468" s="82" t="str">
        <f t="shared" ca="1" si="4"/>
        <v/>
      </c>
      <c r="T468" s="82" t="str">
        <f t="shared" ca="1" si="4"/>
        <v/>
      </c>
      <c r="U468" s="82" t="str">
        <f t="shared" ca="1" si="4"/>
        <v/>
      </c>
      <c r="V468" s="82" t="str">
        <f t="shared" ca="1" si="4"/>
        <v/>
      </c>
      <c r="W468" s="82" t="str">
        <f t="shared" ca="1" si="4"/>
        <v/>
      </c>
      <c r="X468" s="82" t="str">
        <f t="shared" ca="1" si="4"/>
        <v/>
      </c>
      <c r="Y468" s="82" t="str">
        <f t="shared" ca="1" si="5"/>
        <v/>
      </c>
      <c r="Z468" s="82" t="str">
        <f t="shared" ca="1" si="5"/>
        <v/>
      </c>
      <c r="AA468" s="82" t="str">
        <f t="shared" ca="1" si="5"/>
        <v/>
      </c>
      <c r="AB468" s="82" t="str">
        <f t="shared" ca="1" si="5"/>
        <v/>
      </c>
      <c r="AC468" s="82" t="str">
        <f t="shared" ca="1" si="5"/>
        <v/>
      </c>
      <c r="AD468" s="82" t="str">
        <f t="shared" ca="1" si="5"/>
        <v/>
      </c>
      <c r="AE468" s="82" t="str">
        <f t="shared" ca="1" si="5"/>
        <v/>
      </c>
      <c r="AF468" s="82" t="str">
        <f t="shared" ca="1" si="5"/>
        <v/>
      </c>
      <c r="AG468" s="82" t="str">
        <f t="shared" ca="1" si="5"/>
        <v/>
      </c>
      <c r="AH468" s="82" t="str">
        <f t="shared" ca="1" si="5"/>
        <v/>
      </c>
      <c r="AI468" s="82" t="str">
        <f t="shared" ca="1" si="5"/>
        <v/>
      </c>
      <c r="AJ468" s="82" t="str">
        <f t="shared" ca="1" si="5"/>
        <v/>
      </c>
      <c r="AK468" s="82" t="str">
        <f t="shared" ca="1" si="5"/>
        <v/>
      </c>
      <c r="AL468" s="82" t="str">
        <f t="shared" ca="1" si="5"/>
        <v/>
      </c>
      <c r="AM468" s="82" t="str">
        <f t="shared" ca="1" si="5"/>
        <v/>
      </c>
      <c r="AN468" s="82" t="str">
        <f t="shared" ca="1" si="5"/>
        <v/>
      </c>
      <c r="AO468" s="82" t="str">
        <f t="shared" ca="1" si="6"/>
        <v/>
      </c>
      <c r="AP468" s="82" t="str">
        <f t="shared" ca="1" si="6"/>
        <v/>
      </c>
      <c r="AQ468" s="82" t="str">
        <f t="shared" ca="1" si="6"/>
        <v/>
      </c>
      <c r="AR468" s="82" t="str">
        <f t="shared" ca="1" si="6"/>
        <v/>
      </c>
      <c r="AS468" s="82" t="str">
        <f t="shared" ca="1" si="6"/>
        <v/>
      </c>
      <c r="AT468" s="82" t="str">
        <f t="shared" ca="1" si="6"/>
        <v/>
      </c>
      <c r="AU468" s="82" t="str">
        <f t="shared" ca="1" si="6"/>
        <v/>
      </c>
      <c r="AV468" s="82" t="str">
        <f t="shared" ca="1" si="6"/>
        <v/>
      </c>
      <c r="AW468" s="82" t="str">
        <f t="shared" ca="1" si="6"/>
        <v/>
      </c>
      <c r="AX468" s="82" t="str">
        <f t="shared" ca="1" si="6"/>
        <v/>
      </c>
      <c r="AY468" s="82" t="str">
        <f t="shared" ca="1" si="6"/>
        <v/>
      </c>
      <c r="AZ468" s="82" t="str">
        <f t="shared" ca="1" si="6"/>
        <v/>
      </c>
      <c r="BA468" s="82" t="str">
        <f t="shared" ca="1" si="6"/>
        <v/>
      </c>
      <c r="BB468" s="82" t="str">
        <f t="shared" ca="1" si="6"/>
        <v/>
      </c>
      <c r="BC468" s="82" t="str">
        <f t="shared" ca="1" si="6"/>
        <v/>
      </c>
      <c r="BD468" s="82" t="str">
        <f t="shared" ca="1" si="6"/>
        <v/>
      </c>
      <c r="BE468" s="82" t="str">
        <f t="shared" ca="1" si="7"/>
        <v/>
      </c>
      <c r="BF468" s="82" t="str">
        <f t="shared" ca="1" si="7"/>
        <v/>
      </c>
      <c r="BG468" s="82" t="str">
        <f t="shared" ca="1" si="7"/>
        <v/>
      </c>
      <c r="BH468" s="82" t="str">
        <f t="shared" ca="1" si="7"/>
        <v/>
      </c>
      <c r="BI468" s="82" t="str">
        <f t="shared" ca="1" si="7"/>
        <v/>
      </c>
      <c r="BJ468" s="82" t="str">
        <f t="shared" ca="1" si="7"/>
        <v/>
      </c>
      <c r="BK468" s="82" t="str">
        <f t="shared" ca="1" si="7"/>
        <v/>
      </c>
      <c r="BL468" s="82" t="str">
        <f t="shared" ca="1" si="7"/>
        <v/>
      </c>
    </row>
    <row r="469" spans="1:64" s="83" customFormat="1" ht="13" hidden="1" customHeight="1" outlineLevel="1" x14ac:dyDescent="0.35">
      <c r="A469" s="75"/>
      <c r="B469" s="84" t="s">
        <v>496</v>
      </c>
      <c r="C469" s="77"/>
      <c r="D469" s="77" t="s">
        <v>74</v>
      </c>
      <c r="E469" s="78"/>
      <c r="F469" s="79">
        <v>44075</v>
      </c>
      <c r="G469" s="80">
        <v>1</v>
      </c>
      <c r="H469" s="81">
        <v>15</v>
      </c>
      <c r="I469" s="82" t="str">
        <f t="shared" ca="1" si="8"/>
        <v/>
      </c>
      <c r="J469" s="82" t="str">
        <f t="shared" ca="1" si="4"/>
        <v/>
      </c>
      <c r="K469" s="82" t="str">
        <f t="shared" ca="1" si="4"/>
        <v/>
      </c>
      <c r="L469" s="82" t="str">
        <f t="shared" ca="1" si="4"/>
        <v/>
      </c>
      <c r="M469" s="82" t="str">
        <f t="shared" ca="1" si="4"/>
        <v/>
      </c>
      <c r="N469" s="82" t="str">
        <f t="shared" ca="1" si="4"/>
        <v/>
      </c>
      <c r="O469" s="82" t="str">
        <f t="shared" ca="1" si="4"/>
        <v/>
      </c>
      <c r="P469" s="82" t="str">
        <f t="shared" ca="1" si="4"/>
        <v/>
      </c>
      <c r="Q469" s="82" t="str">
        <f t="shared" ca="1" si="4"/>
        <v/>
      </c>
      <c r="R469" s="82" t="str">
        <f t="shared" ca="1" si="4"/>
        <v/>
      </c>
      <c r="S469" s="82" t="str">
        <f t="shared" ca="1" si="4"/>
        <v/>
      </c>
      <c r="T469" s="82" t="str">
        <f t="shared" ca="1" si="4"/>
        <v/>
      </c>
      <c r="U469" s="82" t="str">
        <f t="shared" ca="1" si="4"/>
        <v/>
      </c>
      <c r="V469" s="82" t="str">
        <f t="shared" ca="1" si="4"/>
        <v/>
      </c>
      <c r="W469" s="82" t="str">
        <f t="shared" ca="1" si="4"/>
        <v/>
      </c>
      <c r="X469" s="82" t="str">
        <f t="shared" ca="1" si="4"/>
        <v/>
      </c>
      <c r="Y469" s="82" t="str">
        <f t="shared" ca="1" si="5"/>
        <v/>
      </c>
      <c r="Z469" s="82" t="str">
        <f t="shared" ca="1" si="5"/>
        <v/>
      </c>
      <c r="AA469" s="82" t="str">
        <f t="shared" ca="1" si="5"/>
        <v/>
      </c>
      <c r="AB469" s="82" t="str">
        <f t="shared" ca="1" si="5"/>
        <v/>
      </c>
      <c r="AC469" s="82" t="str">
        <f t="shared" ca="1" si="5"/>
        <v/>
      </c>
      <c r="AD469" s="82" t="str">
        <f t="shared" ca="1" si="5"/>
        <v/>
      </c>
      <c r="AE469" s="82" t="str">
        <f t="shared" ca="1" si="5"/>
        <v/>
      </c>
      <c r="AF469" s="82" t="str">
        <f t="shared" ca="1" si="5"/>
        <v/>
      </c>
      <c r="AG469" s="82" t="str">
        <f t="shared" ca="1" si="5"/>
        <v/>
      </c>
      <c r="AH469" s="82" t="str">
        <f t="shared" ca="1" si="5"/>
        <v/>
      </c>
      <c r="AI469" s="82" t="str">
        <f t="shared" ca="1" si="5"/>
        <v/>
      </c>
      <c r="AJ469" s="82" t="str">
        <f t="shared" ca="1" si="5"/>
        <v/>
      </c>
      <c r="AK469" s="82" t="str">
        <f t="shared" ca="1" si="5"/>
        <v/>
      </c>
      <c r="AL469" s="82" t="str">
        <f t="shared" ca="1" si="5"/>
        <v/>
      </c>
      <c r="AM469" s="82" t="str">
        <f t="shared" ca="1" si="5"/>
        <v/>
      </c>
      <c r="AN469" s="82" t="str">
        <f t="shared" ca="1" si="5"/>
        <v/>
      </c>
      <c r="AO469" s="82" t="str">
        <f t="shared" ca="1" si="6"/>
        <v/>
      </c>
      <c r="AP469" s="82" t="str">
        <f t="shared" ca="1" si="6"/>
        <v/>
      </c>
      <c r="AQ469" s="82" t="str">
        <f t="shared" ca="1" si="6"/>
        <v/>
      </c>
      <c r="AR469" s="82" t="str">
        <f t="shared" ca="1" si="6"/>
        <v/>
      </c>
      <c r="AS469" s="82" t="str">
        <f t="shared" ca="1" si="6"/>
        <v/>
      </c>
      <c r="AT469" s="82" t="str">
        <f t="shared" ca="1" si="6"/>
        <v/>
      </c>
      <c r="AU469" s="82" t="str">
        <f t="shared" ca="1" si="6"/>
        <v/>
      </c>
      <c r="AV469" s="82" t="str">
        <f t="shared" ca="1" si="6"/>
        <v/>
      </c>
      <c r="AW469" s="82" t="str">
        <f t="shared" ca="1" si="6"/>
        <v/>
      </c>
      <c r="AX469" s="82" t="str">
        <f t="shared" ca="1" si="6"/>
        <v/>
      </c>
      <c r="AY469" s="82" t="str">
        <f t="shared" ca="1" si="6"/>
        <v/>
      </c>
      <c r="AZ469" s="82" t="str">
        <f t="shared" ca="1" si="6"/>
        <v/>
      </c>
      <c r="BA469" s="82" t="str">
        <f t="shared" ca="1" si="6"/>
        <v/>
      </c>
      <c r="BB469" s="82" t="str">
        <f t="shared" ca="1" si="6"/>
        <v/>
      </c>
      <c r="BC469" s="82" t="str">
        <f t="shared" ca="1" si="6"/>
        <v/>
      </c>
      <c r="BD469" s="82" t="str">
        <f t="shared" ca="1" si="6"/>
        <v/>
      </c>
      <c r="BE469" s="82" t="str">
        <f t="shared" ca="1" si="7"/>
        <v/>
      </c>
      <c r="BF469" s="82" t="str">
        <f t="shared" ca="1" si="7"/>
        <v/>
      </c>
      <c r="BG469" s="82" t="str">
        <f t="shared" ca="1" si="7"/>
        <v/>
      </c>
      <c r="BH469" s="82" t="str">
        <f t="shared" ca="1" si="7"/>
        <v/>
      </c>
      <c r="BI469" s="82" t="str">
        <f t="shared" ca="1" si="7"/>
        <v/>
      </c>
      <c r="BJ469" s="82" t="str">
        <f t="shared" ca="1" si="7"/>
        <v/>
      </c>
      <c r="BK469" s="82" t="str">
        <f t="shared" ca="1" si="7"/>
        <v/>
      </c>
      <c r="BL469" s="82" t="str">
        <f t="shared" ca="1" si="7"/>
        <v/>
      </c>
    </row>
    <row r="470" spans="1:64" s="83" customFormat="1" ht="13" hidden="1" customHeight="1" outlineLevel="1" x14ac:dyDescent="0.35">
      <c r="A470" s="75"/>
      <c r="B470" s="84" t="s">
        <v>481</v>
      </c>
      <c r="C470" s="77"/>
      <c r="D470" s="77" t="s">
        <v>343</v>
      </c>
      <c r="E470" s="78"/>
      <c r="F470" s="79">
        <v>44084</v>
      </c>
      <c r="G470" s="80">
        <v>5</v>
      </c>
      <c r="H470" s="81">
        <v>3</v>
      </c>
      <c r="I470" s="82" t="str">
        <f t="shared" ca="1" si="8"/>
        <v/>
      </c>
      <c r="J470" s="82" t="str">
        <f t="shared" ca="1" si="4"/>
        <v/>
      </c>
      <c r="K470" s="82" t="str">
        <f t="shared" ca="1" si="4"/>
        <v/>
      </c>
      <c r="L470" s="82" t="str">
        <f t="shared" ca="1" si="4"/>
        <v/>
      </c>
      <c r="M470" s="82" t="str">
        <f t="shared" ca="1" si="4"/>
        <v/>
      </c>
      <c r="N470" s="82" t="str">
        <f t="shared" ca="1" si="4"/>
        <v/>
      </c>
      <c r="O470" s="82" t="str">
        <f t="shared" ca="1" si="4"/>
        <v/>
      </c>
      <c r="P470" s="82" t="str">
        <f t="shared" ca="1" si="4"/>
        <v/>
      </c>
      <c r="Q470" s="82" t="str">
        <f t="shared" ca="1" si="4"/>
        <v/>
      </c>
      <c r="R470" s="82" t="str">
        <f t="shared" ca="1" si="4"/>
        <v/>
      </c>
      <c r="S470" s="82" t="str">
        <f t="shared" ca="1" si="4"/>
        <v/>
      </c>
      <c r="T470" s="82" t="str">
        <f t="shared" ca="1" si="4"/>
        <v/>
      </c>
      <c r="U470" s="82" t="str">
        <f t="shared" ca="1" si="4"/>
        <v/>
      </c>
      <c r="V470" s="82" t="str">
        <f t="shared" ca="1" si="4"/>
        <v/>
      </c>
      <c r="W470" s="82" t="str">
        <f t="shared" ca="1" si="4"/>
        <v/>
      </c>
      <c r="X470" s="82" t="str">
        <f t="shared" ca="1" si="4"/>
        <v/>
      </c>
      <c r="Y470" s="82" t="str">
        <f t="shared" ca="1" si="5"/>
        <v/>
      </c>
      <c r="Z470" s="82" t="str">
        <f t="shared" ca="1" si="5"/>
        <v/>
      </c>
      <c r="AA470" s="82" t="str">
        <f t="shared" ca="1" si="5"/>
        <v/>
      </c>
      <c r="AB470" s="82" t="str">
        <f t="shared" ca="1" si="5"/>
        <v/>
      </c>
      <c r="AC470" s="82" t="str">
        <f t="shared" ca="1" si="5"/>
        <v/>
      </c>
      <c r="AD470" s="82" t="str">
        <f t="shared" ca="1" si="5"/>
        <v/>
      </c>
      <c r="AE470" s="82" t="str">
        <f t="shared" ca="1" si="5"/>
        <v/>
      </c>
      <c r="AF470" s="82" t="str">
        <f t="shared" ca="1" si="5"/>
        <v/>
      </c>
      <c r="AG470" s="82" t="str">
        <f t="shared" ca="1" si="5"/>
        <v/>
      </c>
      <c r="AH470" s="82" t="str">
        <f t="shared" ca="1" si="5"/>
        <v/>
      </c>
      <c r="AI470" s="82" t="str">
        <f t="shared" ca="1" si="5"/>
        <v/>
      </c>
      <c r="AJ470" s="82" t="str">
        <f t="shared" ca="1" si="5"/>
        <v/>
      </c>
      <c r="AK470" s="82" t="str">
        <f t="shared" ca="1" si="5"/>
        <v/>
      </c>
      <c r="AL470" s="82" t="str">
        <f t="shared" ca="1" si="5"/>
        <v/>
      </c>
      <c r="AM470" s="82" t="str">
        <f t="shared" ca="1" si="5"/>
        <v/>
      </c>
      <c r="AN470" s="82" t="str">
        <f t="shared" ca="1" si="5"/>
        <v/>
      </c>
      <c r="AO470" s="82" t="str">
        <f t="shared" ca="1" si="6"/>
        <v/>
      </c>
      <c r="AP470" s="82" t="str">
        <f t="shared" ca="1" si="6"/>
        <v/>
      </c>
      <c r="AQ470" s="82" t="str">
        <f t="shared" ca="1" si="6"/>
        <v/>
      </c>
      <c r="AR470" s="82" t="str">
        <f t="shared" ca="1" si="6"/>
        <v/>
      </c>
      <c r="AS470" s="82" t="str">
        <f t="shared" ca="1" si="6"/>
        <v/>
      </c>
      <c r="AT470" s="82" t="str">
        <f t="shared" ca="1" si="6"/>
        <v/>
      </c>
      <c r="AU470" s="82" t="str">
        <f t="shared" ca="1" si="6"/>
        <v/>
      </c>
      <c r="AV470" s="82" t="str">
        <f t="shared" ca="1" si="6"/>
        <v/>
      </c>
      <c r="AW470" s="82" t="str">
        <f t="shared" ca="1" si="6"/>
        <v/>
      </c>
      <c r="AX470" s="82" t="str">
        <f t="shared" ca="1" si="6"/>
        <v/>
      </c>
      <c r="AY470" s="82" t="str">
        <f t="shared" ca="1" si="6"/>
        <v/>
      </c>
      <c r="AZ470" s="82" t="str">
        <f t="shared" ca="1" si="6"/>
        <v/>
      </c>
      <c r="BA470" s="82" t="str">
        <f t="shared" ca="1" si="6"/>
        <v/>
      </c>
      <c r="BB470" s="82" t="str">
        <f t="shared" ca="1" si="6"/>
        <v/>
      </c>
      <c r="BC470" s="82" t="str">
        <f t="shared" ca="1" si="6"/>
        <v/>
      </c>
      <c r="BD470" s="82" t="str">
        <f t="shared" ca="1" si="6"/>
        <v/>
      </c>
      <c r="BE470" s="82" t="str">
        <f t="shared" ca="1" si="7"/>
        <v/>
      </c>
      <c r="BF470" s="82" t="str">
        <f t="shared" ca="1" si="7"/>
        <v/>
      </c>
      <c r="BG470" s="82" t="str">
        <f t="shared" ca="1" si="7"/>
        <v/>
      </c>
      <c r="BH470" s="82" t="str">
        <f t="shared" ca="1" si="7"/>
        <v/>
      </c>
      <c r="BI470" s="82" t="str">
        <f t="shared" ca="1" si="7"/>
        <v/>
      </c>
      <c r="BJ470" s="82" t="str">
        <f t="shared" ca="1" si="7"/>
        <v/>
      </c>
      <c r="BK470" s="82" t="str">
        <f t="shared" ca="1" si="7"/>
        <v/>
      </c>
      <c r="BL470" s="82" t="str">
        <f t="shared" ca="1" si="7"/>
        <v/>
      </c>
    </row>
    <row r="471" spans="1:64" s="83" customFormat="1" ht="13" hidden="1" customHeight="1" outlineLevel="1" x14ac:dyDescent="0.35">
      <c r="A471" s="75"/>
      <c r="B471" s="84" t="s">
        <v>482</v>
      </c>
      <c r="C471" s="77"/>
      <c r="D471" s="77" t="s">
        <v>74</v>
      </c>
      <c r="E471" s="78"/>
      <c r="F471" s="79">
        <v>44089</v>
      </c>
      <c r="G471" s="80">
        <v>5</v>
      </c>
      <c r="H471" s="81">
        <v>7</v>
      </c>
      <c r="I471" s="82" t="str">
        <f t="shared" ca="1" si="8"/>
        <v/>
      </c>
      <c r="J471" s="82" t="str">
        <f t="shared" ca="1" si="4"/>
        <v/>
      </c>
      <c r="K471" s="82" t="str">
        <f t="shared" ca="1" si="4"/>
        <v/>
      </c>
      <c r="L471" s="82" t="str">
        <f t="shared" ca="1" si="4"/>
        <v/>
      </c>
      <c r="M471" s="82" t="str">
        <f t="shared" ca="1" si="4"/>
        <v/>
      </c>
      <c r="N471" s="82" t="str">
        <f t="shared" ca="1" si="4"/>
        <v/>
      </c>
      <c r="O471" s="82" t="str">
        <f t="shared" ca="1" si="4"/>
        <v/>
      </c>
      <c r="P471" s="82" t="str">
        <f t="shared" ca="1" si="4"/>
        <v/>
      </c>
      <c r="Q471" s="82" t="str">
        <f t="shared" ca="1" si="4"/>
        <v/>
      </c>
      <c r="R471" s="82" t="str">
        <f t="shared" ca="1" si="4"/>
        <v/>
      </c>
      <c r="S471" s="82" t="str">
        <f t="shared" ca="1" si="4"/>
        <v/>
      </c>
      <c r="T471" s="82" t="str">
        <f t="shared" ca="1" si="4"/>
        <v/>
      </c>
      <c r="U471" s="82" t="str">
        <f t="shared" ca="1" si="4"/>
        <v/>
      </c>
      <c r="V471" s="82" t="str">
        <f t="shared" ca="1" si="4"/>
        <v/>
      </c>
      <c r="W471" s="82" t="str">
        <f t="shared" ca="1" si="4"/>
        <v/>
      </c>
      <c r="X471" s="82" t="str">
        <f t="shared" ca="1" si="4"/>
        <v/>
      </c>
      <c r="Y471" s="82" t="str">
        <f t="shared" ca="1" si="5"/>
        <v/>
      </c>
      <c r="Z471" s="82" t="str">
        <f t="shared" ca="1" si="5"/>
        <v/>
      </c>
      <c r="AA471" s="82" t="str">
        <f t="shared" ca="1" si="5"/>
        <v/>
      </c>
      <c r="AB471" s="82" t="str">
        <f t="shared" ca="1" si="5"/>
        <v/>
      </c>
      <c r="AC471" s="82" t="str">
        <f t="shared" ca="1" si="5"/>
        <v/>
      </c>
      <c r="AD471" s="82" t="str">
        <f t="shared" ca="1" si="5"/>
        <v/>
      </c>
      <c r="AE471" s="82" t="str">
        <f t="shared" ca="1" si="5"/>
        <v/>
      </c>
      <c r="AF471" s="82" t="str">
        <f t="shared" ca="1" si="5"/>
        <v/>
      </c>
      <c r="AG471" s="82" t="str">
        <f t="shared" ca="1" si="5"/>
        <v/>
      </c>
      <c r="AH471" s="82" t="str">
        <f t="shared" ca="1" si="5"/>
        <v/>
      </c>
      <c r="AI471" s="82" t="str">
        <f t="shared" ca="1" si="5"/>
        <v/>
      </c>
      <c r="AJ471" s="82" t="str">
        <f t="shared" ca="1" si="5"/>
        <v/>
      </c>
      <c r="AK471" s="82" t="str">
        <f t="shared" ca="1" si="5"/>
        <v/>
      </c>
      <c r="AL471" s="82" t="str">
        <f t="shared" ca="1" si="5"/>
        <v/>
      </c>
      <c r="AM471" s="82" t="str">
        <f t="shared" ca="1" si="5"/>
        <v/>
      </c>
      <c r="AN471" s="82" t="str">
        <f t="shared" ca="1" si="5"/>
        <v/>
      </c>
      <c r="AO471" s="82" t="str">
        <f t="shared" ca="1" si="6"/>
        <v/>
      </c>
      <c r="AP471" s="82" t="str">
        <f t="shared" ca="1" si="6"/>
        <v/>
      </c>
      <c r="AQ471" s="82" t="str">
        <f t="shared" ca="1" si="6"/>
        <v/>
      </c>
      <c r="AR471" s="82" t="str">
        <f t="shared" ca="1" si="6"/>
        <v/>
      </c>
      <c r="AS471" s="82" t="str">
        <f t="shared" ca="1" si="6"/>
        <v/>
      </c>
      <c r="AT471" s="82" t="str">
        <f t="shared" ca="1" si="6"/>
        <v/>
      </c>
      <c r="AU471" s="82" t="str">
        <f t="shared" ca="1" si="6"/>
        <v/>
      </c>
      <c r="AV471" s="82" t="str">
        <f t="shared" ca="1" si="6"/>
        <v/>
      </c>
      <c r="AW471" s="82" t="str">
        <f t="shared" ca="1" si="6"/>
        <v/>
      </c>
      <c r="AX471" s="82" t="str">
        <f t="shared" ca="1" si="6"/>
        <v/>
      </c>
      <c r="AY471" s="82" t="str">
        <f t="shared" ca="1" si="6"/>
        <v/>
      </c>
      <c r="AZ471" s="82" t="str">
        <f t="shared" ca="1" si="6"/>
        <v/>
      </c>
      <c r="BA471" s="82" t="str">
        <f t="shared" ca="1" si="6"/>
        <v/>
      </c>
      <c r="BB471" s="82" t="str">
        <f t="shared" ca="1" si="6"/>
        <v/>
      </c>
      <c r="BC471" s="82" t="str">
        <f t="shared" ca="1" si="6"/>
        <v/>
      </c>
      <c r="BD471" s="82" t="str">
        <f t="shared" ca="1" si="6"/>
        <v/>
      </c>
      <c r="BE471" s="82" t="str">
        <f t="shared" ca="1" si="7"/>
        <v/>
      </c>
      <c r="BF471" s="82" t="str">
        <f t="shared" ca="1" si="7"/>
        <v/>
      </c>
      <c r="BG471" s="82" t="str">
        <f t="shared" ca="1" si="7"/>
        <v/>
      </c>
      <c r="BH471" s="82" t="str">
        <f t="shared" ca="1" si="7"/>
        <v/>
      </c>
      <c r="BI471" s="82" t="str">
        <f t="shared" ca="1" si="7"/>
        <v/>
      </c>
      <c r="BJ471" s="82" t="str">
        <f t="shared" ca="1" si="7"/>
        <v/>
      </c>
      <c r="BK471" s="82" t="str">
        <f t="shared" ca="1" si="7"/>
        <v/>
      </c>
      <c r="BL471" s="82" t="str">
        <f t="shared" ca="1" si="7"/>
        <v/>
      </c>
    </row>
    <row r="472" spans="1:64" s="83" customFormat="1" ht="13" hidden="1" customHeight="1" outlineLevel="1" x14ac:dyDescent="0.35">
      <c r="A472" s="75"/>
      <c r="B472" s="84" t="s">
        <v>483</v>
      </c>
      <c r="C472" s="77"/>
      <c r="D472" s="77" t="s">
        <v>74</v>
      </c>
      <c r="E472" s="78"/>
      <c r="F472" s="79">
        <v>44094</v>
      </c>
      <c r="G472" s="80">
        <v>5</v>
      </c>
      <c r="H472" s="81">
        <v>5</v>
      </c>
      <c r="I472" s="82" t="str">
        <f t="shared" ca="1" si="8"/>
        <v/>
      </c>
      <c r="J472" s="82" t="str">
        <f t="shared" ca="1" si="8"/>
        <v/>
      </c>
      <c r="K472" s="82" t="str">
        <f t="shared" ca="1" si="8"/>
        <v/>
      </c>
      <c r="L472" s="82" t="str">
        <f t="shared" ca="1" si="8"/>
        <v/>
      </c>
      <c r="M472" s="82" t="str">
        <f t="shared" ca="1" si="8"/>
        <v/>
      </c>
      <c r="N472" s="82" t="str">
        <f t="shared" ca="1" si="8"/>
        <v/>
      </c>
      <c r="O472" s="82" t="str">
        <f t="shared" ca="1" si="8"/>
        <v/>
      </c>
      <c r="P472" s="82" t="str">
        <f t="shared" ca="1" si="8"/>
        <v/>
      </c>
      <c r="Q472" s="82" t="str">
        <f t="shared" ca="1" si="8"/>
        <v/>
      </c>
      <c r="R472" s="82" t="str">
        <f t="shared" ca="1" si="8"/>
        <v/>
      </c>
      <c r="S472" s="82" t="str">
        <f t="shared" ca="1" si="8"/>
        <v/>
      </c>
      <c r="T472" s="82" t="str">
        <f t="shared" ca="1" si="8"/>
        <v/>
      </c>
      <c r="U472" s="82" t="str">
        <f t="shared" ca="1" si="8"/>
        <v/>
      </c>
      <c r="V472" s="82" t="str">
        <f t="shared" ca="1" si="8"/>
        <v/>
      </c>
      <c r="W472" s="82" t="str">
        <f t="shared" ca="1" si="8"/>
        <v/>
      </c>
      <c r="X472" s="82" t="str">
        <f t="shared" ca="1" si="8"/>
        <v/>
      </c>
      <c r="Y472" s="82" t="str">
        <f t="shared" ref="Y472:AN477" ca="1" si="9">IF(AND($C472="Goal",Y$5&gt;=$F472,Y$5&lt;=$F472+$G472-1),2,IF(AND($C472="Milestone",Y$5&gt;=$F472,Y$5&lt;=$F472+$G472-1),1,""))</f>
        <v/>
      </c>
      <c r="Z472" s="82" t="str">
        <f t="shared" ca="1" si="9"/>
        <v/>
      </c>
      <c r="AA472" s="82" t="str">
        <f t="shared" ca="1" si="9"/>
        <v/>
      </c>
      <c r="AB472" s="82" t="str">
        <f t="shared" ca="1" si="9"/>
        <v/>
      </c>
      <c r="AC472" s="82" t="str">
        <f t="shared" ca="1" si="9"/>
        <v/>
      </c>
      <c r="AD472" s="82" t="str">
        <f t="shared" ca="1" si="9"/>
        <v/>
      </c>
      <c r="AE472" s="82" t="str">
        <f t="shared" ca="1" si="9"/>
        <v/>
      </c>
      <c r="AF472" s="82" t="str">
        <f t="shared" ca="1" si="9"/>
        <v/>
      </c>
      <c r="AG472" s="82" t="str">
        <f t="shared" ca="1" si="9"/>
        <v/>
      </c>
      <c r="AH472" s="82" t="str">
        <f t="shared" ca="1" si="9"/>
        <v/>
      </c>
      <c r="AI472" s="82" t="str">
        <f t="shared" ca="1" si="9"/>
        <v/>
      </c>
      <c r="AJ472" s="82" t="str">
        <f t="shared" ca="1" si="9"/>
        <v/>
      </c>
      <c r="AK472" s="82" t="str">
        <f t="shared" ca="1" si="9"/>
        <v/>
      </c>
      <c r="AL472" s="82" t="str">
        <f t="shared" ca="1" si="9"/>
        <v/>
      </c>
      <c r="AM472" s="82" t="str">
        <f t="shared" ca="1" si="9"/>
        <v/>
      </c>
      <c r="AN472" s="82" t="str">
        <f t="shared" ca="1" si="9"/>
        <v/>
      </c>
      <c r="AO472" s="82" t="str">
        <f t="shared" ref="AO472:BD477" ca="1" si="10">IF(AND($C472="Goal",AO$5&gt;=$F472,AO$5&lt;=$F472+$G472-1),2,IF(AND($C472="Milestone",AO$5&gt;=$F472,AO$5&lt;=$F472+$G472-1),1,""))</f>
        <v/>
      </c>
      <c r="AP472" s="82" t="str">
        <f t="shared" ca="1" si="10"/>
        <v/>
      </c>
      <c r="AQ472" s="82" t="str">
        <f t="shared" ca="1" si="10"/>
        <v/>
      </c>
      <c r="AR472" s="82" t="str">
        <f t="shared" ca="1" si="10"/>
        <v/>
      </c>
      <c r="AS472" s="82" t="str">
        <f t="shared" ca="1" si="10"/>
        <v/>
      </c>
      <c r="AT472" s="82" t="str">
        <f t="shared" ca="1" si="10"/>
        <v/>
      </c>
      <c r="AU472" s="82" t="str">
        <f t="shared" ca="1" si="10"/>
        <v/>
      </c>
      <c r="AV472" s="82" t="str">
        <f t="shared" ca="1" si="10"/>
        <v/>
      </c>
      <c r="AW472" s="82" t="str">
        <f t="shared" ca="1" si="10"/>
        <v/>
      </c>
      <c r="AX472" s="82" t="str">
        <f t="shared" ca="1" si="10"/>
        <v/>
      </c>
      <c r="AY472" s="82" t="str">
        <f t="shared" ca="1" si="10"/>
        <v/>
      </c>
      <c r="AZ472" s="82" t="str">
        <f t="shared" ca="1" si="10"/>
        <v/>
      </c>
      <c r="BA472" s="82" t="str">
        <f t="shared" ca="1" si="10"/>
        <v/>
      </c>
      <c r="BB472" s="82" t="str">
        <f t="shared" ca="1" si="10"/>
        <v/>
      </c>
      <c r="BC472" s="82" t="str">
        <f t="shared" ca="1" si="10"/>
        <v/>
      </c>
      <c r="BD472" s="82" t="str">
        <f t="shared" ca="1" si="10"/>
        <v/>
      </c>
      <c r="BE472" s="82" t="str">
        <f t="shared" ref="BD472:BL477" ca="1" si="11">IF(AND($C472="Goal",BE$5&gt;=$F472,BE$5&lt;=$F472+$G472-1),2,IF(AND($C472="Milestone",BE$5&gt;=$F472,BE$5&lt;=$F472+$G472-1),1,""))</f>
        <v/>
      </c>
      <c r="BF472" s="82" t="str">
        <f t="shared" ca="1" si="11"/>
        <v/>
      </c>
      <c r="BG472" s="82" t="str">
        <f t="shared" ca="1" si="11"/>
        <v/>
      </c>
      <c r="BH472" s="82" t="str">
        <f t="shared" ca="1" si="11"/>
        <v/>
      </c>
      <c r="BI472" s="82" t="str">
        <f t="shared" ca="1" si="11"/>
        <v/>
      </c>
      <c r="BJ472" s="82" t="str">
        <f t="shared" ca="1" si="11"/>
        <v/>
      </c>
      <c r="BK472" s="82" t="str">
        <f t="shared" ca="1" si="11"/>
        <v/>
      </c>
      <c r="BL472" s="82" t="str">
        <f t="shared" ca="1" si="11"/>
        <v/>
      </c>
    </row>
    <row r="473" spans="1:64" s="83" customFormat="1" ht="13" hidden="1" customHeight="1" outlineLevel="1" x14ac:dyDescent="0.35">
      <c r="A473" s="75"/>
      <c r="B473" s="84" t="s">
        <v>484</v>
      </c>
      <c r="C473" s="77"/>
      <c r="D473" s="77" t="s">
        <v>74</v>
      </c>
      <c r="E473" s="78"/>
      <c r="F473" s="79">
        <v>44094</v>
      </c>
      <c r="G473" s="80">
        <v>7</v>
      </c>
      <c r="H473" s="81">
        <v>6</v>
      </c>
      <c r="I473" s="82" t="str">
        <f t="shared" ca="1" si="8"/>
        <v/>
      </c>
      <c r="J473" s="82" t="str">
        <f t="shared" ca="1" si="8"/>
        <v/>
      </c>
      <c r="K473" s="82" t="str">
        <f t="shared" ca="1" si="8"/>
        <v/>
      </c>
      <c r="L473" s="82" t="str">
        <f t="shared" ca="1" si="8"/>
        <v/>
      </c>
      <c r="M473" s="82" t="str">
        <f t="shared" ca="1" si="8"/>
        <v/>
      </c>
      <c r="N473" s="82" t="str">
        <f t="shared" ca="1" si="8"/>
        <v/>
      </c>
      <c r="O473" s="82" t="str">
        <f t="shared" ca="1" si="8"/>
        <v/>
      </c>
      <c r="P473" s="82" t="str">
        <f t="shared" ca="1" si="8"/>
        <v/>
      </c>
      <c r="Q473" s="82" t="str">
        <f t="shared" ca="1" si="8"/>
        <v/>
      </c>
      <c r="R473" s="82" t="str">
        <f t="shared" ca="1" si="8"/>
        <v/>
      </c>
      <c r="S473" s="82" t="str">
        <f t="shared" ca="1" si="8"/>
        <v/>
      </c>
      <c r="T473" s="82" t="str">
        <f t="shared" ca="1" si="8"/>
        <v/>
      </c>
      <c r="U473" s="82" t="str">
        <f t="shared" ca="1" si="8"/>
        <v/>
      </c>
      <c r="V473" s="82" t="str">
        <f t="shared" ca="1" si="8"/>
        <v/>
      </c>
      <c r="W473" s="82" t="str">
        <f t="shared" ca="1" si="8"/>
        <v/>
      </c>
      <c r="X473" s="82" t="str">
        <f t="shared" ca="1" si="8"/>
        <v/>
      </c>
      <c r="Y473" s="82" t="str">
        <f t="shared" ca="1" si="9"/>
        <v/>
      </c>
      <c r="Z473" s="82" t="str">
        <f t="shared" ca="1" si="9"/>
        <v/>
      </c>
      <c r="AA473" s="82" t="str">
        <f t="shared" ca="1" si="9"/>
        <v/>
      </c>
      <c r="AB473" s="82" t="str">
        <f t="shared" ca="1" si="9"/>
        <v/>
      </c>
      <c r="AC473" s="82" t="str">
        <f t="shared" ca="1" si="9"/>
        <v/>
      </c>
      <c r="AD473" s="82" t="str">
        <f t="shared" ca="1" si="9"/>
        <v/>
      </c>
      <c r="AE473" s="82" t="str">
        <f t="shared" ca="1" si="9"/>
        <v/>
      </c>
      <c r="AF473" s="82" t="str">
        <f t="shared" ca="1" si="9"/>
        <v/>
      </c>
      <c r="AG473" s="82" t="str">
        <f t="shared" ca="1" si="9"/>
        <v/>
      </c>
      <c r="AH473" s="82" t="str">
        <f t="shared" ca="1" si="9"/>
        <v/>
      </c>
      <c r="AI473" s="82" t="str">
        <f t="shared" ca="1" si="9"/>
        <v/>
      </c>
      <c r="AJ473" s="82" t="str">
        <f t="shared" ca="1" si="9"/>
        <v/>
      </c>
      <c r="AK473" s="82" t="str">
        <f t="shared" ca="1" si="9"/>
        <v/>
      </c>
      <c r="AL473" s="82" t="str">
        <f t="shared" ca="1" si="9"/>
        <v/>
      </c>
      <c r="AM473" s="82" t="str">
        <f t="shared" ca="1" si="9"/>
        <v/>
      </c>
      <c r="AN473" s="82" t="str">
        <f t="shared" ca="1" si="9"/>
        <v/>
      </c>
      <c r="AO473" s="82" t="str">
        <f t="shared" ca="1" si="10"/>
        <v/>
      </c>
      <c r="AP473" s="82" t="str">
        <f t="shared" ca="1" si="10"/>
        <v/>
      </c>
      <c r="AQ473" s="82" t="str">
        <f t="shared" ca="1" si="10"/>
        <v/>
      </c>
      <c r="AR473" s="82" t="str">
        <f t="shared" ca="1" si="10"/>
        <v/>
      </c>
      <c r="AS473" s="82" t="str">
        <f t="shared" ca="1" si="10"/>
        <v/>
      </c>
      <c r="AT473" s="82" t="str">
        <f t="shared" ca="1" si="10"/>
        <v/>
      </c>
      <c r="AU473" s="82" t="str">
        <f t="shared" ca="1" si="10"/>
        <v/>
      </c>
      <c r="AV473" s="82" t="str">
        <f t="shared" ca="1" si="10"/>
        <v/>
      </c>
      <c r="AW473" s="82" t="str">
        <f t="shared" ca="1" si="10"/>
        <v/>
      </c>
      <c r="AX473" s="82" t="str">
        <f t="shared" ca="1" si="10"/>
        <v/>
      </c>
      <c r="AY473" s="82" t="str">
        <f t="shared" ca="1" si="10"/>
        <v/>
      </c>
      <c r="AZ473" s="82" t="str">
        <f t="shared" ca="1" si="10"/>
        <v/>
      </c>
      <c r="BA473" s="82" t="str">
        <f t="shared" ca="1" si="10"/>
        <v/>
      </c>
      <c r="BB473" s="82" t="str">
        <f t="shared" ca="1" si="10"/>
        <v/>
      </c>
      <c r="BC473" s="82" t="str">
        <f t="shared" ca="1" si="10"/>
        <v/>
      </c>
      <c r="BD473" s="82" t="str">
        <f t="shared" ca="1" si="11"/>
        <v/>
      </c>
      <c r="BE473" s="82" t="str">
        <f t="shared" ca="1" si="11"/>
        <v/>
      </c>
      <c r="BF473" s="82" t="str">
        <f t="shared" ca="1" si="11"/>
        <v/>
      </c>
      <c r="BG473" s="82" t="str">
        <f t="shared" ca="1" si="11"/>
        <v/>
      </c>
      <c r="BH473" s="82" t="str">
        <f t="shared" ca="1" si="11"/>
        <v/>
      </c>
      <c r="BI473" s="82" t="str">
        <f t="shared" ca="1" si="11"/>
        <v/>
      </c>
      <c r="BJ473" s="82" t="str">
        <f t="shared" ca="1" si="11"/>
        <v/>
      </c>
      <c r="BK473" s="82" t="str">
        <f t="shared" ca="1" si="11"/>
        <v/>
      </c>
      <c r="BL473" s="82" t="str">
        <f t="shared" ca="1" si="11"/>
        <v/>
      </c>
    </row>
    <row r="474" spans="1:64" s="83" customFormat="1" ht="13" hidden="1" customHeight="1" outlineLevel="1" x14ac:dyDescent="0.35">
      <c r="A474" s="75"/>
      <c r="B474" s="84" t="s">
        <v>485</v>
      </c>
      <c r="C474" s="77"/>
      <c r="D474" s="77" t="s">
        <v>74</v>
      </c>
      <c r="E474" s="78"/>
      <c r="F474" s="79">
        <v>44105</v>
      </c>
      <c r="G474" s="80">
        <v>1</v>
      </c>
      <c r="H474" s="81">
        <v>7</v>
      </c>
      <c r="I474" s="82" t="str">
        <f t="shared" ca="1" si="8"/>
        <v/>
      </c>
      <c r="J474" s="82" t="str">
        <f t="shared" ca="1" si="8"/>
        <v/>
      </c>
      <c r="K474" s="82" t="str">
        <f t="shared" ca="1" si="8"/>
        <v/>
      </c>
      <c r="L474" s="82" t="str">
        <f t="shared" ca="1" si="8"/>
        <v/>
      </c>
      <c r="M474" s="82" t="str">
        <f t="shared" ca="1" si="8"/>
        <v/>
      </c>
      <c r="N474" s="82" t="str">
        <f t="shared" ca="1" si="8"/>
        <v/>
      </c>
      <c r="O474" s="82" t="str">
        <f t="shared" ca="1" si="8"/>
        <v/>
      </c>
      <c r="P474" s="82" t="str">
        <f t="shared" ca="1" si="8"/>
        <v/>
      </c>
      <c r="Q474" s="82" t="str">
        <f t="shared" ca="1" si="8"/>
        <v/>
      </c>
      <c r="R474" s="82" t="str">
        <f t="shared" ca="1" si="8"/>
        <v/>
      </c>
      <c r="S474" s="82" t="str">
        <f t="shared" ca="1" si="8"/>
        <v/>
      </c>
      <c r="T474" s="82" t="str">
        <f t="shared" ca="1" si="8"/>
        <v/>
      </c>
      <c r="U474" s="82" t="str">
        <f t="shared" ca="1" si="8"/>
        <v/>
      </c>
      <c r="V474" s="82" t="str">
        <f t="shared" ca="1" si="8"/>
        <v/>
      </c>
      <c r="W474" s="82" t="str">
        <f t="shared" ca="1" si="8"/>
        <v/>
      </c>
      <c r="X474" s="82" t="str">
        <f t="shared" ca="1" si="8"/>
        <v/>
      </c>
      <c r="Y474" s="82" t="str">
        <f t="shared" ca="1" si="9"/>
        <v/>
      </c>
      <c r="Z474" s="82" t="str">
        <f t="shared" ca="1" si="9"/>
        <v/>
      </c>
      <c r="AA474" s="82" t="str">
        <f t="shared" ca="1" si="9"/>
        <v/>
      </c>
      <c r="AB474" s="82" t="str">
        <f t="shared" ca="1" si="9"/>
        <v/>
      </c>
      <c r="AC474" s="82" t="str">
        <f t="shared" ca="1" si="9"/>
        <v/>
      </c>
      <c r="AD474" s="82" t="str">
        <f t="shared" ca="1" si="9"/>
        <v/>
      </c>
      <c r="AE474" s="82" t="str">
        <f t="shared" ca="1" si="9"/>
        <v/>
      </c>
      <c r="AF474" s="82" t="str">
        <f t="shared" ca="1" si="9"/>
        <v/>
      </c>
      <c r="AG474" s="82" t="str">
        <f t="shared" ca="1" si="9"/>
        <v/>
      </c>
      <c r="AH474" s="82" t="str">
        <f t="shared" ca="1" si="9"/>
        <v/>
      </c>
      <c r="AI474" s="82" t="str">
        <f t="shared" ca="1" si="9"/>
        <v/>
      </c>
      <c r="AJ474" s="82" t="str">
        <f t="shared" ca="1" si="9"/>
        <v/>
      </c>
      <c r="AK474" s="82" t="str">
        <f t="shared" ca="1" si="9"/>
        <v/>
      </c>
      <c r="AL474" s="82" t="str">
        <f t="shared" ca="1" si="9"/>
        <v/>
      </c>
      <c r="AM474" s="82" t="str">
        <f t="shared" ca="1" si="9"/>
        <v/>
      </c>
      <c r="AN474" s="82" t="str">
        <f t="shared" ca="1" si="9"/>
        <v/>
      </c>
      <c r="AO474" s="82" t="str">
        <f t="shared" ca="1" si="10"/>
        <v/>
      </c>
      <c r="AP474" s="82" t="str">
        <f t="shared" ca="1" si="10"/>
        <v/>
      </c>
      <c r="AQ474" s="82" t="str">
        <f t="shared" ca="1" si="10"/>
        <v/>
      </c>
      <c r="AR474" s="82" t="str">
        <f t="shared" ca="1" si="10"/>
        <v/>
      </c>
      <c r="AS474" s="82" t="str">
        <f t="shared" ca="1" si="10"/>
        <v/>
      </c>
      <c r="AT474" s="82" t="str">
        <f t="shared" ca="1" si="10"/>
        <v/>
      </c>
      <c r="AU474" s="82" t="str">
        <f t="shared" ca="1" si="10"/>
        <v/>
      </c>
      <c r="AV474" s="82" t="str">
        <f t="shared" ca="1" si="10"/>
        <v/>
      </c>
      <c r="AW474" s="82" t="str">
        <f t="shared" ca="1" si="10"/>
        <v/>
      </c>
      <c r="AX474" s="82" t="str">
        <f t="shared" ca="1" si="10"/>
        <v/>
      </c>
      <c r="AY474" s="82" t="str">
        <f t="shared" ca="1" si="10"/>
        <v/>
      </c>
      <c r="AZ474" s="82" t="str">
        <f t="shared" ca="1" si="10"/>
        <v/>
      </c>
      <c r="BA474" s="82" t="str">
        <f t="shared" ca="1" si="10"/>
        <v/>
      </c>
      <c r="BB474" s="82" t="str">
        <f t="shared" ca="1" si="10"/>
        <v/>
      </c>
      <c r="BC474" s="82" t="str">
        <f t="shared" ca="1" si="10"/>
        <v/>
      </c>
      <c r="BD474" s="82" t="str">
        <f t="shared" ca="1" si="11"/>
        <v/>
      </c>
      <c r="BE474" s="82" t="str">
        <f t="shared" ca="1" si="11"/>
        <v/>
      </c>
      <c r="BF474" s="82" t="str">
        <f t="shared" ca="1" si="11"/>
        <v/>
      </c>
      <c r="BG474" s="82" t="str">
        <f t="shared" ca="1" si="11"/>
        <v/>
      </c>
      <c r="BH474" s="82" t="str">
        <f t="shared" ca="1" si="11"/>
        <v/>
      </c>
      <c r="BI474" s="82" t="str">
        <f t="shared" ca="1" si="11"/>
        <v/>
      </c>
      <c r="BJ474" s="82" t="str">
        <f t="shared" ca="1" si="11"/>
        <v/>
      </c>
      <c r="BK474" s="82" t="str">
        <f t="shared" ca="1" si="11"/>
        <v/>
      </c>
      <c r="BL474" s="82" t="str">
        <f t="shared" ca="1" si="11"/>
        <v/>
      </c>
    </row>
    <row r="475" spans="1:64" s="83" customFormat="1" ht="13" customHeight="1" collapsed="1" x14ac:dyDescent="0.35">
      <c r="A475" s="101"/>
      <c r="B475" s="86"/>
      <c r="C475" s="77"/>
      <c r="D475" s="77"/>
      <c r="E475" s="78"/>
      <c r="F475" s="79"/>
      <c r="G475" s="80"/>
      <c r="H475" s="81">
        <v>7</v>
      </c>
      <c r="I475" s="82" t="str">
        <f t="shared" ca="1" si="8"/>
        <v/>
      </c>
      <c r="J475" s="82" t="str">
        <f t="shared" ca="1" si="8"/>
        <v/>
      </c>
      <c r="K475" s="82" t="str">
        <f t="shared" ca="1" si="8"/>
        <v/>
      </c>
      <c r="L475" s="82" t="str">
        <f t="shared" ca="1" si="8"/>
        <v/>
      </c>
      <c r="M475" s="82" t="str">
        <f t="shared" ca="1" si="8"/>
        <v/>
      </c>
      <c r="N475" s="82" t="str">
        <f t="shared" ca="1" si="8"/>
        <v/>
      </c>
      <c r="O475" s="82" t="str">
        <f t="shared" ca="1" si="8"/>
        <v/>
      </c>
      <c r="P475" s="82" t="str">
        <f t="shared" ca="1" si="8"/>
        <v/>
      </c>
      <c r="Q475" s="82" t="str">
        <f t="shared" ca="1" si="8"/>
        <v/>
      </c>
      <c r="R475" s="82" t="str">
        <f t="shared" ca="1" si="8"/>
        <v/>
      </c>
      <c r="S475" s="82" t="str">
        <f t="shared" ca="1" si="8"/>
        <v/>
      </c>
      <c r="T475" s="82" t="str">
        <f t="shared" ca="1" si="8"/>
        <v/>
      </c>
      <c r="U475" s="82" t="str">
        <f t="shared" ca="1" si="8"/>
        <v/>
      </c>
      <c r="V475" s="82" t="str">
        <f t="shared" ca="1" si="8"/>
        <v/>
      </c>
      <c r="W475" s="82" t="str">
        <f t="shared" ca="1" si="8"/>
        <v/>
      </c>
      <c r="X475" s="82" t="str">
        <f t="shared" ca="1" si="8"/>
        <v/>
      </c>
      <c r="Y475" s="82" t="str">
        <f t="shared" ca="1" si="9"/>
        <v/>
      </c>
      <c r="Z475" s="82" t="str">
        <f t="shared" ca="1" si="9"/>
        <v/>
      </c>
      <c r="AA475" s="82" t="str">
        <f t="shared" ca="1" si="9"/>
        <v/>
      </c>
      <c r="AB475" s="82" t="str">
        <f t="shared" ca="1" si="9"/>
        <v/>
      </c>
      <c r="AC475" s="82" t="str">
        <f t="shared" ca="1" si="9"/>
        <v/>
      </c>
      <c r="AD475" s="82" t="str">
        <f t="shared" ca="1" si="9"/>
        <v/>
      </c>
      <c r="AE475" s="82" t="str">
        <f t="shared" ca="1" si="9"/>
        <v/>
      </c>
      <c r="AF475" s="82" t="str">
        <f t="shared" ca="1" si="9"/>
        <v/>
      </c>
      <c r="AG475" s="82" t="str">
        <f t="shared" ca="1" si="9"/>
        <v/>
      </c>
      <c r="AH475" s="82" t="str">
        <f t="shared" ca="1" si="9"/>
        <v/>
      </c>
      <c r="AI475" s="82" t="str">
        <f t="shared" ca="1" si="9"/>
        <v/>
      </c>
      <c r="AJ475" s="82" t="str">
        <f t="shared" ca="1" si="9"/>
        <v/>
      </c>
      <c r="AK475" s="82" t="str">
        <f t="shared" ca="1" si="9"/>
        <v/>
      </c>
      <c r="AL475" s="82" t="str">
        <f t="shared" ca="1" si="9"/>
        <v/>
      </c>
      <c r="AM475" s="82" t="str">
        <f t="shared" ca="1" si="9"/>
        <v/>
      </c>
      <c r="AN475" s="82" t="str">
        <f t="shared" ca="1" si="9"/>
        <v/>
      </c>
      <c r="AO475" s="82" t="str">
        <f t="shared" ca="1" si="10"/>
        <v/>
      </c>
      <c r="AP475" s="82" t="str">
        <f t="shared" ca="1" si="10"/>
        <v/>
      </c>
      <c r="AQ475" s="82" t="str">
        <f t="shared" ca="1" si="10"/>
        <v/>
      </c>
      <c r="AR475" s="82" t="str">
        <f t="shared" ca="1" si="10"/>
        <v/>
      </c>
      <c r="AS475" s="82" t="str">
        <f t="shared" ca="1" si="10"/>
        <v/>
      </c>
      <c r="AT475" s="82" t="str">
        <f t="shared" ca="1" si="10"/>
        <v/>
      </c>
      <c r="AU475" s="82" t="str">
        <f t="shared" ca="1" si="10"/>
        <v/>
      </c>
      <c r="AV475" s="82" t="str">
        <f t="shared" ca="1" si="10"/>
        <v/>
      </c>
      <c r="AW475" s="82" t="str">
        <f t="shared" ca="1" si="10"/>
        <v/>
      </c>
      <c r="AX475" s="82" t="str">
        <f t="shared" ca="1" si="10"/>
        <v/>
      </c>
      <c r="AY475" s="82" t="str">
        <f t="shared" ca="1" si="10"/>
        <v/>
      </c>
      <c r="AZ475" s="82" t="str">
        <f t="shared" ca="1" si="10"/>
        <v/>
      </c>
      <c r="BA475" s="82" t="str">
        <f t="shared" ca="1" si="10"/>
        <v/>
      </c>
      <c r="BB475" s="82" t="str">
        <f t="shared" ca="1" si="10"/>
        <v/>
      </c>
      <c r="BC475" s="82" t="str">
        <f t="shared" ca="1" si="10"/>
        <v/>
      </c>
      <c r="BD475" s="82" t="str">
        <f t="shared" ca="1" si="11"/>
        <v/>
      </c>
      <c r="BE475" s="82" t="str">
        <f t="shared" ca="1" si="11"/>
        <v/>
      </c>
      <c r="BF475" s="82" t="str">
        <f t="shared" ca="1" si="11"/>
        <v/>
      </c>
      <c r="BG475" s="82" t="str">
        <f t="shared" ca="1" si="11"/>
        <v/>
      </c>
      <c r="BH475" s="82" t="str">
        <f t="shared" ca="1" si="11"/>
        <v/>
      </c>
      <c r="BI475" s="82" t="str">
        <f t="shared" ca="1" si="11"/>
        <v/>
      </c>
      <c r="BJ475" s="82" t="str">
        <f t="shared" ca="1" si="11"/>
        <v/>
      </c>
      <c r="BK475" s="82" t="str">
        <f t="shared" ca="1" si="11"/>
        <v/>
      </c>
      <c r="BL475" s="82" t="str">
        <f t="shared" ca="1" si="11"/>
        <v/>
      </c>
    </row>
    <row r="476" spans="1:64" s="83" customFormat="1" ht="13" customHeight="1" x14ac:dyDescent="0.35">
      <c r="A476" s="101"/>
      <c r="B476" s="86"/>
      <c r="C476" s="77"/>
      <c r="D476" s="77"/>
      <c r="E476" s="78"/>
      <c r="F476" s="88"/>
      <c r="G476" s="80"/>
      <c r="H476" s="81"/>
      <c r="I476" s="82" t="str">
        <f t="shared" ref="I476:X477" ca="1" si="12">IF(AND($C476="Goal",I$5&gt;=$F476,I$5&lt;=$F476+$G476-1),2,IF(AND($C476="Milestone",I$5&gt;=$F476,I$5&lt;=$F476+$G476-1),1,""))</f>
        <v/>
      </c>
      <c r="J476" s="82" t="str">
        <f t="shared" ca="1" si="12"/>
        <v/>
      </c>
      <c r="K476" s="82" t="str">
        <f t="shared" ca="1" si="12"/>
        <v/>
      </c>
      <c r="L476" s="82" t="str">
        <f t="shared" ca="1" si="12"/>
        <v/>
      </c>
      <c r="M476" s="82" t="str">
        <f t="shared" ca="1" si="12"/>
        <v/>
      </c>
      <c r="N476" s="82" t="str">
        <f t="shared" ca="1" si="12"/>
        <v/>
      </c>
      <c r="O476" s="82" t="str">
        <f t="shared" ca="1" si="12"/>
        <v/>
      </c>
      <c r="P476" s="82" t="str">
        <f t="shared" ca="1" si="12"/>
        <v/>
      </c>
      <c r="Q476" s="82" t="str">
        <f t="shared" ca="1" si="12"/>
        <v/>
      </c>
      <c r="R476" s="82" t="str">
        <f t="shared" ca="1" si="12"/>
        <v/>
      </c>
      <c r="S476" s="82" t="str">
        <f t="shared" ca="1" si="12"/>
        <v/>
      </c>
      <c r="T476" s="82" t="str">
        <f t="shared" ca="1" si="12"/>
        <v/>
      </c>
      <c r="U476" s="82" t="str">
        <f t="shared" ca="1" si="12"/>
        <v/>
      </c>
      <c r="V476" s="82" t="str">
        <f t="shared" ca="1" si="12"/>
        <v/>
      </c>
      <c r="W476" s="82" t="str">
        <f t="shared" ca="1" si="12"/>
        <v/>
      </c>
      <c r="X476" s="82" t="str">
        <f t="shared" ca="1" si="12"/>
        <v/>
      </c>
      <c r="Y476" s="82" t="str">
        <f t="shared" ca="1" si="9"/>
        <v/>
      </c>
      <c r="Z476" s="82" t="str">
        <f t="shared" ca="1" si="9"/>
        <v/>
      </c>
      <c r="AA476" s="82" t="str">
        <f t="shared" ca="1" si="9"/>
        <v/>
      </c>
      <c r="AB476" s="82" t="str">
        <f t="shared" ca="1" si="9"/>
        <v/>
      </c>
      <c r="AC476" s="82" t="str">
        <f t="shared" ca="1" si="9"/>
        <v/>
      </c>
      <c r="AD476" s="82" t="str">
        <f t="shared" ca="1" si="9"/>
        <v/>
      </c>
      <c r="AE476" s="82" t="str">
        <f t="shared" ca="1" si="9"/>
        <v/>
      </c>
      <c r="AF476" s="82" t="str">
        <f t="shared" ca="1" si="9"/>
        <v/>
      </c>
      <c r="AG476" s="82" t="str">
        <f t="shared" ca="1" si="9"/>
        <v/>
      </c>
      <c r="AH476" s="82" t="str">
        <f t="shared" ca="1" si="9"/>
        <v/>
      </c>
      <c r="AI476" s="82" t="str">
        <f t="shared" ca="1" si="9"/>
        <v/>
      </c>
      <c r="AJ476" s="82" t="str">
        <f t="shared" ca="1" si="9"/>
        <v/>
      </c>
      <c r="AK476" s="82" t="str">
        <f t="shared" ca="1" si="9"/>
        <v/>
      </c>
      <c r="AL476" s="82" t="str">
        <f t="shared" ca="1" si="9"/>
        <v/>
      </c>
      <c r="AM476" s="82" t="str">
        <f t="shared" ca="1" si="9"/>
        <v/>
      </c>
      <c r="AN476" s="82" t="str">
        <f t="shared" ca="1" si="9"/>
        <v/>
      </c>
      <c r="AO476" s="82" t="str">
        <f t="shared" ca="1" si="10"/>
        <v/>
      </c>
      <c r="AP476" s="82" t="str">
        <f t="shared" ca="1" si="10"/>
        <v/>
      </c>
      <c r="AQ476" s="82" t="str">
        <f t="shared" ca="1" si="10"/>
        <v/>
      </c>
      <c r="AR476" s="82" t="str">
        <f t="shared" ca="1" si="10"/>
        <v/>
      </c>
      <c r="AS476" s="82" t="str">
        <f t="shared" ca="1" si="10"/>
        <v/>
      </c>
      <c r="AT476" s="82" t="str">
        <f t="shared" ca="1" si="10"/>
        <v/>
      </c>
      <c r="AU476" s="82" t="str">
        <f t="shared" ca="1" si="10"/>
        <v/>
      </c>
      <c r="AV476" s="82" t="str">
        <f t="shared" ca="1" si="10"/>
        <v/>
      </c>
      <c r="AW476" s="82" t="str">
        <f t="shared" ca="1" si="10"/>
        <v/>
      </c>
      <c r="AX476" s="82" t="str">
        <f t="shared" ca="1" si="10"/>
        <v/>
      </c>
      <c r="AY476" s="82" t="str">
        <f t="shared" ca="1" si="10"/>
        <v/>
      </c>
      <c r="AZ476" s="82" t="str">
        <f t="shared" ca="1" si="10"/>
        <v/>
      </c>
      <c r="BA476" s="82" t="str">
        <f t="shared" ca="1" si="10"/>
        <v/>
      </c>
      <c r="BB476" s="82" t="str">
        <f t="shared" ca="1" si="10"/>
        <v/>
      </c>
      <c r="BC476" s="82" t="str">
        <f t="shared" ca="1" si="10"/>
        <v/>
      </c>
      <c r="BD476" s="82" t="str">
        <f t="shared" ca="1" si="11"/>
        <v/>
      </c>
      <c r="BE476" s="82" t="str">
        <f t="shared" ca="1" si="11"/>
        <v/>
      </c>
      <c r="BF476" s="82" t="str">
        <f t="shared" ca="1" si="11"/>
        <v/>
      </c>
      <c r="BG476" s="82" t="str">
        <f t="shared" ca="1" si="11"/>
        <v/>
      </c>
      <c r="BH476" s="82" t="str">
        <f t="shared" ca="1" si="11"/>
        <v/>
      </c>
      <c r="BI476" s="82" t="str">
        <f t="shared" ca="1" si="11"/>
        <v/>
      </c>
      <c r="BJ476" s="82" t="str">
        <f t="shared" ca="1" si="11"/>
        <v/>
      </c>
      <c r="BK476" s="82" t="str">
        <f t="shared" ca="1" si="11"/>
        <v/>
      </c>
      <c r="BL476" s="82" t="str">
        <f t="shared" ca="1" si="11"/>
        <v/>
      </c>
    </row>
    <row r="477" spans="1:64" s="103" customFormat="1" ht="30" customHeight="1" x14ac:dyDescent="0.4">
      <c r="A477" s="67" t="s">
        <v>486</v>
      </c>
      <c r="B477" s="68"/>
      <c r="C477" s="94"/>
      <c r="D477" s="94"/>
      <c r="E477" s="71"/>
      <c r="F477" s="72"/>
      <c r="G477" s="73"/>
      <c r="H477" s="102"/>
      <c r="I477" s="82"/>
      <c r="J477" s="82" t="str">
        <f t="shared" ca="1" si="12"/>
        <v/>
      </c>
      <c r="K477" s="82" t="str">
        <f t="shared" ca="1" si="12"/>
        <v/>
      </c>
      <c r="L477" s="82" t="str">
        <f t="shared" ca="1" si="12"/>
        <v/>
      </c>
      <c r="M477" s="82" t="str">
        <f t="shared" ca="1" si="12"/>
        <v/>
      </c>
      <c r="N477" s="82" t="str">
        <f t="shared" ca="1" si="12"/>
        <v/>
      </c>
      <c r="O477" s="82" t="str">
        <f t="shared" ca="1" si="12"/>
        <v/>
      </c>
      <c r="P477" s="82" t="str">
        <f t="shared" ca="1" si="12"/>
        <v/>
      </c>
      <c r="Q477" s="82" t="str">
        <f t="shared" ca="1" si="12"/>
        <v/>
      </c>
      <c r="R477" s="82" t="str">
        <f t="shared" ca="1" si="12"/>
        <v/>
      </c>
      <c r="S477" s="82" t="str">
        <f t="shared" ca="1" si="12"/>
        <v/>
      </c>
      <c r="T477" s="82" t="str">
        <f t="shared" ca="1" si="12"/>
        <v/>
      </c>
      <c r="U477" s="82" t="str">
        <f t="shared" ca="1" si="12"/>
        <v/>
      </c>
      <c r="V477" s="82" t="str">
        <f t="shared" ca="1" si="12"/>
        <v/>
      </c>
      <c r="W477" s="82" t="str">
        <f t="shared" ca="1" si="12"/>
        <v/>
      </c>
      <c r="X477" s="82" t="str">
        <f t="shared" ca="1" si="12"/>
        <v/>
      </c>
      <c r="Y477" s="82" t="str">
        <f t="shared" ca="1" si="9"/>
        <v/>
      </c>
      <c r="Z477" s="82" t="str">
        <f t="shared" ca="1" si="9"/>
        <v/>
      </c>
      <c r="AA477" s="82" t="str">
        <f t="shared" ca="1" si="9"/>
        <v/>
      </c>
      <c r="AB477" s="82" t="str">
        <f t="shared" ca="1" si="9"/>
        <v/>
      </c>
      <c r="AC477" s="82" t="str">
        <f t="shared" ca="1" si="9"/>
        <v/>
      </c>
      <c r="AD477" s="82" t="str">
        <f t="shared" ca="1" si="9"/>
        <v/>
      </c>
      <c r="AE477" s="82" t="str">
        <f t="shared" ca="1" si="9"/>
        <v/>
      </c>
      <c r="AF477" s="82" t="str">
        <f t="shared" ca="1" si="9"/>
        <v/>
      </c>
      <c r="AG477" s="82" t="str">
        <f t="shared" ca="1" si="9"/>
        <v/>
      </c>
      <c r="AH477" s="82" t="str">
        <f t="shared" ca="1" si="9"/>
        <v/>
      </c>
      <c r="AI477" s="82" t="str">
        <f t="shared" ca="1" si="9"/>
        <v/>
      </c>
      <c r="AJ477" s="82" t="str">
        <f t="shared" ca="1" si="9"/>
        <v/>
      </c>
      <c r="AK477" s="82" t="str">
        <f t="shared" ca="1" si="9"/>
        <v/>
      </c>
      <c r="AL477" s="82" t="str">
        <f t="shared" ca="1" si="9"/>
        <v/>
      </c>
      <c r="AM477" s="82" t="str">
        <f t="shared" ca="1" si="9"/>
        <v/>
      </c>
      <c r="AN477" s="82" t="str">
        <f t="shared" ca="1" si="9"/>
        <v/>
      </c>
      <c r="AO477" s="82" t="str">
        <f t="shared" ca="1" si="10"/>
        <v/>
      </c>
      <c r="AP477" s="82" t="str">
        <f t="shared" ca="1" si="10"/>
        <v/>
      </c>
      <c r="AQ477" s="82" t="str">
        <f t="shared" ca="1" si="10"/>
        <v/>
      </c>
      <c r="AR477" s="82" t="str">
        <f t="shared" ca="1" si="10"/>
        <v/>
      </c>
      <c r="AS477" s="82" t="str">
        <f t="shared" ca="1" si="10"/>
        <v/>
      </c>
      <c r="AT477" s="82" t="str">
        <f t="shared" ca="1" si="10"/>
        <v/>
      </c>
      <c r="AU477" s="82" t="str">
        <f t="shared" ca="1" si="10"/>
        <v/>
      </c>
      <c r="AV477" s="82" t="str">
        <f t="shared" ca="1" si="10"/>
        <v/>
      </c>
      <c r="AW477" s="82" t="str">
        <f t="shared" ca="1" si="10"/>
        <v/>
      </c>
      <c r="AX477" s="82" t="str">
        <f t="shared" ca="1" si="10"/>
        <v/>
      </c>
      <c r="AY477" s="82" t="str">
        <f t="shared" ca="1" si="10"/>
        <v/>
      </c>
      <c r="AZ477" s="82" t="str">
        <f t="shared" ca="1" si="10"/>
        <v/>
      </c>
      <c r="BA477" s="82" t="str">
        <f t="shared" ca="1" si="10"/>
        <v/>
      </c>
      <c r="BB477" s="82" t="str">
        <f t="shared" ca="1" si="10"/>
        <v/>
      </c>
      <c r="BC477" s="82" t="str">
        <f t="shared" ca="1" si="10"/>
        <v/>
      </c>
      <c r="BD477" s="82" t="str">
        <f t="shared" ca="1" si="11"/>
        <v/>
      </c>
      <c r="BE477" s="82" t="str">
        <f t="shared" ca="1" si="11"/>
        <v/>
      </c>
      <c r="BF477" s="82" t="str">
        <f t="shared" ca="1" si="11"/>
        <v/>
      </c>
      <c r="BG477" s="82" t="str">
        <f t="shared" ca="1" si="11"/>
        <v/>
      </c>
      <c r="BH477" s="82" t="str">
        <f t="shared" ca="1" si="11"/>
        <v/>
      </c>
      <c r="BI477" s="82" t="str">
        <f t="shared" ca="1" si="11"/>
        <v/>
      </c>
      <c r="BJ477" s="82" t="str">
        <f t="shared" ca="1" si="11"/>
        <v/>
      </c>
      <c r="BK477" s="82" t="str">
        <f t="shared" ca="1" si="11"/>
        <v/>
      </c>
      <c r="BL477" s="82" t="str">
        <f t="shared" ca="1" si="11"/>
        <v/>
      </c>
    </row>
    <row r="478" spans="1:64" s="103" customFormat="1" ht="30" customHeight="1" thickBot="1" x14ac:dyDescent="0.45">
      <c r="A478" s="38" t="s">
        <v>487</v>
      </c>
      <c r="B478" s="104" t="s">
        <v>488</v>
      </c>
      <c r="C478" s="104"/>
      <c r="D478" s="104"/>
      <c r="E478" s="104"/>
      <c r="F478" s="105"/>
      <c r="G478" s="104"/>
      <c r="H478" s="106"/>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c r="AE478" s="107"/>
      <c r="AF478" s="107"/>
      <c r="AG478" s="107"/>
      <c r="AH478" s="107"/>
      <c r="AI478" s="107"/>
      <c r="AJ478" s="107"/>
      <c r="AK478" s="107"/>
      <c r="AL478" s="107"/>
      <c r="AM478" s="107"/>
      <c r="AN478" s="107"/>
      <c r="AO478" s="107"/>
      <c r="AP478" s="107"/>
      <c r="AQ478" s="107"/>
      <c r="AR478" s="107"/>
      <c r="AS478" s="107"/>
      <c r="AT478" s="107"/>
      <c r="AU478" s="107"/>
      <c r="AV478" s="107"/>
      <c r="AW478" s="107"/>
      <c r="AX478" s="107"/>
      <c r="AY478" s="107"/>
      <c r="AZ478" s="107"/>
      <c r="BA478" s="107"/>
      <c r="BB478" s="107"/>
      <c r="BC478" s="107"/>
      <c r="BD478" s="107"/>
      <c r="BE478" s="107"/>
      <c r="BF478" s="107"/>
      <c r="BG478" s="107"/>
      <c r="BH478" s="107"/>
      <c r="BI478" s="107"/>
      <c r="BJ478" s="107"/>
      <c r="BK478" s="107"/>
      <c r="BL478" s="107"/>
    </row>
    <row r="479" spans="1:64" ht="30" customHeight="1" x14ac:dyDescent="0.4">
      <c r="D479" s="108"/>
      <c r="G479" s="109"/>
      <c r="H479" s="110"/>
    </row>
    <row r="480" spans="1:64" ht="30" customHeight="1" x14ac:dyDescent="0.4">
      <c r="D480" s="111"/>
    </row>
  </sheetData>
  <mergeCells count="9">
    <mergeCell ref="AC2:AF2"/>
    <mergeCell ref="D3:E3"/>
    <mergeCell ref="F3:G3"/>
    <mergeCell ref="D4:E4"/>
    <mergeCell ref="B5:H5"/>
    <mergeCell ref="I2:L2"/>
    <mergeCell ref="N2:Q2"/>
    <mergeCell ref="S2:V2"/>
    <mergeCell ref="X2:AA2"/>
  </mergeCells>
  <conditionalFormatting sqref="E297:E300 E363:E364 E420:E421 E371 E392:E393 E402:E403 E425:E426 E441:E442 E464 E337:E356 E467:E477 E114:E184 E33 E48:E67 E7:E30 E200:E205 E223:E266">
    <cfRule type="dataBar" priority="109">
      <dataBar>
        <cfvo type="num" val="0"/>
        <cfvo type="num" val="1"/>
        <color theme="0" tint="-0.249977111117893"/>
      </dataBar>
      <extLst>
        <ext xmlns:x14="http://schemas.microsoft.com/office/spreadsheetml/2009/9/main" uri="{B025F937-C7B1-47D3-B67F-A62EFF666E3E}">
          <x14:id>{45CDDFC6-9F32-45AE-BC15-E22D280CCBB8}</x14:id>
        </ext>
      </extLst>
    </cfRule>
  </conditionalFormatting>
  <conditionalFormatting sqref="I363:BL364 I420:BL421 I371:BL372 I392:BL393 I402:BL403 I425:BL426 I441:BL442 I336:BL356 I465:BL478 I114:BL184 I47:BL68 I5:BL33 I199:BL205 I211:BL305">
    <cfRule type="expression" dxfId="55" priority="105">
      <formula>AND(TODAY()&gt;=I$5,TODAY()&lt;J$5)</formula>
    </cfRule>
  </conditionalFormatting>
  <conditionalFormatting sqref="I4:AM4">
    <cfRule type="expression" dxfId="54" priority="108">
      <formula>I$5&lt;=EOMONTH($I$5,0)</formula>
    </cfRule>
  </conditionalFormatting>
  <conditionalFormatting sqref="J4:BL4">
    <cfRule type="expression" dxfId="53" priority="107">
      <formula>AND(J$5&lt;=EOMONTH($I$5,2),J$5&gt;EOMONTH($I$5,0),J$5&gt;EOMONTH($I$5,1))</formula>
    </cfRule>
  </conditionalFormatting>
  <conditionalFormatting sqref="I4:BL4">
    <cfRule type="expression" dxfId="52" priority="106">
      <formula>AND(I$5&lt;=EOMONTH($I$5,1),I$5&gt;EOMONTH($I$5,0))</formula>
    </cfRule>
  </conditionalFormatting>
  <conditionalFormatting sqref="I8:BL184 I357:BL453 I336:BL355 I467:BL477 I199:BL323">
    <cfRule type="expression" dxfId="51" priority="110" stopIfTrue="1">
      <formula>AND($C8="Low Risk",I$5&gt;=$F8,I$5&lt;=$F8+$G8-1)</formula>
    </cfRule>
    <cfRule type="expression" dxfId="50" priority="111" stopIfTrue="1">
      <formula>AND($C8="High Risk",I$5&gt;=$F8,I$5&lt;=$F8+$G8-1)</formula>
    </cfRule>
    <cfRule type="expression" dxfId="49" priority="112" stopIfTrue="1">
      <formula>AND($C8="On Track",I$5&gt;=$F8,I$5&lt;=$F8+$G8-1)</formula>
    </cfRule>
    <cfRule type="expression" dxfId="48" priority="113" stopIfTrue="1">
      <formula>AND($C8="Med Risk",I$5&gt;=$F8,I$5&lt;=$F8+$G8-1)</formula>
    </cfRule>
    <cfRule type="expression" dxfId="47" priority="114" stopIfTrue="1">
      <formula>AND(LEN($C8)=0,I$5&gt;=$F8,I$5&lt;=$F8+$G8-1)</formula>
    </cfRule>
  </conditionalFormatting>
  <conditionalFormatting sqref="I478:BL478">
    <cfRule type="expression" dxfId="46" priority="116" stopIfTrue="1">
      <formula>AND(#REF!="Low Risk",I$5&gt;=#REF!,I$5&lt;=#REF!+#REF!-1)</formula>
    </cfRule>
    <cfRule type="expression" dxfId="45" priority="117" stopIfTrue="1">
      <formula>AND(#REF!="High Risk",I$5&gt;=#REF!,I$5&lt;=#REF!+#REF!-1)</formula>
    </cfRule>
    <cfRule type="expression" dxfId="44" priority="118" stopIfTrue="1">
      <formula>AND(#REF!="On Track",I$5&gt;=#REF!,I$5&lt;=#REF!+#REF!-1)</formula>
    </cfRule>
    <cfRule type="expression" dxfId="43" priority="119" stopIfTrue="1">
      <formula>AND(#REF!="Med Risk",I$5&gt;=#REF!,I$5&lt;=#REF!+#REF!-1)</formula>
    </cfRule>
    <cfRule type="expression" dxfId="42" priority="120" stopIfTrue="1">
      <formula>AND(LEN(#REF!)=0,I$5&gt;=#REF!,I$5&lt;=#REF!+#REF!-1)</formula>
    </cfRule>
  </conditionalFormatting>
  <conditionalFormatting sqref="E276:E283 E68 E270:E274">
    <cfRule type="dataBar" priority="104">
      <dataBar>
        <cfvo type="num" val="0"/>
        <cfvo type="num" val="1"/>
        <color theme="0" tint="-0.249977111117893"/>
      </dataBar>
      <extLst>
        <ext xmlns:x14="http://schemas.microsoft.com/office/spreadsheetml/2009/9/main" uri="{B025F937-C7B1-47D3-B67F-A62EFF666E3E}">
          <x14:id>{2B4A6E44-CABA-405B-B14D-4FFB61EBB31B}</x14:id>
        </ext>
      </extLst>
    </cfRule>
  </conditionalFormatting>
  <conditionalFormatting sqref="E275">
    <cfRule type="dataBar" priority="103">
      <dataBar>
        <cfvo type="num" val="0"/>
        <cfvo type="num" val="1"/>
        <color theme="0" tint="-0.249977111117893"/>
      </dataBar>
      <extLst>
        <ext xmlns:x14="http://schemas.microsoft.com/office/spreadsheetml/2009/9/main" uri="{B025F937-C7B1-47D3-B67F-A62EFF666E3E}">
          <x14:id>{35B88BD4-3FDB-4D00-B77A-A1A4F4998DA2}</x14:id>
        </ext>
      </extLst>
    </cfRule>
  </conditionalFormatting>
  <conditionalFormatting sqref="E301">
    <cfRule type="dataBar" priority="102">
      <dataBar>
        <cfvo type="num" val="0"/>
        <cfvo type="num" val="1"/>
        <color theme="0" tint="-0.249977111117893"/>
      </dataBar>
      <extLst>
        <ext xmlns:x14="http://schemas.microsoft.com/office/spreadsheetml/2009/9/main" uri="{B025F937-C7B1-47D3-B67F-A62EFF666E3E}">
          <x14:id>{94A42923-C3DC-45CE-9E32-BF86AE3CD8A1}</x14:id>
        </ext>
      </extLst>
    </cfRule>
  </conditionalFormatting>
  <conditionalFormatting sqref="E302">
    <cfRule type="dataBar" priority="101">
      <dataBar>
        <cfvo type="num" val="0"/>
        <cfvo type="num" val="1"/>
        <color theme="0" tint="-0.249977111117893"/>
      </dataBar>
      <extLst>
        <ext xmlns:x14="http://schemas.microsoft.com/office/spreadsheetml/2009/9/main" uri="{B025F937-C7B1-47D3-B67F-A62EFF666E3E}">
          <x14:id>{DCB7E8C2-A4B8-47E8-9A46-1141D92E3B7D}</x14:id>
        </ext>
      </extLst>
    </cfRule>
  </conditionalFormatting>
  <conditionalFormatting sqref="E31:E32 E47">
    <cfRule type="dataBar" priority="100">
      <dataBar>
        <cfvo type="num" val="0"/>
        <cfvo type="num" val="1"/>
        <color theme="0" tint="-0.249977111117893"/>
      </dataBar>
      <extLst>
        <ext xmlns:x14="http://schemas.microsoft.com/office/spreadsheetml/2009/9/main" uri="{B025F937-C7B1-47D3-B67F-A62EFF666E3E}">
          <x14:id>{54F9444D-0CA8-4BF8-9F56-39D4200B514E}</x14:id>
        </ext>
      </extLst>
    </cfRule>
  </conditionalFormatting>
  <conditionalFormatting sqref="E211:E222 E199">
    <cfRule type="dataBar" priority="91">
      <dataBar>
        <cfvo type="num" val="0"/>
        <cfvo type="num" val="1"/>
        <color theme="0" tint="-0.249977111117893"/>
      </dataBar>
      <extLst>
        <ext xmlns:x14="http://schemas.microsoft.com/office/spreadsheetml/2009/9/main" uri="{B025F937-C7B1-47D3-B67F-A62EFF666E3E}">
          <x14:id>{947A4F2B-24B7-4B06-BCCF-16B637E35078}</x14:id>
        </ext>
      </extLst>
    </cfRule>
  </conditionalFormatting>
  <conditionalFormatting sqref="E267:E269">
    <cfRule type="dataBar" priority="90">
      <dataBar>
        <cfvo type="num" val="0"/>
        <cfvo type="num" val="1"/>
        <color theme="0" tint="-0.249977111117893"/>
      </dataBar>
      <extLst>
        <ext xmlns:x14="http://schemas.microsoft.com/office/spreadsheetml/2009/9/main" uri="{B025F937-C7B1-47D3-B67F-A62EFF666E3E}">
          <x14:id>{76D85CED-40B4-4457-8653-368262B8109F}</x14:id>
        </ext>
      </extLst>
    </cfRule>
  </conditionalFormatting>
  <conditionalFormatting sqref="E284">
    <cfRule type="dataBar" priority="89">
      <dataBar>
        <cfvo type="num" val="0"/>
        <cfvo type="num" val="1"/>
        <color theme="0" tint="-0.249977111117893"/>
      </dataBar>
      <extLst>
        <ext xmlns:x14="http://schemas.microsoft.com/office/spreadsheetml/2009/9/main" uri="{B025F937-C7B1-47D3-B67F-A62EFF666E3E}">
          <x14:id>{ECF9B881-E230-4047-8DE6-0EBB7BF10A2A}</x14:id>
        </ext>
      </extLst>
    </cfRule>
  </conditionalFormatting>
  <conditionalFormatting sqref="E285">
    <cfRule type="dataBar" priority="88">
      <dataBar>
        <cfvo type="num" val="0"/>
        <cfvo type="num" val="1"/>
        <color theme="0" tint="-0.249977111117893"/>
      </dataBar>
      <extLst>
        <ext xmlns:x14="http://schemas.microsoft.com/office/spreadsheetml/2009/9/main" uri="{B025F937-C7B1-47D3-B67F-A62EFF666E3E}">
          <x14:id>{27F81D84-50DB-4145-9A6C-33F45991BFA0}</x14:id>
        </ext>
      </extLst>
    </cfRule>
  </conditionalFormatting>
  <conditionalFormatting sqref="E286:E289">
    <cfRule type="dataBar" priority="87">
      <dataBar>
        <cfvo type="num" val="0"/>
        <cfvo type="num" val="1"/>
        <color theme="0" tint="-0.249977111117893"/>
      </dataBar>
      <extLst>
        <ext xmlns:x14="http://schemas.microsoft.com/office/spreadsheetml/2009/9/main" uri="{B025F937-C7B1-47D3-B67F-A62EFF666E3E}">
          <x14:id>{19F4710D-3B21-47E9-A355-A05BDCEE1459}</x14:id>
        </ext>
      </extLst>
    </cfRule>
  </conditionalFormatting>
  <conditionalFormatting sqref="E290">
    <cfRule type="dataBar" priority="86">
      <dataBar>
        <cfvo type="num" val="0"/>
        <cfvo type="num" val="1"/>
        <color theme="0" tint="-0.249977111117893"/>
      </dataBar>
      <extLst>
        <ext xmlns:x14="http://schemas.microsoft.com/office/spreadsheetml/2009/9/main" uri="{B025F937-C7B1-47D3-B67F-A62EFF666E3E}">
          <x14:id>{F4BDB4F3-06B5-49E0-8902-B4E8940CCF59}</x14:id>
        </ext>
      </extLst>
    </cfRule>
  </conditionalFormatting>
  <conditionalFormatting sqref="E291:E293">
    <cfRule type="dataBar" priority="85">
      <dataBar>
        <cfvo type="num" val="0"/>
        <cfvo type="num" val="1"/>
        <color theme="0" tint="-0.249977111117893"/>
      </dataBar>
      <extLst>
        <ext xmlns:x14="http://schemas.microsoft.com/office/spreadsheetml/2009/9/main" uri="{B025F937-C7B1-47D3-B67F-A62EFF666E3E}">
          <x14:id>{4BF9B4BC-3958-45A2-929C-AA64FFE151D6}</x14:id>
        </ext>
      </extLst>
    </cfRule>
  </conditionalFormatting>
  <conditionalFormatting sqref="E294">
    <cfRule type="dataBar" priority="84">
      <dataBar>
        <cfvo type="num" val="0"/>
        <cfvo type="num" val="1"/>
        <color theme="0" tint="-0.249977111117893"/>
      </dataBar>
      <extLst>
        <ext xmlns:x14="http://schemas.microsoft.com/office/spreadsheetml/2009/9/main" uri="{B025F937-C7B1-47D3-B67F-A62EFF666E3E}">
          <x14:id>{428E1841-BA38-4370-B9B4-2DD1E90DCB75}</x14:id>
        </ext>
      </extLst>
    </cfRule>
  </conditionalFormatting>
  <conditionalFormatting sqref="E295:E296">
    <cfRule type="dataBar" priority="83">
      <dataBar>
        <cfvo type="num" val="0"/>
        <cfvo type="num" val="1"/>
        <color theme="0" tint="-0.249977111117893"/>
      </dataBar>
      <extLst>
        <ext xmlns:x14="http://schemas.microsoft.com/office/spreadsheetml/2009/9/main" uri="{B025F937-C7B1-47D3-B67F-A62EFF666E3E}">
          <x14:id>{D032EE69-7E16-4FAF-9E84-A611E94C1F60}</x14:id>
        </ext>
      </extLst>
    </cfRule>
  </conditionalFormatting>
  <conditionalFormatting sqref="E303">
    <cfRule type="dataBar" priority="82">
      <dataBar>
        <cfvo type="num" val="0"/>
        <cfvo type="num" val="1"/>
        <color theme="0" tint="-0.249977111117893"/>
      </dataBar>
      <extLst>
        <ext xmlns:x14="http://schemas.microsoft.com/office/spreadsheetml/2009/9/main" uri="{B025F937-C7B1-47D3-B67F-A62EFF666E3E}">
          <x14:id>{2CE93386-9E94-4B40-98F1-44DAA3D6AC74}</x14:id>
        </ext>
      </extLst>
    </cfRule>
  </conditionalFormatting>
  <conditionalFormatting sqref="E304:E305 E336">
    <cfRule type="dataBar" priority="81">
      <dataBar>
        <cfvo type="num" val="0"/>
        <cfvo type="num" val="1"/>
        <color theme="0" tint="-0.249977111117893"/>
      </dataBar>
      <extLst>
        <ext xmlns:x14="http://schemas.microsoft.com/office/spreadsheetml/2009/9/main" uri="{B025F937-C7B1-47D3-B67F-A62EFF666E3E}">
          <x14:id>{223DA717-43CA-420D-A3FF-FA82CFB96D7D}</x14:id>
        </ext>
      </extLst>
    </cfRule>
  </conditionalFormatting>
  <conditionalFormatting sqref="I356:BL356">
    <cfRule type="expression" dxfId="41" priority="122" stopIfTrue="1">
      <formula>AND($C356="Low Risk",I$5&gt;=$F357,I$5&lt;=$F357+$G356-1)</formula>
    </cfRule>
    <cfRule type="expression" dxfId="40" priority="123" stopIfTrue="1">
      <formula>AND($C356="High Risk",I$5&gt;=$F357,I$5&lt;=$F357+$G356-1)</formula>
    </cfRule>
    <cfRule type="expression" dxfId="39" priority="124" stopIfTrue="1">
      <formula>AND($C356="On Track",I$5&gt;=$F357,I$5&lt;=$F357+$G356-1)</formula>
    </cfRule>
    <cfRule type="expression" dxfId="38" priority="125" stopIfTrue="1">
      <formula>AND($C356="Med Risk",I$5&gt;=$F357,I$5&lt;=$F357+$G356-1)</formula>
    </cfRule>
    <cfRule type="expression" dxfId="37" priority="126" stopIfTrue="1">
      <formula>AND(LEN($C356)=0,I$5&gt;=$F357,I$5&lt;=$F357+$G356-1)</formula>
    </cfRule>
  </conditionalFormatting>
  <conditionalFormatting sqref="E357:E362">
    <cfRule type="dataBar" priority="79">
      <dataBar>
        <cfvo type="num" val="0"/>
        <cfvo type="num" val="1"/>
        <color theme="0" tint="-0.249977111117893"/>
      </dataBar>
      <extLst>
        <ext xmlns:x14="http://schemas.microsoft.com/office/spreadsheetml/2009/9/main" uri="{B025F937-C7B1-47D3-B67F-A62EFF666E3E}">
          <x14:id>{EEF98453-5757-489F-965B-3DCC654FB986}</x14:id>
        </ext>
      </extLst>
    </cfRule>
  </conditionalFormatting>
  <conditionalFormatting sqref="I357:BL362">
    <cfRule type="expression" dxfId="36" priority="78">
      <formula>AND(TODAY()&gt;=I$5,TODAY()&lt;J$5)</formula>
    </cfRule>
  </conditionalFormatting>
  <conditionalFormatting sqref="E365:E370">
    <cfRule type="dataBar" priority="76">
      <dataBar>
        <cfvo type="num" val="0"/>
        <cfvo type="num" val="1"/>
        <color theme="0" tint="-0.249977111117893"/>
      </dataBar>
      <extLst>
        <ext xmlns:x14="http://schemas.microsoft.com/office/spreadsheetml/2009/9/main" uri="{B025F937-C7B1-47D3-B67F-A62EFF666E3E}">
          <x14:id>{788F1596-FB52-40F5-8DCA-9420EBFEFBE2}</x14:id>
        </ext>
      </extLst>
    </cfRule>
  </conditionalFormatting>
  <conditionalFormatting sqref="I365:BL370">
    <cfRule type="expression" dxfId="35" priority="75">
      <formula>AND(TODAY()&gt;=I$5,TODAY()&lt;J$5)</formula>
    </cfRule>
  </conditionalFormatting>
  <conditionalFormatting sqref="E372">
    <cfRule type="dataBar" priority="74">
      <dataBar>
        <cfvo type="num" val="0"/>
        <cfvo type="num" val="1"/>
        <color theme="0" tint="-0.249977111117893"/>
      </dataBar>
      <extLst>
        <ext xmlns:x14="http://schemas.microsoft.com/office/spreadsheetml/2009/9/main" uri="{B025F937-C7B1-47D3-B67F-A62EFF666E3E}">
          <x14:id>{274392BC-FDC0-40AA-8452-D594C6BA733A}</x14:id>
        </ext>
      </extLst>
    </cfRule>
  </conditionalFormatting>
  <conditionalFormatting sqref="E373:E391">
    <cfRule type="dataBar" priority="72">
      <dataBar>
        <cfvo type="num" val="0"/>
        <cfvo type="num" val="1"/>
        <color theme="0" tint="-0.249977111117893"/>
      </dataBar>
      <extLst>
        <ext xmlns:x14="http://schemas.microsoft.com/office/spreadsheetml/2009/9/main" uri="{B025F937-C7B1-47D3-B67F-A62EFF666E3E}">
          <x14:id>{F419454C-B057-4AF9-A221-3C27A94DC8B4}</x14:id>
        </ext>
      </extLst>
    </cfRule>
  </conditionalFormatting>
  <conditionalFormatting sqref="I373:BL391">
    <cfRule type="expression" dxfId="34" priority="71">
      <formula>AND(TODAY()&gt;=I$5,TODAY()&lt;J$5)</formula>
    </cfRule>
  </conditionalFormatting>
  <conditionalFormatting sqref="E394:E401">
    <cfRule type="dataBar" priority="69">
      <dataBar>
        <cfvo type="num" val="0"/>
        <cfvo type="num" val="1"/>
        <color theme="0" tint="-0.249977111117893"/>
      </dataBar>
      <extLst>
        <ext xmlns:x14="http://schemas.microsoft.com/office/spreadsheetml/2009/9/main" uri="{B025F937-C7B1-47D3-B67F-A62EFF666E3E}">
          <x14:id>{8FB2EB00-F011-4EAB-A4E2-CD5C17898B47}</x14:id>
        </ext>
      </extLst>
    </cfRule>
  </conditionalFormatting>
  <conditionalFormatting sqref="I394:BL401">
    <cfRule type="expression" dxfId="33" priority="68">
      <formula>AND(TODAY()&gt;=I$5,TODAY()&lt;J$5)</formula>
    </cfRule>
  </conditionalFormatting>
  <conditionalFormatting sqref="E404:E419">
    <cfRule type="dataBar" priority="66">
      <dataBar>
        <cfvo type="num" val="0"/>
        <cfvo type="num" val="1"/>
        <color theme="0" tint="-0.249977111117893"/>
      </dataBar>
      <extLst>
        <ext xmlns:x14="http://schemas.microsoft.com/office/spreadsheetml/2009/9/main" uri="{B025F937-C7B1-47D3-B67F-A62EFF666E3E}">
          <x14:id>{262C9450-CCC1-4B98-94AE-AAD55C26BC0F}</x14:id>
        </ext>
      </extLst>
    </cfRule>
  </conditionalFormatting>
  <conditionalFormatting sqref="I404:BL419">
    <cfRule type="expression" dxfId="32" priority="65">
      <formula>AND(TODAY()&gt;=I$5,TODAY()&lt;J$5)</formula>
    </cfRule>
  </conditionalFormatting>
  <conditionalFormatting sqref="E422:E424">
    <cfRule type="dataBar" priority="63">
      <dataBar>
        <cfvo type="num" val="0"/>
        <cfvo type="num" val="1"/>
        <color theme="0" tint="-0.249977111117893"/>
      </dataBar>
      <extLst>
        <ext xmlns:x14="http://schemas.microsoft.com/office/spreadsheetml/2009/9/main" uri="{B025F937-C7B1-47D3-B67F-A62EFF666E3E}">
          <x14:id>{44F853BE-A29A-4ECD-91AF-D712BDB6C059}</x14:id>
        </ext>
      </extLst>
    </cfRule>
  </conditionalFormatting>
  <conditionalFormatting sqref="I422:BL424">
    <cfRule type="expression" dxfId="31" priority="62">
      <formula>AND(TODAY()&gt;=I$5,TODAY()&lt;J$5)</formula>
    </cfRule>
  </conditionalFormatting>
  <conditionalFormatting sqref="E427:E440">
    <cfRule type="dataBar" priority="60">
      <dataBar>
        <cfvo type="num" val="0"/>
        <cfvo type="num" val="1"/>
        <color theme="0" tint="-0.249977111117893"/>
      </dataBar>
      <extLst>
        <ext xmlns:x14="http://schemas.microsoft.com/office/spreadsheetml/2009/9/main" uri="{B025F937-C7B1-47D3-B67F-A62EFF666E3E}">
          <x14:id>{9943BD7E-4517-4CAE-A6B2-0BE91B39BAA4}</x14:id>
        </ext>
      </extLst>
    </cfRule>
  </conditionalFormatting>
  <conditionalFormatting sqref="I427:BL440">
    <cfRule type="expression" dxfId="30" priority="59">
      <formula>AND(TODAY()&gt;=I$5,TODAY()&lt;J$5)</formula>
    </cfRule>
  </conditionalFormatting>
  <conditionalFormatting sqref="E443:E463">
    <cfRule type="dataBar" priority="57">
      <dataBar>
        <cfvo type="num" val="0"/>
        <cfvo type="num" val="1"/>
        <color theme="0" tint="-0.249977111117893"/>
      </dataBar>
      <extLst>
        <ext xmlns:x14="http://schemas.microsoft.com/office/spreadsheetml/2009/9/main" uri="{B025F937-C7B1-47D3-B67F-A62EFF666E3E}">
          <x14:id>{EBFF429C-871B-4B99-9675-B2161C336862}</x14:id>
        </ext>
      </extLst>
    </cfRule>
  </conditionalFormatting>
  <conditionalFormatting sqref="I443:BL464">
    <cfRule type="expression" dxfId="29" priority="56">
      <formula>AND(TODAY()&gt;=I$5,TODAY()&lt;J$5)</formula>
    </cfRule>
  </conditionalFormatting>
  <conditionalFormatting sqref="E34:E46">
    <cfRule type="dataBar" priority="49">
      <dataBar>
        <cfvo type="num" val="0"/>
        <cfvo type="num" val="1"/>
        <color theme="0" tint="-0.249977111117893"/>
      </dataBar>
      <extLst>
        <ext xmlns:x14="http://schemas.microsoft.com/office/spreadsheetml/2009/9/main" uri="{B025F937-C7B1-47D3-B67F-A62EFF666E3E}">
          <x14:id>{70FC5D74-B45F-424E-BE02-A1EC84683EB6}</x14:id>
        </ext>
      </extLst>
    </cfRule>
  </conditionalFormatting>
  <conditionalFormatting sqref="I34:BL46">
    <cfRule type="expression" dxfId="28" priority="48">
      <formula>AND(TODAY()&gt;=I$5,TODAY()&lt;J$5)</formula>
    </cfRule>
  </conditionalFormatting>
  <conditionalFormatting sqref="I455:BL466 I325:BL335">
    <cfRule type="expression" dxfId="27" priority="127" stopIfTrue="1">
      <formula>AND($C324="Low Risk",I$5&gt;=$F324,I$5&lt;=$F324+$G325-1)</formula>
    </cfRule>
    <cfRule type="expression" dxfId="26" priority="128" stopIfTrue="1">
      <formula>AND($C324="High Risk",I$5&gt;=$F324,I$5&lt;=$F324+$G325-1)</formula>
    </cfRule>
    <cfRule type="expression" dxfId="25" priority="129" stopIfTrue="1">
      <formula>AND($C324="On Track",I$5&gt;=$F324,I$5&lt;=$F324+$G325-1)</formula>
    </cfRule>
    <cfRule type="expression" dxfId="24" priority="130" stopIfTrue="1">
      <formula>AND($C324="Med Risk",I$5&gt;=$F324,I$5&lt;=$F324+$G325-1)</formula>
    </cfRule>
    <cfRule type="expression" dxfId="23" priority="131" stopIfTrue="1">
      <formula>AND(LEN($C324)=0,I$5&gt;=$F324,I$5&lt;=$F324+$G325-1)</formula>
    </cfRule>
  </conditionalFormatting>
  <conditionalFormatting sqref="I454:BL454">
    <cfRule type="expression" dxfId="22" priority="132" stopIfTrue="1">
      <formula>AND(#REF!="Low Risk",I$5&gt;=#REF!,I$5&lt;=#REF!+$G454-1)</formula>
    </cfRule>
    <cfRule type="expression" dxfId="21" priority="133" stopIfTrue="1">
      <formula>AND(#REF!="High Risk",I$5&gt;=#REF!,I$5&lt;=#REF!+$G454-1)</formula>
    </cfRule>
    <cfRule type="expression" dxfId="20" priority="134" stopIfTrue="1">
      <formula>AND(#REF!="On Track",I$5&gt;=#REF!,I$5&lt;=#REF!+$G454-1)</formula>
    </cfRule>
    <cfRule type="expression" dxfId="19" priority="135" stopIfTrue="1">
      <formula>AND(#REF!="Med Risk",I$5&gt;=#REF!,I$5&lt;=#REF!+$G454-1)</formula>
    </cfRule>
    <cfRule type="expression" dxfId="18" priority="136" stopIfTrue="1">
      <formula>AND(LEN(#REF!)=0,I$5&gt;=#REF!,I$5&lt;=#REF!+$G454-1)</formula>
    </cfRule>
  </conditionalFormatting>
  <conditionalFormatting sqref="E69:E93 E113">
    <cfRule type="dataBar" priority="46">
      <dataBar>
        <cfvo type="num" val="0"/>
        <cfvo type="num" val="1"/>
        <color theme="0" tint="-0.249977111117893"/>
      </dataBar>
      <extLst>
        <ext xmlns:x14="http://schemas.microsoft.com/office/spreadsheetml/2009/9/main" uri="{B025F937-C7B1-47D3-B67F-A62EFF666E3E}">
          <x14:id>{FF74BC99-8A57-42AE-8F66-F8AE3F9BE7CD}</x14:id>
        </ext>
      </extLst>
    </cfRule>
  </conditionalFormatting>
  <conditionalFormatting sqref="I69:BL93 I113:BL113">
    <cfRule type="expression" dxfId="17" priority="47">
      <formula>AND(TODAY()&gt;=I$5,TODAY()&lt;J$5)</formula>
    </cfRule>
  </conditionalFormatting>
  <conditionalFormatting sqref="E94:E112">
    <cfRule type="dataBar" priority="38">
      <dataBar>
        <cfvo type="num" val="0"/>
        <cfvo type="num" val="1"/>
        <color theme="0" tint="-0.249977111117893"/>
      </dataBar>
      <extLst>
        <ext xmlns:x14="http://schemas.microsoft.com/office/spreadsheetml/2009/9/main" uri="{B025F937-C7B1-47D3-B67F-A62EFF666E3E}">
          <x14:id>{1DDD1E41-B203-42B5-B209-6188FAE8E521}</x14:id>
        </ext>
      </extLst>
    </cfRule>
  </conditionalFormatting>
  <conditionalFormatting sqref="I94:BL112">
    <cfRule type="expression" dxfId="16" priority="39">
      <formula>AND(TODAY()&gt;=I$5,TODAY()&lt;J$5)</formula>
    </cfRule>
  </conditionalFormatting>
  <conditionalFormatting sqref="I206:BL210">
    <cfRule type="expression" dxfId="15" priority="34">
      <formula>AND(TODAY()&gt;=I$5,TODAY()&lt;J$5)</formula>
    </cfRule>
  </conditionalFormatting>
  <conditionalFormatting sqref="E206:E208 E210">
    <cfRule type="dataBar" priority="33">
      <dataBar>
        <cfvo type="num" val="0"/>
        <cfvo type="num" val="1"/>
        <color theme="0" tint="-0.249977111117893"/>
      </dataBar>
      <extLst>
        <ext xmlns:x14="http://schemas.microsoft.com/office/spreadsheetml/2009/9/main" uri="{B025F937-C7B1-47D3-B67F-A62EFF666E3E}">
          <x14:id>{1FD11D7A-684B-41D7-B388-69E71D922C75}</x14:id>
        </ext>
      </extLst>
    </cfRule>
  </conditionalFormatting>
  <conditionalFormatting sqref="E209">
    <cfRule type="dataBar" priority="32">
      <dataBar>
        <cfvo type="num" val="0"/>
        <cfvo type="num" val="1"/>
        <color theme="0" tint="-0.249977111117893"/>
      </dataBar>
      <extLst>
        <ext xmlns:x14="http://schemas.microsoft.com/office/spreadsheetml/2009/9/main" uri="{B025F937-C7B1-47D3-B67F-A62EFF666E3E}">
          <x14:id>{99B65329-B09F-4921-844C-899A00CEE615}</x14:id>
        </ext>
      </extLst>
    </cfRule>
  </conditionalFormatting>
  <conditionalFormatting sqref="E307:E320">
    <cfRule type="dataBar" priority="30">
      <dataBar>
        <cfvo type="num" val="0"/>
        <cfvo type="num" val="1"/>
        <color theme="0" tint="-0.249977111117893"/>
      </dataBar>
      <extLst>
        <ext xmlns:x14="http://schemas.microsoft.com/office/spreadsheetml/2009/9/main" uri="{B025F937-C7B1-47D3-B67F-A62EFF666E3E}">
          <x14:id>{47886431-8E21-401A-B800-8D8B17746850}</x14:id>
        </ext>
      </extLst>
    </cfRule>
  </conditionalFormatting>
  <conditionalFormatting sqref="I307:BL320">
    <cfRule type="expression" dxfId="14" priority="31">
      <formula>AND(TODAY()&gt;=I$5,TODAY()&lt;J$5)</formula>
    </cfRule>
  </conditionalFormatting>
  <conditionalFormatting sqref="E306">
    <cfRule type="dataBar" priority="23">
      <dataBar>
        <cfvo type="num" val="0"/>
        <cfvo type="num" val="1"/>
        <color theme="0" tint="-0.249977111117893"/>
      </dataBar>
      <extLst>
        <ext xmlns:x14="http://schemas.microsoft.com/office/spreadsheetml/2009/9/main" uri="{B025F937-C7B1-47D3-B67F-A62EFF666E3E}">
          <x14:id>{746292FD-29FE-43FB-8F13-AF48CD8F4803}</x14:id>
        </ext>
      </extLst>
    </cfRule>
  </conditionalFormatting>
  <conditionalFormatting sqref="I306:BL306">
    <cfRule type="expression" dxfId="13" priority="22">
      <formula>AND(TODAY()&gt;=I$5,TODAY()&lt;J$5)</formula>
    </cfRule>
  </conditionalFormatting>
  <conditionalFormatting sqref="E334">
    <cfRule type="dataBar" priority="5">
      <dataBar>
        <cfvo type="num" val="0"/>
        <cfvo type="num" val="1"/>
        <color theme="0" tint="-0.249977111117893"/>
      </dataBar>
      <extLst>
        <ext xmlns:x14="http://schemas.microsoft.com/office/spreadsheetml/2009/9/main" uri="{B025F937-C7B1-47D3-B67F-A62EFF666E3E}">
          <x14:id>{088BFDBB-F43B-4543-B413-2EE9B149832A}</x14:id>
        </ext>
      </extLst>
    </cfRule>
  </conditionalFormatting>
  <conditionalFormatting sqref="I335:BL335">
    <cfRule type="expression" dxfId="12" priority="4">
      <formula>AND(TODAY()&gt;=I$5,TODAY()&lt;J$5)</formula>
    </cfRule>
  </conditionalFormatting>
  <conditionalFormatting sqref="E321:E333">
    <cfRule type="dataBar" priority="2">
      <dataBar>
        <cfvo type="num" val="0"/>
        <cfvo type="num" val="1"/>
        <color theme="0" tint="-0.249977111117893"/>
      </dataBar>
      <extLst>
        <ext xmlns:x14="http://schemas.microsoft.com/office/spreadsheetml/2009/9/main" uri="{B025F937-C7B1-47D3-B67F-A62EFF666E3E}">
          <x14:id>{D9C940B0-7988-4175-BCEA-79E7EE4FAB59}</x14:id>
        </ext>
      </extLst>
    </cfRule>
  </conditionalFormatting>
  <conditionalFormatting sqref="I321:BL334">
    <cfRule type="expression" dxfId="11" priority="1">
      <formula>AND(TODAY()&gt;=I$5,TODAY()&lt;J$5)</formula>
    </cfRule>
  </conditionalFormatting>
  <conditionalFormatting sqref="I324:BL324">
    <cfRule type="expression" dxfId="10" priority="17" stopIfTrue="1">
      <formula>AND(#REF!="Low Risk",I$5&gt;=#REF!,I$5&lt;=#REF!+$G324-1)</formula>
    </cfRule>
    <cfRule type="expression" dxfId="9" priority="18" stopIfTrue="1">
      <formula>AND(#REF!="High Risk",I$5&gt;=#REF!,I$5&lt;=#REF!+$G324-1)</formula>
    </cfRule>
    <cfRule type="expression" dxfId="8" priority="19" stopIfTrue="1">
      <formula>AND(#REF!="On Track",I$5&gt;=#REF!,I$5&lt;=#REF!+$G324-1)</formula>
    </cfRule>
    <cfRule type="expression" dxfId="7" priority="20" stopIfTrue="1">
      <formula>AND(#REF!="Med Risk",I$5&gt;=#REF!,I$5&lt;=#REF!+$G324-1)</formula>
    </cfRule>
    <cfRule type="expression" dxfId="6" priority="21" stopIfTrue="1">
      <formula>AND(LEN(#REF!)=0,I$5&gt;=#REF!,I$5&lt;=#REF!+$G324-1)</formula>
    </cfRule>
  </conditionalFormatting>
  <dataValidations count="3">
    <dataValidation type="list" allowBlank="1" showInputMessage="1" showErrorMessage="1" sqref="C8 C336:C464 C467:C477 C22:C184 C199:C334" xr:uid="{00000000-0002-0000-0100-000000000000}">
      <formula1>"Goal,Milestone,On Track, Low Risk, Med Risk, High Risk"</formula1>
    </dataValidation>
    <dataValidation type="whole" operator="greaterThanOrEqual" allowBlank="1" showInputMessage="1" promptTitle="Scrolling Increment" prompt="Changing this number will scroll the Gantt Chart view." sqref="F4" xr:uid="{00000000-0002-0000-0100-000001000000}">
      <formula1>0</formula1>
    </dataValidation>
    <dataValidation type="list" allowBlank="1" showInputMessage="1" sqref="C9:C21" xr:uid="{00000000-0002-0000-0100-000002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3" r:id="rId4" name="Scroll Bar 1">
              <controlPr defaultSize="0" autoPict="0" altText="Scroll bar to scroll through the Ghantt project timeline.">
                <anchor moveWithCells="1">
                  <from>
                    <xdr:col>8</xdr:col>
                    <xdr:colOff>27214</xdr:colOff>
                    <xdr:row>5</xdr:row>
                    <xdr:rowOff>59871</xdr:rowOff>
                  </from>
                  <to>
                    <xdr:col>73</xdr:col>
                    <xdr:colOff>598714</xdr:colOff>
                    <xdr:row>6</xdr:row>
                    <xdr:rowOff>141514</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45CDDFC6-9F32-45AE-BC15-E22D280CCBB8}">
            <x14:dataBar minLength="0" maxLength="100" gradient="0">
              <x14:cfvo type="num">
                <xm:f>0</xm:f>
              </x14:cfvo>
              <x14:cfvo type="num">
                <xm:f>1</xm:f>
              </x14:cfvo>
              <x14:negativeFillColor rgb="FFFF0000"/>
              <x14:axisColor rgb="FF000000"/>
            </x14:dataBar>
          </x14:cfRule>
          <xm:sqref>E297:E300 E363:E364 E420:E421 E371 E392:E393 E402:E403 E425:E426 E441:E442 E464 E337:E356 E467:E477 E114:E184 E33 E48:E67 E7:E30 E200:E205 E223:E266</xm:sqref>
        </x14:conditionalFormatting>
        <x14:conditionalFormatting xmlns:xm="http://schemas.microsoft.com/office/excel/2006/main">
          <x14:cfRule type="dataBar" id="{2B4A6E44-CABA-405B-B14D-4FFB61EBB31B}">
            <x14:dataBar minLength="0" maxLength="100" gradient="0">
              <x14:cfvo type="num">
                <xm:f>0</xm:f>
              </x14:cfvo>
              <x14:cfvo type="num">
                <xm:f>1</xm:f>
              </x14:cfvo>
              <x14:negativeFillColor rgb="FFFF0000"/>
              <x14:axisColor rgb="FF000000"/>
            </x14:dataBar>
          </x14:cfRule>
          <xm:sqref>E276:E283 E68 E270:E274</xm:sqref>
        </x14:conditionalFormatting>
        <x14:conditionalFormatting xmlns:xm="http://schemas.microsoft.com/office/excel/2006/main">
          <x14:cfRule type="dataBar" id="{35B88BD4-3FDB-4D00-B77A-A1A4F4998DA2}">
            <x14:dataBar minLength="0" maxLength="100" gradient="0">
              <x14:cfvo type="num">
                <xm:f>0</xm:f>
              </x14:cfvo>
              <x14:cfvo type="num">
                <xm:f>1</xm:f>
              </x14:cfvo>
              <x14:negativeFillColor rgb="FFFF0000"/>
              <x14:axisColor rgb="FF000000"/>
            </x14:dataBar>
          </x14:cfRule>
          <xm:sqref>E275</xm:sqref>
        </x14:conditionalFormatting>
        <x14:conditionalFormatting xmlns:xm="http://schemas.microsoft.com/office/excel/2006/main">
          <x14:cfRule type="dataBar" id="{94A42923-C3DC-45CE-9E32-BF86AE3CD8A1}">
            <x14:dataBar minLength="0" maxLength="100" gradient="0">
              <x14:cfvo type="num">
                <xm:f>0</xm:f>
              </x14:cfvo>
              <x14:cfvo type="num">
                <xm:f>1</xm:f>
              </x14:cfvo>
              <x14:negativeFillColor rgb="FFFF0000"/>
              <x14:axisColor rgb="FF000000"/>
            </x14:dataBar>
          </x14:cfRule>
          <xm:sqref>E301</xm:sqref>
        </x14:conditionalFormatting>
        <x14:conditionalFormatting xmlns:xm="http://schemas.microsoft.com/office/excel/2006/main">
          <x14:cfRule type="dataBar" id="{DCB7E8C2-A4B8-47E8-9A46-1141D92E3B7D}">
            <x14:dataBar minLength="0" maxLength="100" gradient="0">
              <x14:cfvo type="num">
                <xm:f>0</xm:f>
              </x14:cfvo>
              <x14:cfvo type="num">
                <xm:f>1</xm:f>
              </x14:cfvo>
              <x14:negativeFillColor rgb="FFFF0000"/>
              <x14:axisColor rgb="FF000000"/>
            </x14:dataBar>
          </x14:cfRule>
          <xm:sqref>E302</xm:sqref>
        </x14:conditionalFormatting>
        <x14:conditionalFormatting xmlns:xm="http://schemas.microsoft.com/office/excel/2006/main">
          <x14:cfRule type="dataBar" id="{54F9444D-0CA8-4BF8-9F56-39D4200B514E}">
            <x14:dataBar minLength="0" maxLength="100" gradient="0">
              <x14:cfvo type="num">
                <xm:f>0</xm:f>
              </x14:cfvo>
              <x14:cfvo type="num">
                <xm:f>1</xm:f>
              </x14:cfvo>
              <x14:negativeFillColor rgb="FFFF0000"/>
              <x14:axisColor rgb="FF000000"/>
            </x14:dataBar>
          </x14:cfRule>
          <xm:sqref>E31:E32 E47</xm:sqref>
        </x14:conditionalFormatting>
        <x14:conditionalFormatting xmlns:xm="http://schemas.microsoft.com/office/excel/2006/main">
          <x14:cfRule type="dataBar" id="{947A4F2B-24B7-4B06-BCCF-16B637E35078}">
            <x14:dataBar minLength="0" maxLength="100" gradient="0">
              <x14:cfvo type="num">
                <xm:f>0</xm:f>
              </x14:cfvo>
              <x14:cfvo type="num">
                <xm:f>1</xm:f>
              </x14:cfvo>
              <x14:negativeFillColor rgb="FFFF0000"/>
              <x14:axisColor rgb="FF000000"/>
            </x14:dataBar>
          </x14:cfRule>
          <xm:sqref>E211:E222 E199</xm:sqref>
        </x14:conditionalFormatting>
        <x14:conditionalFormatting xmlns:xm="http://schemas.microsoft.com/office/excel/2006/main">
          <x14:cfRule type="dataBar" id="{76D85CED-40B4-4457-8653-368262B8109F}">
            <x14:dataBar minLength="0" maxLength="100" gradient="0">
              <x14:cfvo type="num">
                <xm:f>0</xm:f>
              </x14:cfvo>
              <x14:cfvo type="num">
                <xm:f>1</xm:f>
              </x14:cfvo>
              <x14:negativeFillColor rgb="FFFF0000"/>
              <x14:axisColor rgb="FF000000"/>
            </x14:dataBar>
          </x14:cfRule>
          <xm:sqref>E267:E269</xm:sqref>
        </x14:conditionalFormatting>
        <x14:conditionalFormatting xmlns:xm="http://schemas.microsoft.com/office/excel/2006/main">
          <x14:cfRule type="dataBar" id="{ECF9B881-E230-4047-8DE6-0EBB7BF10A2A}">
            <x14:dataBar minLength="0" maxLength="100" gradient="0">
              <x14:cfvo type="num">
                <xm:f>0</xm:f>
              </x14:cfvo>
              <x14:cfvo type="num">
                <xm:f>1</xm:f>
              </x14:cfvo>
              <x14:negativeFillColor rgb="FFFF0000"/>
              <x14:axisColor rgb="FF000000"/>
            </x14:dataBar>
          </x14:cfRule>
          <xm:sqref>E284</xm:sqref>
        </x14:conditionalFormatting>
        <x14:conditionalFormatting xmlns:xm="http://schemas.microsoft.com/office/excel/2006/main">
          <x14:cfRule type="dataBar" id="{27F81D84-50DB-4145-9A6C-33F45991BFA0}">
            <x14:dataBar minLength="0" maxLength="100" gradient="0">
              <x14:cfvo type="num">
                <xm:f>0</xm:f>
              </x14:cfvo>
              <x14:cfvo type="num">
                <xm:f>1</xm:f>
              </x14:cfvo>
              <x14:negativeFillColor rgb="FFFF0000"/>
              <x14:axisColor rgb="FF000000"/>
            </x14:dataBar>
          </x14:cfRule>
          <xm:sqref>E285</xm:sqref>
        </x14:conditionalFormatting>
        <x14:conditionalFormatting xmlns:xm="http://schemas.microsoft.com/office/excel/2006/main">
          <x14:cfRule type="dataBar" id="{19F4710D-3B21-47E9-A355-A05BDCEE1459}">
            <x14:dataBar minLength="0" maxLength="100" gradient="0">
              <x14:cfvo type="num">
                <xm:f>0</xm:f>
              </x14:cfvo>
              <x14:cfvo type="num">
                <xm:f>1</xm:f>
              </x14:cfvo>
              <x14:negativeFillColor rgb="FFFF0000"/>
              <x14:axisColor rgb="FF000000"/>
            </x14:dataBar>
          </x14:cfRule>
          <xm:sqref>E286:E289</xm:sqref>
        </x14:conditionalFormatting>
        <x14:conditionalFormatting xmlns:xm="http://schemas.microsoft.com/office/excel/2006/main">
          <x14:cfRule type="dataBar" id="{F4BDB4F3-06B5-49E0-8902-B4E8940CCF59}">
            <x14:dataBar minLength="0" maxLength="100" gradient="0">
              <x14:cfvo type="num">
                <xm:f>0</xm:f>
              </x14:cfvo>
              <x14:cfvo type="num">
                <xm:f>1</xm:f>
              </x14:cfvo>
              <x14:negativeFillColor rgb="FFFF0000"/>
              <x14:axisColor rgb="FF000000"/>
            </x14:dataBar>
          </x14:cfRule>
          <xm:sqref>E290</xm:sqref>
        </x14:conditionalFormatting>
        <x14:conditionalFormatting xmlns:xm="http://schemas.microsoft.com/office/excel/2006/main">
          <x14:cfRule type="dataBar" id="{4BF9B4BC-3958-45A2-929C-AA64FFE151D6}">
            <x14:dataBar minLength="0" maxLength="100" gradient="0">
              <x14:cfvo type="num">
                <xm:f>0</xm:f>
              </x14:cfvo>
              <x14:cfvo type="num">
                <xm:f>1</xm:f>
              </x14:cfvo>
              <x14:negativeFillColor rgb="FFFF0000"/>
              <x14:axisColor rgb="FF000000"/>
            </x14:dataBar>
          </x14:cfRule>
          <xm:sqref>E291:E293</xm:sqref>
        </x14:conditionalFormatting>
        <x14:conditionalFormatting xmlns:xm="http://schemas.microsoft.com/office/excel/2006/main">
          <x14:cfRule type="dataBar" id="{428E1841-BA38-4370-B9B4-2DD1E90DCB75}">
            <x14:dataBar minLength="0" maxLength="100" gradient="0">
              <x14:cfvo type="num">
                <xm:f>0</xm:f>
              </x14:cfvo>
              <x14:cfvo type="num">
                <xm:f>1</xm:f>
              </x14:cfvo>
              <x14:negativeFillColor rgb="FFFF0000"/>
              <x14:axisColor rgb="FF000000"/>
            </x14:dataBar>
          </x14:cfRule>
          <xm:sqref>E294</xm:sqref>
        </x14:conditionalFormatting>
        <x14:conditionalFormatting xmlns:xm="http://schemas.microsoft.com/office/excel/2006/main">
          <x14:cfRule type="dataBar" id="{D032EE69-7E16-4FAF-9E84-A611E94C1F60}">
            <x14:dataBar minLength="0" maxLength="100" gradient="0">
              <x14:cfvo type="num">
                <xm:f>0</xm:f>
              </x14:cfvo>
              <x14:cfvo type="num">
                <xm:f>1</xm:f>
              </x14:cfvo>
              <x14:negativeFillColor rgb="FFFF0000"/>
              <x14:axisColor rgb="FF000000"/>
            </x14:dataBar>
          </x14:cfRule>
          <xm:sqref>E295:E296</xm:sqref>
        </x14:conditionalFormatting>
        <x14:conditionalFormatting xmlns:xm="http://schemas.microsoft.com/office/excel/2006/main">
          <x14:cfRule type="dataBar" id="{2CE93386-9E94-4B40-98F1-44DAA3D6AC74}">
            <x14:dataBar minLength="0" maxLength="100" gradient="0">
              <x14:cfvo type="num">
                <xm:f>0</xm:f>
              </x14:cfvo>
              <x14:cfvo type="num">
                <xm:f>1</xm:f>
              </x14:cfvo>
              <x14:negativeFillColor rgb="FFFF0000"/>
              <x14:axisColor rgb="FF000000"/>
            </x14:dataBar>
          </x14:cfRule>
          <xm:sqref>E303</xm:sqref>
        </x14:conditionalFormatting>
        <x14:conditionalFormatting xmlns:xm="http://schemas.microsoft.com/office/excel/2006/main">
          <x14:cfRule type="dataBar" id="{223DA717-43CA-420D-A3FF-FA82CFB96D7D}">
            <x14:dataBar minLength="0" maxLength="100" gradient="0">
              <x14:cfvo type="num">
                <xm:f>0</xm:f>
              </x14:cfvo>
              <x14:cfvo type="num">
                <xm:f>1</xm:f>
              </x14:cfvo>
              <x14:negativeFillColor rgb="FFFF0000"/>
              <x14:axisColor rgb="FF000000"/>
            </x14:dataBar>
          </x14:cfRule>
          <xm:sqref>E304:E305 E336</xm:sqref>
        </x14:conditionalFormatting>
        <x14:conditionalFormatting xmlns:xm="http://schemas.microsoft.com/office/excel/2006/main">
          <x14:cfRule type="dataBar" id="{EEF98453-5757-489F-965B-3DCC654FB986}">
            <x14:dataBar minLength="0" maxLength="100" gradient="0">
              <x14:cfvo type="num">
                <xm:f>0</xm:f>
              </x14:cfvo>
              <x14:cfvo type="num">
                <xm:f>1</xm:f>
              </x14:cfvo>
              <x14:negativeFillColor rgb="FFFF0000"/>
              <x14:axisColor rgb="FF000000"/>
            </x14:dataBar>
          </x14:cfRule>
          <xm:sqref>E357:E362</xm:sqref>
        </x14:conditionalFormatting>
        <x14:conditionalFormatting xmlns:xm="http://schemas.microsoft.com/office/excel/2006/main">
          <x14:cfRule type="dataBar" id="{788F1596-FB52-40F5-8DCA-9420EBFEFBE2}">
            <x14:dataBar minLength="0" maxLength="100" gradient="0">
              <x14:cfvo type="num">
                <xm:f>0</xm:f>
              </x14:cfvo>
              <x14:cfvo type="num">
                <xm:f>1</xm:f>
              </x14:cfvo>
              <x14:negativeFillColor rgb="FFFF0000"/>
              <x14:axisColor rgb="FF000000"/>
            </x14:dataBar>
          </x14:cfRule>
          <xm:sqref>E365:E370</xm:sqref>
        </x14:conditionalFormatting>
        <x14:conditionalFormatting xmlns:xm="http://schemas.microsoft.com/office/excel/2006/main">
          <x14:cfRule type="dataBar" id="{274392BC-FDC0-40AA-8452-D594C6BA733A}">
            <x14:dataBar minLength="0" maxLength="100" gradient="0">
              <x14:cfvo type="num">
                <xm:f>0</xm:f>
              </x14:cfvo>
              <x14:cfvo type="num">
                <xm:f>1</xm:f>
              </x14:cfvo>
              <x14:negativeFillColor rgb="FFFF0000"/>
              <x14:axisColor rgb="FF000000"/>
            </x14:dataBar>
          </x14:cfRule>
          <xm:sqref>E372</xm:sqref>
        </x14:conditionalFormatting>
        <x14:conditionalFormatting xmlns:xm="http://schemas.microsoft.com/office/excel/2006/main">
          <x14:cfRule type="dataBar" id="{F419454C-B057-4AF9-A221-3C27A94DC8B4}">
            <x14:dataBar minLength="0" maxLength="100" gradient="0">
              <x14:cfvo type="num">
                <xm:f>0</xm:f>
              </x14:cfvo>
              <x14:cfvo type="num">
                <xm:f>1</xm:f>
              </x14:cfvo>
              <x14:negativeFillColor rgb="FFFF0000"/>
              <x14:axisColor rgb="FF000000"/>
            </x14:dataBar>
          </x14:cfRule>
          <xm:sqref>E373:E391</xm:sqref>
        </x14:conditionalFormatting>
        <x14:conditionalFormatting xmlns:xm="http://schemas.microsoft.com/office/excel/2006/main">
          <x14:cfRule type="dataBar" id="{8FB2EB00-F011-4EAB-A4E2-CD5C17898B47}">
            <x14:dataBar minLength="0" maxLength="100" gradient="0">
              <x14:cfvo type="num">
                <xm:f>0</xm:f>
              </x14:cfvo>
              <x14:cfvo type="num">
                <xm:f>1</xm:f>
              </x14:cfvo>
              <x14:negativeFillColor rgb="FFFF0000"/>
              <x14:axisColor rgb="FF000000"/>
            </x14:dataBar>
          </x14:cfRule>
          <xm:sqref>E394:E401</xm:sqref>
        </x14:conditionalFormatting>
        <x14:conditionalFormatting xmlns:xm="http://schemas.microsoft.com/office/excel/2006/main">
          <x14:cfRule type="dataBar" id="{262C9450-CCC1-4B98-94AE-AAD55C26BC0F}">
            <x14:dataBar minLength="0" maxLength="100" gradient="0">
              <x14:cfvo type="num">
                <xm:f>0</xm:f>
              </x14:cfvo>
              <x14:cfvo type="num">
                <xm:f>1</xm:f>
              </x14:cfvo>
              <x14:negativeFillColor rgb="FFFF0000"/>
              <x14:axisColor rgb="FF000000"/>
            </x14:dataBar>
          </x14:cfRule>
          <xm:sqref>E404:E419</xm:sqref>
        </x14:conditionalFormatting>
        <x14:conditionalFormatting xmlns:xm="http://schemas.microsoft.com/office/excel/2006/main">
          <x14:cfRule type="dataBar" id="{44F853BE-A29A-4ECD-91AF-D712BDB6C059}">
            <x14:dataBar minLength="0" maxLength="100" gradient="0">
              <x14:cfvo type="num">
                <xm:f>0</xm:f>
              </x14:cfvo>
              <x14:cfvo type="num">
                <xm:f>1</xm:f>
              </x14:cfvo>
              <x14:negativeFillColor rgb="FFFF0000"/>
              <x14:axisColor rgb="FF000000"/>
            </x14:dataBar>
          </x14:cfRule>
          <xm:sqref>E422:E424</xm:sqref>
        </x14:conditionalFormatting>
        <x14:conditionalFormatting xmlns:xm="http://schemas.microsoft.com/office/excel/2006/main">
          <x14:cfRule type="dataBar" id="{9943BD7E-4517-4CAE-A6B2-0BE91B39BAA4}">
            <x14:dataBar minLength="0" maxLength="100" gradient="0">
              <x14:cfvo type="num">
                <xm:f>0</xm:f>
              </x14:cfvo>
              <x14:cfvo type="num">
                <xm:f>1</xm:f>
              </x14:cfvo>
              <x14:negativeFillColor rgb="FFFF0000"/>
              <x14:axisColor rgb="FF000000"/>
            </x14:dataBar>
          </x14:cfRule>
          <xm:sqref>E427:E440</xm:sqref>
        </x14:conditionalFormatting>
        <x14:conditionalFormatting xmlns:xm="http://schemas.microsoft.com/office/excel/2006/main">
          <x14:cfRule type="dataBar" id="{EBFF429C-871B-4B99-9675-B2161C336862}">
            <x14:dataBar minLength="0" maxLength="100" gradient="0">
              <x14:cfvo type="num">
                <xm:f>0</xm:f>
              </x14:cfvo>
              <x14:cfvo type="num">
                <xm:f>1</xm:f>
              </x14:cfvo>
              <x14:negativeFillColor rgb="FFFF0000"/>
              <x14:axisColor rgb="FF000000"/>
            </x14:dataBar>
          </x14:cfRule>
          <xm:sqref>E443:E463</xm:sqref>
        </x14:conditionalFormatting>
        <x14:conditionalFormatting xmlns:xm="http://schemas.microsoft.com/office/excel/2006/main">
          <x14:cfRule type="dataBar" id="{70FC5D74-B45F-424E-BE02-A1EC84683EB6}">
            <x14:dataBar minLength="0" maxLength="100" gradient="0">
              <x14:cfvo type="num">
                <xm:f>0</xm:f>
              </x14:cfvo>
              <x14:cfvo type="num">
                <xm:f>1</xm:f>
              </x14:cfvo>
              <x14:negativeFillColor rgb="FFFF0000"/>
              <x14:axisColor rgb="FF000000"/>
            </x14:dataBar>
          </x14:cfRule>
          <xm:sqref>E34:E46</xm:sqref>
        </x14:conditionalFormatting>
        <x14:conditionalFormatting xmlns:xm="http://schemas.microsoft.com/office/excel/2006/main">
          <x14:cfRule type="dataBar" id="{FF74BC99-8A57-42AE-8F66-F8AE3F9BE7CD}">
            <x14:dataBar minLength="0" maxLength="100" gradient="0">
              <x14:cfvo type="num">
                <xm:f>0</xm:f>
              </x14:cfvo>
              <x14:cfvo type="num">
                <xm:f>1</xm:f>
              </x14:cfvo>
              <x14:negativeFillColor rgb="FFFF0000"/>
              <x14:axisColor rgb="FF000000"/>
            </x14:dataBar>
          </x14:cfRule>
          <xm:sqref>E69:E93 E113</xm:sqref>
        </x14:conditionalFormatting>
        <x14:conditionalFormatting xmlns:xm="http://schemas.microsoft.com/office/excel/2006/main">
          <x14:cfRule type="dataBar" id="{1DDD1E41-B203-42B5-B209-6188FAE8E521}">
            <x14:dataBar minLength="0" maxLength="100" gradient="0">
              <x14:cfvo type="num">
                <xm:f>0</xm:f>
              </x14:cfvo>
              <x14:cfvo type="num">
                <xm:f>1</xm:f>
              </x14:cfvo>
              <x14:negativeFillColor rgb="FFFF0000"/>
              <x14:axisColor rgb="FF000000"/>
            </x14:dataBar>
          </x14:cfRule>
          <xm:sqref>E94:E112</xm:sqref>
        </x14:conditionalFormatting>
        <x14:conditionalFormatting xmlns:xm="http://schemas.microsoft.com/office/excel/2006/main">
          <x14:cfRule type="dataBar" id="{1FD11D7A-684B-41D7-B388-69E71D922C75}">
            <x14:dataBar minLength="0" maxLength="100" gradient="0">
              <x14:cfvo type="num">
                <xm:f>0</xm:f>
              </x14:cfvo>
              <x14:cfvo type="num">
                <xm:f>1</xm:f>
              </x14:cfvo>
              <x14:negativeFillColor rgb="FFFF0000"/>
              <x14:axisColor rgb="FF000000"/>
            </x14:dataBar>
          </x14:cfRule>
          <xm:sqref>E206:E208 E210</xm:sqref>
        </x14:conditionalFormatting>
        <x14:conditionalFormatting xmlns:xm="http://schemas.microsoft.com/office/excel/2006/main">
          <x14:cfRule type="dataBar" id="{99B65329-B09F-4921-844C-899A00CEE615}">
            <x14:dataBar minLength="0" maxLength="100" gradient="0">
              <x14:cfvo type="num">
                <xm:f>0</xm:f>
              </x14:cfvo>
              <x14:cfvo type="num">
                <xm:f>1</xm:f>
              </x14:cfvo>
              <x14:negativeFillColor rgb="FFFF0000"/>
              <x14:axisColor rgb="FF000000"/>
            </x14:dataBar>
          </x14:cfRule>
          <xm:sqref>E209</xm:sqref>
        </x14:conditionalFormatting>
        <x14:conditionalFormatting xmlns:xm="http://schemas.microsoft.com/office/excel/2006/main">
          <x14:cfRule type="dataBar" id="{47886431-8E21-401A-B800-8D8B17746850}">
            <x14:dataBar minLength="0" maxLength="100" gradient="0">
              <x14:cfvo type="num">
                <xm:f>0</xm:f>
              </x14:cfvo>
              <x14:cfvo type="num">
                <xm:f>1</xm:f>
              </x14:cfvo>
              <x14:negativeFillColor rgb="FFFF0000"/>
              <x14:axisColor rgb="FF000000"/>
            </x14:dataBar>
          </x14:cfRule>
          <xm:sqref>E307:E320</xm:sqref>
        </x14:conditionalFormatting>
        <x14:conditionalFormatting xmlns:xm="http://schemas.microsoft.com/office/excel/2006/main">
          <x14:cfRule type="dataBar" id="{746292FD-29FE-43FB-8F13-AF48CD8F4803}">
            <x14:dataBar minLength="0" maxLength="100" gradient="0">
              <x14:cfvo type="num">
                <xm:f>0</xm:f>
              </x14:cfvo>
              <x14:cfvo type="num">
                <xm:f>1</xm:f>
              </x14:cfvo>
              <x14:negativeFillColor rgb="FFFF0000"/>
              <x14:axisColor rgb="FF000000"/>
            </x14:dataBar>
          </x14:cfRule>
          <xm:sqref>E306</xm:sqref>
        </x14:conditionalFormatting>
        <x14:conditionalFormatting xmlns:xm="http://schemas.microsoft.com/office/excel/2006/main">
          <x14:cfRule type="dataBar" id="{088BFDBB-F43B-4543-B413-2EE9B149832A}">
            <x14:dataBar minLength="0" maxLength="100" gradient="0">
              <x14:cfvo type="num">
                <xm:f>0</xm:f>
              </x14:cfvo>
              <x14:cfvo type="num">
                <xm:f>1</xm:f>
              </x14:cfvo>
              <x14:negativeFillColor rgb="FFFF0000"/>
              <x14:axisColor rgb="FF000000"/>
            </x14:dataBar>
          </x14:cfRule>
          <xm:sqref>E334</xm:sqref>
        </x14:conditionalFormatting>
        <x14:conditionalFormatting xmlns:xm="http://schemas.microsoft.com/office/excel/2006/main">
          <x14:cfRule type="dataBar" id="{D9C940B0-7988-4175-BCEA-79E7EE4FAB59}">
            <x14:dataBar minLength="0" maxLength="100" gradient="0">
              <x14:cfvo type="num">
                <xm:f>0</xm:f>
              </x14:cfvo>
              <x14:cfvo type="num">
                <xm:f>1</xm:f>
              </x14:cfvo>
              <x14:negativeFillColor rgb="FFFF0000"/>
              <x14:axisColor rgb="FF000000"/>
            </x14:dataBar>
          </x14:cfRule>
          <xm:sqref>E321:E333</xm:sqref>
        </x14:conditionalFormatting>
        <x14:conditionalFormatting xmlns:xm="http://schemas.microsoft.com/office/excel/2006/main">
          <x14:cfRule type="iconSet" priority="115" id="{F59854E8-AB28-4666-9084-9D75ED4F541F}">
            <x14:iconSet iconSet="3Stars" showValue="0" custom="1">
              <x14:cfvo type="percent">
                <xm:f>0</xm:f>
              </x14:cfvo>
              <x14:cfvo type="num">
                <xm:f>1</xm:f>
              </x14:cfvo>
              <x14:cfvo type="num">
                <xm:f>2</xm:f>
              </x14:cfvo>
              <x14:cfIcon iconSet="NoIcons" iconId="0"/>
              <x14:cfIcon iconSet="3Flags" iconId="1"/>
              <x14:cfIcon iconSet="3Signs" iconId="0"/>
            </x14:iconSet>
          </x14:cfRule>
          <xm:sqref>I478:BL478</xm:sqref>
        </x14:conditionalFormatting>
        <x14:conditionalFormatting xmlns:xm="http://schemas.microsoft.com/office/excel/2006/main">
          <x14:cfRule type="iconSet" priority="80" id="{F2B5F603-7BD5-4D31-AE79-4F9C30DBC632}">
            <x14:iconSet iconSet="3Stars" showValue="0" custom="1">
              <x14:cfvo type="percent">
                <xm:f>0</xm:f>
              </x14:cfvo>
              <x14:cfvo type="num">
                <xm:f>1</xm:f>
              </x14:cfvo>
              <x14:cfvo type="num">
                <xm:f>2</xm:f>
              </x14:cfvo>
              <x14:cfIcon iconSet="NoIcons" iconId="0"/>
              <x14:cfIcon iconSet="3Flags" iconId="1"/>
              <x14:cfIcon iconSet="3Signs" iconId="0"/>
            </x14:iconSet>
          </x14:cfRule>
          <xm:sqref>I357:BL362</xm:sqref>
        </x14:conditionalFormatting>
        <x14:conditionalFormatting xmlns:xm="http://schemas.microsoft.com/office/excel/2006/main">
          <x14:cfRule type="iconSet" priority="77" id="{0040D95C-4FBD-4E4F-9F2D-D1F1F148AF5B}">
            <x14:iconSet iconSet="3Stars" showValue="0" custom="1">
              <x14:cfvo type="percent">
                <xm:f>0</xm:f>
              </x14:cfvo>
              <x14:cfvo type="num">
                <xm:f>1</xm:f>
              </x14:cfvo>
              <x14:cfvo type="num">
                <xm:f>2</xm:f>
              </x14:cfvo>
              <x14:cfIcon iconSet="NoIcons" iconId="0"/>
              <x14:cfIcon iconSet="3Flags" iconId="1"/>
              <x14:cfIcon iconSet="3Signs" iconId="0"/>
            </x14:iconSet>
          </x14:cfRule>
          <xm:sqref>I365:BL370</xm:sqref>
        </x14:conditionalFormatting>
        <x14:conditionalFormatting xmlns:xm="http://schemas.microsoft.com/office/excel/2006/main">
          <x14:cfRule type="iconSet" priority="73" id="{CFC030B7-C0D5-4144-8E7B-9F2783285453}">
            <x14:iconSet iconSet="3Stars" showValue="0" custom="1">
              <x14:cfvo type="percent">
                <xm:f>0</xm:f>
              </x14:cfvo>
              <x14:cfvo type="num">
                <xm:f>1</xm:f>
              </x14:cfvo>
              <x14:cfvo type="num">
                <xm:f>2</xm:f>
              </x14:cfvo>
              <x14:cfIcon iconSet="NoIcons" iconId="0"/>
              <x14:cfIcon iconSet="3Flags" iconId="1"/>
              <x14:cfIcon iconSet="3Signs" iconId="0"/>
            </x14:iconSet>
          </x14:cfRule>
          <xm:sqref>I373:BL391</xm:sqref>
        </x14:conditionalFormatting>
        <x14:conditionalFormatting xmlns:xm="http://schemas.microsoft.com/office/excel/2006/main">
          <x14:cfRule type="iconSet" priority="70" id="{C25482EC-E2A6-4F67-BB04-719E3AEBF5A1}">
            <x14:iconSet iconSet="3Stars" showValue="0" custom="1">
              <x14:cfvo type="percent">
                <xm:f>0</xm:f>
              </x14:cfvo>
              <x14:cfvo type="num">
                <xm:f>1</xm:f>
              </x14:cfvo>
              <x14:cfvo type="num">
                <xm:f>2</xm:f>
              </x14:cfvo>
              <x14:cfIcon iconSet="NoIcons" iconId="0"/>
              <x14:cfIcon iconSet="3Flags" iconId="1"/>
              <x14:cfIcon iconSet="3Signs" iconId="0"/>
            </x14:iconSet>
          </x14:cfRule>
          <xm:sqref>I394:BL401</xm:sqref>
        </x14:conditionalFormatting>
        <x14:conditionalFormatting xmlns:xm="http://schemas.microsoft.com/office/excel/2006/main">
          <x14:cfRule type="iconSet" priority="67" id="{8343718B-6290-42D3-8FFB-EF0F7EA735EF}">
            <x14:iconSet iconSet="3Stars" showValue="0" custom="1">
              <x14:cfvo type="percent">
                <xm:f>0</xm:f>
              </x14:cfvo>
              <x14:cfvo type="num">
                <xm:f>1</xm:f>
              </x14:cfvo>
              <x14:cfvo type="num">
                <xm:f>2</xm:f>
              </x14:cfvo>
              <x14:cfIcon iconSet="NoIcons" iconId="0"/>
              <x14:cfIcon iconSet="3Flags" iconId="1"/>
              <x14:cfIcon iconSet="3Signs" iconId="0"/>
            </x14:iconSet>
          </x14:cfRule>
          <xm:sqref>I404:BL419</xm:sqref>
        </x14:conditionalFormatting>
        <x14:conditionalFormatting xmlns:xm="http://schemas.microsoft.com/office/excel/2006/main">
          <x14:cfRule type="iconSet" priority="64" id="{6BE2DF65-CA67-4F78-B578-FC3F32C54045}">
            <x14:iconSet iconSet="3Stars" showValue="0" custom="1">
              <x14:cfvo type="percent">
                <xm:f>0</xm:f>
              </x14:cfvo>
              <x14:cfvo type="num">
                <xm:f>1</xm:f>
              </x14:cfvo>
              <x14:cfvo type="num">
                <xm:f>2</xm:f>
              </x14:cfvo>
              <x14:cfIcon iconSet="NoIcons" iconId="0"/>
              <x14:cfIcon iconSet="3Flags" iconId="1"/>
              <x14:cfIcon iconSet="3Signs" iconId="0"/>
            </x14:iconSet>
          </x14:cfRule>
          <xm:sqref>I422:BL424</xm:sqref>
        </x14:conditionalFormatting>
        <x14:conditionalFormatting xmlns:xm="http://schemas.microsoft.com/office/excel/2006/main">
          <x14:cfRule type="iconSet" priority="61" id="{FBC5C247-0A14-4592-9917-05D15D58A6F1}">
            <x14:iconSet iconSet="3Stars" showValue="0" custom="1">
              <x14:cfvo type="percent">
                <xm:f>0</xm:f>
              </x14:cfvo>
              <x14:cfvo type="num">
                <xm:f>1</xm:f>
              </x14:cfvo>
              <x14:cfvo type="num">
                <xm:f>2</xm:f>
              </x14:cfvo>
              <x14:cfIcon iconSet="NoIcons" iconId="0"/>
              <x14:cfIcon iconSet="3Flags" iconId="1"/>
              <x14:cfIcon iconSet="3Signs" iconId="0"/>
            </x14:iconSet>
          </x14:cfRule>
          <xm:sqref>I427:BL440</xm:sqref>
        </x14:conditionalFormatting>
        <x14:conditionalFormatting xmlns:xm="http://schemas.microsoft.com/office/excel/2006/main">
          <x14:cfRule type="iconSet" priority="58" id="{9AD88229-F56B-40AA-8B3B-724011227739}">
            <x14:iconSet iconSet="3Stars" showValue="0" custom="1">
              <x14:cfvo type="percent">
                <xm:f>0</xm:f>
              </x14:cfvo>
              <x14:cfvo type="num">
                <xm:f>1</xm:f>
              </x14:cfvo>
              <x14:cfvo type="num">
                <xm:f>2</xm:f>
              </x14:cfvo>
              <x14:cfIcon iconSet="NoIcons" iconId="0"/>
              <x14:cfIcon iconSet="3Flags" iconId="1"/>
              <x14:cfIcon iconSet="3Signs" iconId="0"/>
            </x14:iconSet>
          </x14:cfRule>
          <xm:sqref>I443:BL464</xm:sqref>
        </x14:conditionalFormatting>
        <x14:conditionalFormatting xmlns:xm="http://schemas.microsoft.com/office/excel/2006/main">
          <x14:cfRule type="iconSet" priority="50" id="{4A0C3361-30BF-4D03-BE6E-CBBD42785C00}">
            <x14:iconSet iconSet="3Stars" showValue="0" custom="1">
              <x14:cfvo type="percent">
                <xm:f>0</xm:f>
              </x14:cfvo>
              <x14:cfvo type="num">
                <xm:f>1</xm:f>
              </x14:cfvo>
              <x14:cfvo type="num">
                <xm:f>2</xm:f>
              </x14:cfvo>
              <x14:cfIcon iconSet="NoIcons" iconId="0"/>
              <x14:cfIcon iconSet="3Flags" iconId="1"/>
              <x14:cfIcon iconSet="3Signs" iconId="0"/>
            </x14:iconSet>
          </x14:cfRule>
          <xm:sqref>I34:BL46</xm:sqref>
        </x14:conditionalFormatting>
        <x14:conditionalFormatting xmlns:xm="http://schemas.microsoft.com/office/excel/2006/main">
          <x14:cfRule type="iconSet" priority="138" id="{0F1E2E26-9B55-460B-9E39-AE338E13F9FB}">
            <x14:iconSet iconSet="3Stars" showValue="0" custom="1">
              <x14:cfvo type="percent">
                <xm:f>0</xm:f>
              </x14:cfvo>
              <x14:cfvo type="num">
                <xm:f>1</xm:f>
              </x14:cfvo>
              <x14:cfvo type="num">
                <xm:f>2</xm:f>
              </x14:cfvo>
              <x14:cfIcon iconSet="NoIcons" iconId="0"/>
              <x14:cfIcon iconSet="3Flags" iconId="1"/>
              <x14:cfIcon iconSet="3Signs" iconId="0"/>
            </x14:iconSet>
          </x14:cfRule>
          <xm:sqref>I69:BL93 I113:BL113</xm:sqref>
        </x14:conditionalFormatting>
        <x14:conditionalFormatting xmlns:xm="http://schemas.microsoft.com/office/excel/2006/main">
          <x14:cfRule type="iconSet" priority="45" id="{B6ACCAB5-F89A-49EC-B3D5-6CBCA602F202}">
            <x14:iconSet iconSet="3Stars" showValue="0" custom="1">
              <x14:cfvo type="percent">
                <xm:f>0</xm:f>
              </x14:cfvo>
              <x14:cfvo type="num">
                <xm:f>1</xm:f>
              </x14:cfvo>
              <x14:cfvo type="num">
                <xm:f>2</xm:f>
              </x14:cfvo>
              <x14:cfIcon iconSet="NoIcons" iconId="0"/>
              <x14:cfIcon iconSet="3Flags" iconId="1"/>
              <x14:cfIcon iconSet="3Signs" iconId="0"/>
            </x14:iconSet>
          </x14:cfRule>
          <xm:sqref>I94:BL112</xm:sqref>
        </x14:conditionalFormatting>
        <x14:conditionalFormatting xmlns:xm="http://schemas.microsoft.com/office/excel/2006/main">
          <x14:cfRule type="iconSet" priority="35" id="{B139DD03-0518-4DE0-8A66-B2DE221F2743}">
            <x14:iconSet iconSet="3Stars" showValue="0" custom="1">
              <x14:cfvo type="percent">
                <xm:f>0</xm:f>
              </x14:cfvo>
              <x14:cfvo type="num">
                <xm:f>1</xm:f>
              </x14:cfvo>
              <x14:cfvo type="num">
                <xm:f>2</xm:f>
              </x14:cfvo>
              <x14:cfIcon iconSet="NoIcons" iconId="0"/>
              <x14:cfIcon iconSet="3Flags" iconId="1"/>
              <x14:cfIcon iconSet="3Signs" iconId="0"/>
            </x14:iconSet>
          </x14:cfRule>
          <xm:sqref>I206:BL210</xm:sqref>
        </x14:conditionalFormatting>
        <x14:conditionalFormatting xmlns:xm="http://schemas.microsoft.com/office/excel/2006/main">
          <x14:cfRule type="iconSet" priority="29" id="{37152777-5BC5-49A0-A50D-F5C9A864EBA2}">
            <x14:iconSet iconSet="3Stars" showValue="0" custom="1">
              <x14:cfvo type="percent">
                <xm:f>0</xm:f>
              </x14:cfvo>
              <x14:cfvo type="num">
                <xm:f>1</xm:f>
              </x14:cfvo>
              <x14:cfvo type="num">
                <xm:f>2</xm:f>
              </x14:cfvo>
              <x14:cfIcon iconSet="NoIcons" iconId="0"/>
              <x14:cfIcon iconSet="3Flags" iconId="1"/>
              <x14:cfIcon iconSet="3Signs" iconId="0"/>
            </x14:iconSet>
          </x14:cfRule>
          <xm:sqref>I306:BL306</xm:sqref>
        </x14:conditionalFormatting>
        <x14:conditionalFormatting xmlns:xm="http://schemas.microsoft.com/office/excel/2006/main">
          <x14:cfRule type="iconSet" priority="11" id="{4FBF3DCF-8426-4169-86DD-92933B7AE8A0}">
            <x14:iconSet iconSet="3Stars" showValue="0" custom="1">
              <x14:cfvo type="percent">
                <xm:f>0</xm:f>
              </x14:cfvo>
              <x14:cfvo type="num">
                <xm:f>1</xm:f>
              </x14:cfvo>
              <x14:cfvo type="num">
                <xm:f>2</xm:f>
              </x14:cfvo>
              <x14:cfIcon iconSet="NoIcons" iconId="0"/>
              <x14:cfIcon iconSet="3Flags" iconId="1"/>
              <x14:cfIcon iconSet="3Signs" iconId="0"/>
            </x14:iconSet>
          </x14:cfRule>
          <xm:sqref>I335:BL335</xm:sqref>
        </x14:conditionalFormatting>
        <x14:conditionalFormatting xmlns:xm="http://schemas.microsoft.com/office/excel/2006/main">
          <x14:cfRule type="iconSet" priority="3" id="{D2C69C8F-CF2A-4322-B3BE-CB955C663A51}">
            <x14:iconSet iconSet="3Stars" showValue="0" custom="1">
              <x14:cfvo type="percent">
                <xm:f>0</xm:f>
              </x14:cfvo>
              <x14:cfvo type="num">
                <xm:f>1</xm:f>
              </x14:cfvo>
              <x14:cfvo type="num">
                <xm:f>2</xm:f>
              </x14:cfvo>
              <x14:cfIcon iconSet="NoIcons" iconId="0"/>
              <x14:cfIcon iconSet="3Flags" iconId="1"/>
              <x14:cfIcon iconSet="3Signs" iconId="0"/>
            </x14:iconSet>
          </x14:cfRule>
          <xm:sqref>I321:BL334</xm:sqref>
        </x14:conditionalFormatting>
        <x14:conditionalFormatting xmlns:xm="http://schemas.microsoft.com/office/excel/2006/main">
          <x14:cfRule type="iconSet" priority="140" id="{CE4BD15A-7FE9-4BEE-BEEB-FA4D1DE201D0}">
            <x14:iconSet iconSet="3Stars" showValue="0" custom="1">
              <x14:cfvo type="percent">
                <xm:f>0</xm:f>
              </x14:cfvo>
              <x14:cfvo type="num">
                <xm:f>1</xm:f>
              </x14:cfvo>
              <x14:cfvo type="num">
                <xm:f>2</xm:f>
              </x14:cfvo>
              <x14:cfIcon iconSet="NoIcons" iconId="0"/>
              <x14:cfIcon iconSet="3Flags" iconId="1"/>
              <x14:cfIcon iconSet="3Signs" iconId="0"/>
            </x14:iconSet>
          </x14:cfRule>
          <xm:sqref>I307:BL320</xm:sqref>
        </x14:conditionalFormatting>
        <x14:conditionalFormatting xmlns:xm="http://schemas.microsoft.com/office/excel/2006/main">
          <x14:cfRule type="iconSet" priority="169" id="{6917CBA8-DE48-41F9-B998-5E3322DAE3A2}">
            <x14:iconSet iconSet="3Stars" showValue="0" custom="1">
              <x14:cfvo type="percent">
                <xm:f>0</xm:f>
              </x14:cfvo>
              <x14:cfvo type="num">
                <xm:f>1</xm:f>
              </x14:cfvo>
              <x14:cfvo type="num">
                <xm:f>2</xm:f>
              </x14:cfvo>
              <x14:cfIcon iconSet="NoIcons" iconId="0"/>
              <x14:cfIcon iconSet="3Flags" iconId="1"/>
              <x14:cfIcon iconSet="3Signs" iconId="0"/>
            </x14:iconSet>
          </x14:cfRule>
          <xm:sqref>I468:BL474</xm:sqref>
        </x14:conditionalFormatting>
        <x14:conditionalFormatting xmlns:xm="http://schemas.microsoft.com/office/excel/2006/main">
          <x14:cfRule type="iconSet" priority="184" id="{4DE9634F-28D2-4975-889F-EFA5DB31EB23}">
            <x14:iconSet iconSet="3Stars" showValue="0" custom="1">
              <x14:cfvo type="percent">
                <xm:f>0</xm:f>
              </x14:cfvo>
              <x14:cfvo type="num">
                <xm:f>1</xm:f>
              </x14:cfvo>
              <x14:cfvo type="num">
                <xm:f>2</xm:f>
              </x14:cfvo>
              <x14:cfIcon iconSet="NoIcons" iconId="0"/>
              <x14:cfIcon iconSet="3Flags" iconId="1"/>
              <x14:cfIcon iconSet="3Signs" iconId="0"/>
            </x14:iconSet>
          </x14:cfRule>
          <xm:sqref>I475:BL477 I60:BL68 I363:BL364 I420:BL421 I371:BL372 I392:BL393 I402:BL403 I425:BL426 I441:BL442 I465:BL467 I114:BL184 I8:BL33 I199:BL199 I211:BL305 I336:BL356 I47:BL49</xm:sqref>
        </x14:conditionalFormatting>
        <x14:conditionalFormatting xmlns:xm="http://schemas.microsoft.com/office/excel/2006/main">
          <x14:cfRule type="iconSet" priority="320" id="{4C210F1A-1E03-4E74-B985-C1F211EB8D08}">
            <x14:iconSet iconSet="3Stars" showValue="0" custom="1">
              <x14:cfvo type="percent">
                <xm:f>0</xm:f>
              </x14:cfvo>
              <x14:cfvo type="num">
                <xm:f>1</xm:f>
              </x14:cfvo>
              <x14:cfvo type="num">
                <xm:f>2</xm:f>
              </x14:cfvo>
              <x14:cfIcon iconSet="NoIcons" iconId="0"/>
              <x14:cfIcon iconSet="3Flags" iconId="1"/>
              <x14:cfIcon iconSet="3Signs" iconId="0"/>
            </x14:iconSet>
          </x14:cfRule>
          <xm:sqref>I50:BL59</xm:sqref>
        </x14:conditionalFormatting>
        <x14:conditionalFormatting xmlns:xm="http://schemas.microsoft.com/office/excel/2006/main">
          <x14:cfRule type="iconSet" priority="375" id="{9FCE1072-FFC8-461D-84AA-EE27D563F2BD}">
            <x14:iconSet iconSet="3Stars" showValue="0" custom="1">
              <x14:cfvo type="percent">
                <xm:f>0</xm:f>
              </x14:cfvo>
              <x14:cfvo type="num">
                <xm:f>1</xm:f>
              </x14:cfvo>
              <x14:cfvo type="num">
                <xm:f>2</xm:f>
              </x14:cfvo>
              <x14:cfIcon iconSet="NoIcons" iconId="0"/>
              <x14:cfIcon iconSet="3Flags" iconId="1"/>
              <x14:cfIcon iconSet="3Signs" iconId="0"/>
            </x14:iconSet>
          </x14:cfRule>
          <xm:sqref>I200:BL205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22"/>
  <sheetViews>
    <sheetView topLeftCell="A133" zoomScale="80" zoomScaleNormal="80" workbookViewId="0">
      <selection activeCell="C16" sqref="C16"/>
    </sheetView>
  </sheetViews>
  <sheetFormatPr defaultRowHeight="14.6" x14ac:dyDescent="0.4"/>
  <cols>
    <col min="1" max="1" width="24.3046875" style="100" customWidth="1"/>
    <col min="2" max="2" width="16.84375" customWidth="1"/>
    <col min="3" max="3" width="80.53515625" bestFit="1" customWidth="1"/>
    <col min="5" max="5" width="20.53515625" bestFit="1" customWidth="1"/>
    <col min="6" max="6" width="11.84375" bestFit="1" customWidth="1"/>
    <col min="7" max="7" width="13.84375" customWidth="1"/>
    <col min="8" max="8" width="16.69140625" customWidth="1"/>
    <col min="9" max="9" width="12.3828125" bestFit="1" customWidth="1"/>
  </cols>
  <sheetData>
    <row r="2" spans="1:9" x14ac:dyDescent="0.4">
      <c r="A2" s="381" t="s">
        <v>751</v>
      </c>
      <c r="B2" s="381" t="s">
        <v>752</v>
      </c>
      <c r="C2" s="382" t="s">
        <v>695</v>
      </c>
      <c r="D2" s="383"/>
      <c r="E2" s="384" t="s">
        <v>34</v>
      </c>
      <c r="F2" s="384" t="s">
        <v>753</v>
      </c>
      <c r="G2" s="384" t="s">
        <v>44</v>
      </c>
      <c r="H2" s="384" t="s">
        <v>45</v>
      </c>
      <c r="I2" s="384" t="s">
        <v>754</v>
      </c>
    </row>
    <row r="3" spans="1:9" x14ac:dyDescent="0.4">
      <c r="A3" s="100" t="s">
        <v>755</v>
      </c>
      <c r="B3" s="100"/>
      <c r="C3" s="385" t="s">
        <v>105</v>
      </c>
      <c r="D3" s="386" t="s">
        <v>52</v>
      </c>
      <c r="E3" s="386" t="s">
        <v>106</v>
      </c>
      <c r="F3" s="387">
        <v>0.1</v>
      </c>
      <c r="G3" s="388">
        <v>43931</v>
      </c>
      <c r="H3" s="388"/>
      <c r="I3" s="389"/>
    </row>
    <row r="4" spans="1:9" x14ac:dyDescent="0.4">
      <c r="B4" s="100"/>
      <c r="C4" s="390" t="s">
        <v>107</v>
      </c>
      <c r="D4" s="380"/>
      <c r="E4" s="380" t="s">
        <v>108</v>
      </c>
      <c r="F4" s="391">
        <v>1</v>
      </c>
      <c r="G4" s="392">
        <v>43931</v>
      </c>
      <c r="H4" s="388"/>
      <c r="I4" s="393"/>
    </row>
    <row r="5" spans="1:9" x14ac:dyDescent="0.4">
      <c r="B5" s="100"/>
      <c r="C5" s="394" t="s">
        <v>109</v>
      </c>
      <c r="D5" s="395"/>
      <c r="E5" s="395" t="s">
        <v>108</v>
      </c>
      <c r="F5" s="396">
        <v>1</v>
      </c>
      <c r="G5" s="392">
        <v>43931</v>
      </c>
      <c r="H5" s="388">
        <v>43946</v>
      </c>
      <c r="I5" s="397"/>
    </row>
    <row r="6" spans="1:9" x14ac:dyDescent="0.4">
      <c r="B6" s="100"/>
      <c r="C6" s="390" t="s">
        <v>110</v>
      </c>
      <c r="D6" s="380"/>
      <c r="E6" s="380" t="s">
        <v>74</v>
      </c>
      <c r="F6" s="391">
        <v>0</v>
      </c>
      <c r="G6" s="392">
        <v>44027</v>
      </c>
      <c r="H6" s="388">
        <v>44043</v>
      </c>
      <c r="I6" s="393"/>
    </row>
    <row r="7" spans="1:9" x14ac:dyDescent="0.4">
      <c r="B7" s="100"/>
      <c r="C7" s="398" t="s">
        <v>111</v>
      </c>
      <c r="D7" s="395"/>
      <c r="E7" s="395" t="s">
        <v>108</v>
      </c>
      <c r="F7" s="396"/>
      <c r="G7" s="392">
        <v>44119</v>
      </c>
      <c r="H7" s="388">
        <v>44195</v>
      </c>
      <c r="I7" s="397"/>
    </row>
    <row r="8" spans="1:9" x14ac:dyDescent="0.4">
      <c r="B8" s="100"/>
      <c r="C8" s="390" t="s">
        <v>113</v>
      </c>
      <c r="D8" s="380"/>
      <c r="E8" s="380" t="s">
        <v>108</v>
      </c>
      <c r="F8" s="391"/>
      <c r="G8" s="392">
        <v>44119</v>
      </c>
      <c r="H8" s="388">
        <v>44195</v>
      </c>
      <c r="I8" s="393"/>
    </row>
    <row r="9" spans="1:9" x14ac:dyDescent="0.4">
      <c r="B9" s="100"/>
      <c r="C9" s="394" t="s">
        <v>114</v>
      </c>
      <c r="D9" s="395"/>
      <c r="E9" s="395" t="s">
        <v>108</v>
      </c>
      <c r="F9" s="396"/>
      <c r="G9" s="392">
        <v>44119</v>
      </c>
      <c r="H9" s="388">
        <v>44195</v>
      </c>
      <c r="I9" s="397"/>
    </row>
    <row r="10" spans="1:9" x14ac:dyDescent="0.4">
      <c r="B10" s="100"/>
      <c r="C10" s="390" t="s">
        <v>115</v>
      </c>
      <c r="D10" s="380"/>
      <c r="E10" s="380" t="s">
        <v>108</v>
      </c>
      <c r="F10" s="391"/>
      <c r="G10" s="392">
        <v>44119</v>
      </c>
      <c r="H10" s="388">
        <v>44195</v>
      </c>
      <c r="I10" s="393"/>
    </row>
    <row r="11" spans="1:9" x14ac:dyDescent="0.4">
      <c r="B11" s="100"/>
      <c r="C11" s="394" t="s">
        <v>116</v>
      </c>
      <c r="D11" s="395"/>
      <c r="E11" s="395" t="s">
        <v>108</v>
      </c>
      <c r="F11" s="396"/>
      <c r="G11" s="392">
        <v>44119</v>
      </c>
      <c r="H11" s="388">
        <v>44195</v>
      </c>
      <c r="I11" s="397"/>
    </row>
    <row r="12" spans="1:9" x14ac:dyDescent="0.4">
      <c r="B12" s="100"/>
      <c r="C12" s="390" t="s">
        <v>117</v>
      </c>
      <c r="D12" s="380"/>
      <c r="E12" s="380" t="s">
        <v>108</v>
      </c>
      <c r="F12" s="391"/>
      <c r="G12" s="392">
        <v>44119</v>
      </c>
      <c r="H12" s="388">
        <v>44195</v>
      </c>
      <c r="I12" s="393"/>
    </row>
    <row r="13" spans="1:9" x14ac:dyDescent="0.4">
      <c r="B13" s="100"/>
      <c r="C13" s="394" t="s">
        <v>118</v>
      </c>
      <c r="D13" s="395"/>
      <c r="E13" s="395" t="s">
        <v>108</v>
      </c>
      <c r="F13" s="396"/>
      <c r="G13" s="392">
        <v>44119</v>
      </c>
      <c r="H13" s="388">
        <v>44195</v>
      </c>
      <c r="I13" s="397"/>
    </row>
    <row r="14" spans="1:9" x14ac:dyDescent="0.4">
      <c r="B14" s="100"/>
      <c r="C14" s="390" t="s">
        <v>119</v>
      </c>
      <c r="D14" s="380"/>
      <c r="E14" s="380" t="s">
        <v>108</v>
      </c>
      <c r="F14" s="391"/>
      <c r="G14" s="392">
        <v>44119</v>
      </c>
      <c r="H14" s="388">
        <v>44195</v>
      </c>
      <c r="I14" s="393"/>
    </row>
    <row r="15" spans="1:9" x14ac:dyDescent="0.4">
      <c r="B15" s="100"/>
      <c r="C15" s="398" t="s">
        <v>120</v>
      </c>
      <c r="D15" s="395"/>
      <c r="E15" s="395" t="s">
        <v>106</v>
      </c>
      <c r="F15" s="396"/>
      <c r="G15" s="392">
        <v>44119</v>
      </c>
      <c r="H15" s="388">
        <v>44195</v>
      </c>
      <c r="I15" s="397"/>
    </row>
    <row r="16" spans="1:9" x14ac:dyDescent="0.4">
      <c r="B16" s="100"/>
      <c r="C16" s="390" t="s">
        <v>122</v>
      </c>
      <c r="D16" s="380"/>
      <c r="E16" s="380" t="s">
        <v>108</v>
      </c>
      <c r="F16" s="391"/>
      <c r="G16" s="392">
        <v>43931</v>
      </c>
      <c r="H16" s="388">
        <v>43946</v>
      </c>
      <c r="I16" s="393"/>
    </row>
    <row r="17" spans="2:9" x14ac:dyDescent="0.4">
      <c r="B17" s="100"/>
      <c r="C17" s="394" t="s">
        <v>123</v>
      </c>
      <c r="D17" s="395"/>
      <c r="E17" s="395" t="s">
        <v>108</v>
      </c>
      <c r="F17" s="396"/>
      <c r="G17" s="392">
        <v>43983</v>
      </c>
      <c r="H17" s="388">
        <v>43989</v>
      </c>
      <c r="I17" s="397"/>
    </row>
    <row r="18" spans="2:9" x14ac:dyDescent="0.4">
      <c r="B18" s="100"/>
      <c r="C18" s="390" t="s">
        <v>124</v>
      </c>
      <c r="D18" s="380"/>
      <c r="E18" s="380" t="s">
        <v>108</v>
      </c>
      <c r="F18" s="391"/>
      <c r="G18" s="392">
        <v>43983</v>
      </c>
      <c r="H18" s="388">
        <v>43989</v>
      </c>
      <c r="I18" s="393"/>
    </row>
    <row r="19" spans="2:9" x14ac:dyDescent="0.4">
      <c r="B19" s="100"/>
      <c r="C19" s="394" t="s">
        <v>125</v>
      </c>
      <c r="D19" s="395"/>
      <c r="E19" s="395" t="s">
        <v>108</v>
      </c>
      <c r="F19" s="396"/>
      <c r="G19" s="392">
        <v>44013</v>
      </c>
      <c r="H19" s="388">
        <v>44019</v>
      </c>
      <c r="I19" s="397"/>
    </row>
    <row r="20" spans="2:9" x14ac:dyDescent="0.4">
      <c r="B20" s="100"/>
      <c r="C20" s="390" t="s">
        <v>126</v>
      </c>
      <c r="D20" s="380"/>
      <c r="E20" s="380" t="s">
        <v>108</v>
      </c>
      <c r="F20" s="391"/>
      <c r="G20" s="392">
        <v>43983</v>
      </c>
      <c r="H20" s="388">
        <v>43989</v>
      </c>
      <c r="I20" s="393"/>
    </row>
    <row r="21" spans="2:9" x14ac:dyDescent="0.4">
      <c r="B21" s="100"/>
      <c r="C21" s="394" t="s">
        <v>127</v>
      </c>
      <c r="D21" s="395"/>
      <c r="E21" s="395" t="s">
        <v>108</v>
      </c>
      <c r="F21" s="396"/>
      <c r="G21" s="392">
        <v>43983</v>
      </c>
      <c r="H21" s="388">
        <v>43989</v>
      </c>
      <c r="I21" s="397"/>
    </row>
    <row r="22" spans="2:9" x14ac:dyDescent="0.4">
      <c r="B22" s="100"/>
      <c r="C22" s="390" t="s">
        <v>128</v>
      </c>
      <c r="D22" s="380"/>
      <c r="E22" s="380" t="s">
        <v>108</v>
      </c>
      <c r="F22" s="391"/>
      <c r="G22" s="392">
        <v>44013</v>
      </c>
      <c r="H22" s="388">
        <v>44019</v>
      </c>
      <c r="I22" s="393"/>
    </row>
    <row r="23" spans="2:9" x14ac:dyDescent="0.4">
      <c r="B23" s="100"/>
      <c r="C23" s="394" t="s">
        <v>129</v>
      </c>
      <c r="D23" s="395"/>
      <c r="E23" s="395" t="s">
        <v>108</v>
      </c>
      <c r="F23" s="396"/>
      <c r="G23" s="392">
        <v>44044</v>
      </c>
      <c r="H23" s="388">
        <v>44058</v>
      </c>
      <c r="I23" s="397"/>
    </row>
    <row r="24" spans="2:9" x14ac:dyDescent="0.4">
      <c r="B24" s="100"/>
      <c r="C24" s="390" t="s">
        <v>130</v>
      </c>
      <c r="D24" s="380"/>
      <c r="E24" s="380" t="s">
        <v>108</v>
      </c>
      <c r="F24" s="391"/>
      <c r="G24" s="392">
        <v>44059</v>
      </c>
      <c r="H24" s="388">
        <v>44074</v>
      </c>
      <c r="I24" s="393"/>
    </row>
    <row r="25" spans="2:9" x14ac:dyDescent="0.4">
      <c r="B25" s="100"/>
      <c r="C25" s="394" t="s">
        <v>131</v>
      </c>
      <c r="D25" s="395"/>
      <c r="E25" s="395" t="s">
        <v>108</v>
      </c>
      <c r="F25" s="396"/>
      <c r="G25" s="392">
        <v>44105</v>
      </c>
      <c r="H25" s="388">
        <v>44135</v>
      </c>
      <c r="I25" s="397"/>
    </row>
    <row r="26" spans="2:9" x14ac:dyDescent="0.4">
      <c r="B26" s="100"/>
      <c r="C26" s="390" t="s">
        <v>132</v>
      </c>
      <c r="D26" s="380"/>
      <c r="E26" s="380" t="s">
        <v>108</v>
      </c>
      <c r="F26" s="391"/>
      <c r="G26" s="392">
        <v>44044</v>
      </c>
      <c r="H26" s="388">
        <v>44074</v>
      </c>
      <c r="I26" s="393"/>
    </row>
    <row r="27" spans="2:9" x14ac:dyDescent="0.4">
      <c r="B27" s="100"/>
      <c r="C27" s="394" t="s">
        <v>133</v>
      </c>
      <c r="D27" s="395"/>
      <c r="E27" s="395" t="s">
        <v>134</v>
      </c>
      <c r="F27" s="396"/>
      <c r="G27" s="392">
        <v>44075</v>
      </c>
      <c r="H27" s="388">
        <v>44104</v>
      </c>
      <c r="I27" s="397"/>
    </row>
    <row r="28" spans="2:9" x14ac:dyDescent="0.4">
      <c r="B28" s="100"/>
      <c r="C28" s="399"/>
      <c r="D28" s="380"/>
      <c r="E28" s="380"/>
      <c r="F28" s="391"/>
      <c r="G28" s="392"/>
      <c r="H28" s="388"/>
      <c r="I28" s="393"/>
    </row>
    <row r="29" spans="2:9" x14ac:dyDescent="0.4">
      <c r="B29" s="100"/>
      <c r="C29" s="400" t="s">
        <v>135</v>
      </c>
      <c r="D29" s="395" t="s">
        <v>50</v>
      </c>
      <c r="E29" s="395" t="s">
        <v>106</v>
      </c>
      <c r="F29" s="396">
        <v>0.2</v>
      </c>
      <c r="G29" s="392">
        <v>43983</v>
      </c>
      <c r="H29" s="388"/>
      <c r="I29" s="397"/>
    </row>
    <row r="30" spans="2:9" x14ac:dyDescent="0.4">
      <c r="B30" s="100"/>
      <c r="C30" s="390" t="s">
        <v>756</v>
      </c>
      <c r="D30" s="380"/>
      <c r="E30" s="380" t="s">
        <v>232</v>
      </c>
      <c r="F30" s="391">
        <v>0</v>
      </c>
      <c r="G30" s="392">
        <v>44005</v>
      </c>
      <c r="H30" s="388">
        <v>43889</v>
      </c>
      <c r="I30" s="393"/>
    </row>
    <row r="31" spans="2:9" x14ac:dyDescent="0.4">
      <c r="B31" s="100"/>
      <c r="C31" s="394" t="s">
        <v>138</v>
      </c>
      <c r="D31" s="395"/>
      <c r="E31" s="395" t="s">
        <v>137</v>
      </c>
      <c r="F31" s="396">
        <v>0</v>
      </c>
      <c r="G31" s="392">
        <v>44006</v>
      </c>
      <c r="H31" s="388">
        <v>43987</v>
      </c>
      <c r="I31" s="397"/>
    </row>
    <row r="32" spans="2:9" x14ac:dyDescent="0.4">
      <c r="B32" s="100"/>
      <c r="C32" s="390" t="s">
        <v>139</v>
      </c>
      <c r="D32" s="380"/>
      <c r="E32" s="380" t="s">
        <v>137</v>
      </c>
      <c r="F32" s="391">
        <v>0</v>
      </c>
      <c r="G32" s="392">
        <v>44017</v>
      </c>
      <c r="H32" s="388">
        <v>43997</v>
      </c>
      <c r="I32" s="393"/>
    </row>
    <row r="33" spans="2:9" x14ac:dyDescent="0.4">
      <c r="B33" s="100"/>
      <c r="C33" s="394" t="s">
        <v>140</v>
      </c>
      <c r="D33" s="395"/>
      <c r="E33" s="395" t="s">
        <v>141</v>
      </c>
      <c r="F33" s="396">
        <v>0</v>
      </c>
      <c r="G33" s="392">
        <v>44024</v>
      </c>
      <c r="H33" s="388">
        <v>43997</v>
      </c>
      <c r="I33" s="397"/>
    </row>
    <row r="34" spans="2:9" x14ac:dyDescent="0.4">
      <c r="B34" s="100"/>
      <c r="C34" s="390" t="s">
        <v>142</v>
      </c>
      <c r="D34" s="380"/>
      <c r="E34" s="380" t="s">
        <v>143</v>
      </c>
      <c r="F34" s="391"/>
      <c r="G34" s="392">
        <v>44027</v>
      </c>
      <c r="H34" s="388">
        <v>44012</v>
      </c>
      <c r="I34" s="393"/>
    </row>
    <row r="35" spans="2:9" x14ac:dyDescent="0.4">
      <c r="B35" s="100"/>
      <c r="C35" s="394" t="s">
        <v>144</v>
      </c>
      <c r="D35" s="395"/>
      <c r="E35" s="395" t="s">
        <v>74</v>
      </c>
      <c r="F35" s="396"/>
      <c r="G35" s="392">
        <v>44037</v>
      </c>
      <c r="H35" s="388">
        <v>44012</v>
      </c>
      <c r="I35" s="397"/>
    </row>
    <row r="36" spans="2:9" x14ac:dyDescent="0.4">
      <c r="B36" s="100"/>
      <c r="C36" s="390" t="s">
        <v>145</v>
      </c>
      <c r="D36" s="380"/>
      <c r="E36" s="380" t="s">
        <v>108</v>
      </c>
      <c r="F36" s="391"/>
      <c r="G36" s="392">
        <v>44042</v>
      </c>
      <c r="H36" s="388">
        <v>44012</v>
      </c>
      <c r="I36" s="393"/>
    </row>
    <row r="37" spans="2:9" x14ac:dyDescent="0.4">
      <c r="B37" s="100"/>
      <c r="C37" s="394" t="s">
        <v>146</v>
      </c>
      <c r="D37" s="395"/>
      <c r="E37" s="395" t="s">
        <v>108</v>
      </c>
      <c r="F37" s="396"/>
      <c r="G37" s="392">
        <v>44044</v>
      </c>
      <c r="H37" s="388">
        <v>44074</v>
      </c>
      <c r="I37" s="397"/>
    </row>
    <row r="38" spans="2:9" x14ac:dyDescent="0.4">
      <c r="B38" s="100"/>
      <c r="C38" s="390" t="s">
        <v>757</v>
      </c>
      <c r="D38" s="380"/>
      <c r="E38" s="380" t="s">
        <v>108</v>
      </c>
      <c r="F38" s="391"/>
      <c r="G38" s="392">
        <v>44136</v>
      </c>
      <c r="H38" s="388">
        <v>44165</v>
      </c>
      <c r="I38" s="393"/>
    </row>
    <row r="39" spans="2:9" x14ac:dyDescent="0.4">
      <c r="B39" s="100"/>
      <c r="C39" s="394" t="s">
        <v>148</v>
      </c>
      <c r="D39" s="395"/>
      <c r="E39" s="395" t="s">
        <v>108</v>
      </c>
      <c r="F39" s="396"/>
      <c r="G39" s="392">
        <v>44075</v>
      </c>
      <c r="H39" s="388">
        <v>44104</v>
      </c>
      <c r="I39" s="397"/>
    </row>
    <row r="40" spans="2:9" x14ac:dyDescent="0.4">
      <c r="B40" s="100"/>
      <c r="C40" s="390" t="s">
        <v>150</v>
      </c>
      <c r="D40" s="380"/>
      <c r="E40" s="380" t="s">
        <v>108</v>
      </c>
      <c r="F40" s="391"/>
      <c r="G40" s="392">
        <v>44075</v>
      </c>
      <c r="H40" s="388">
        <v>44104</v>
      </c>
      <c r="I40" s="393"/>
    </row>
    <row r="41" spans="2:9" x14ac:dyDescent="0.4">
      <c r="B41" s="100"/>
      <c r="C41" s="394" t="s">
        <v>758</v>
      </c>
      <c r="D41" s="395"/>
      <c r="E41" s="395" t="s">
        <v>108</v>
      </c>
      <c r="F41" s="396"/>
      <c r="G41" s="392">
        <v>44075</v>
      </c>
      <c r="H41" s="388">
        <v>44104</v>
      </c>
      <c r="I41" s="397"/>
    </row>
    <row r="42" spans="2:9" x14ac:dyDescent="0.4">
      <c r="B42" s="100"/>
      <c r="C42" s="390" t="s">
        <v>154</v>
      </c>
      <c r="D42" s="380"/>
      <c r="E42" s="380" t="s">
        <v>108</v>
      </c>
      <c r="F42" s="391"/>
      <c r="G42" s="392">
        <v>44105</v>
      </c>
      <c r="H42" s="388">
        <v>44119</v>
      </c>
      <c r="I42" s="393"/>
    </row>
    <row r="43" spans="2:9" x14ac:dyDescent="0.4">
      <c r="B43" s="100"/>
      <c r="C43" s="394" t="s">
        <v>155</v>
      </c>
      <c r="D43" s="395"/>
      <c r="E43" s="395" t="s">
        <v>108</v>
      </c>
      <c r="F43" s="396"/>
      <c r="G43" s="392">
        <v>44105</v>
      </c>
      <c r="H43" s="388">
        <v>44135</v>
      </c>
      <c r="I43" s="397"/>
    </row>
    <row r="44" spans="2:9" x14ac:dyDescent="0.4">
      <c r="B44" s="100"/>
      <c r="C44" s="390" t="s">
        <v>156</v>
      </c>
      <c r="D44" s="380"/>
      <c r="E44" s="380" t="s">
        <v>108</v>
      </c>
      <c r="F44" s="391"/>
      <c r="G44" s="392">
        <v>44105</v>
      </c>
      <c r="H44" s="388">
        <v>44135</v>
      </c>
      <c r="I44" s="393"/>
    </row>
    <row r="45" spans="2:9" x14ac:dyDescent="0.4">
      <c r="B45" s="100"/>
      <c r="C45" s="394" t="s">
        <v>157</v>
      </c>
      <c r="D45" s="395"/>
      <c r="E45" s="395" t="s">
        <v>108</v>
      </c>
      <c r="F45" s="396"/>
      <c r="G45" s="392">
        <v>44119</v>
      </c>
      <c r="H45" s="388">
        <v>44135</v>
      </c>
      <c r="I45" s="397"/>
    </row>
    <row r="46" spans="2:9" x14ac:dyDescent="0.4">
      <c r="B46" s="100"/>
      <c r="C46" s="390" t="s">
        <v>158</v>
      </c>
      <c r="D46" s="380"/>
      <c r="E46" s="380" t="s">
        <v>108</v>
      </c>
      <c r="F46" s="391"/>
      <c r="G46" s="392">
        <v>44119</v>
      </c>
      <c r="H46" s="388">
        <v>44135</v>
      </c>
      <c r="I46" s="393"/>
    </row>
    <row r="47" spans="2:9" x14ac:dyDescent="0.4">
      <c r="B47" s="100"/>
      <c r="C47" s="401"/>
      <c r="D47" s="395"/>
      <c r="E47" s="395"/>
      <c r="F47" s="396"/>
      <c r="G47" s="392"/>
      <c r="H47" s="388"/>
      <c r="I47" s="397"/>
    </row>
    <row r="48" spans="2:9" x14ac:dyDescent="0.4">
      <c r="B48" s="100"/>
      <c r="C48" s="402" t="s">
        <v>160</v>
      </c>
      <c r="D48" s="380"/>
      <c r="E48" s="380" t="s">
        <v>106</v>
      </c>
      <c r="F48" s="391"/>
      <c r="G48" s="392"/>
      <c r="H48" s="388"/>
      <c r="I48" s="393"/>
    </row>
    <row r="49" spans="2:9" x14ac:dyDescent="0.4">
      <c r="B49" s="100"/>
      <c r="C49" s="401" t="s">
        <v>161</v>
      </c>
      <c r="D49" s="395"/>
      <c r="E49" s="395" t="s">
        <v>137</v>
      </c>
      <c r="F49" s="396"/>
      <c r="G49" s="392"/>
      <c r="H49" s="388"/>
      <c r="I49" s="397"/>
    </row>
    <row r="50" spans="2:9" x14ac:dyDescent="0.4">
      <c r="B50" s="100"/>
      <c r="C50" s="390" t="s">
        <v>162</v>
      </c>
      <c r="D50" s="380"/>
      <c r="E50" s="380" t="s">
        <v>137</v>
      </c>
      <c r="F50" s="391"/>
      <c r="G50" s="392"/>
      <c r="H50" s="388"/>
      <c r="I50" s="393"/>
    </row>
    <row r="51" spans="2:9" x14ac:dyDescent="0.4">
      <c r="B51" s="100"/>
      <c r="C51" s="394" t="s">
        <v>163</v>
      </c>
      <c r="D51" s="395"/>
      <c r="E51" s="395" t="s">
        <v>134</v>
      </c>
      <c r="F51" s="396"/>
      <c r="G51" s="392"/>
      <c r="H51" s="388"/>
      <c r="I51" s="397"/>
    </row>
    <row r="52" spans="2:9" x14ac:dyDescent="0.4">
      <c r="B52" s="100"/>
      <c r="C52" s="390" t="s">
        <v>164</v>
      </c>
      <c r="D52" s="380"/>
      <c r="E52" s="380" t="s">
        <v>227</v>
      </c>
      <c r="F52" s="391"/>
      <c r="G52" s="392"/>
      <c r="H52" s="388"/>
      <c r="I52" s="393"/>
    </row>
    <row r="53" spans="2:9" x14ac:dyDescent="0.4">
      <c r="B53" s="100"/>
      <c r="C53" s="394" t="s">
        <v>165</v>
      </c>
      <c r="D53" s="395"/>
      <c r="E53" s="395" t="s">
        <v>227</v>
      </c>
      <c r="F53" s="396"/>
      <c r="G53" s="392"/>
      <c r="H53" s="388"/>
      <c r="I53" s="397"/>
    </row>
    <row r="54" spans="2:9" x14ac:dyDescent="0.4">
      <c r="B54" s="100"/>
      <c r="C54" s="390" t="s">
        <v>166</v>
      </c>
      <c r="D54" s="380"/>
      <c r="E54" s="380" t="s">
        <v>343</v>
      </c>
      <c r="F54" s="391"/>
      <c r="G54" s="392"/>
      <c r="H54" s="388"/>
      <c r="I54" s="393"/>
    </row>
    <row r="55" spans="2:9" x14ac:dyDescent="0.4">
      <c r="B55" s="100"/>
      <c r="C55" s="394" t="s">
        <v>167</v>
      </c>
      <c r="D55" s="395"/>
      <c r="E55" s="395" t="s">
        <v>227</v>
      </c>
      <c r="F55" s="396"/>
      <c r="G55" s="392"/>
      <c r="H55" s="388"/>
      <c r="I55" s="397"/>
    </row>
    <row r="56" spans="2:9" x14ac:dyDescent="0.4">
      <c r="B56" s="100"/>
      <c r="C56" s="390" t="s">
        <v>168</v>
      </c>
      <c r="D56" s="380"/>
      <c r="E56" s="380" t="s">
        <v>74</v>
      </c>
      <c r="F56" s="391"/>
      <c r="G56" s="392"/>
      <c r="H56" s="388"/>
      <c r="I56" s="393"/>
    </row>
    <row r="57" spans="2:9" x14ac:dyDescent="0.4">
      <c r="B57" s="100"/>
      <c r="C57" s="394" t="s">
        <v>169</v>
      </c>
      <c r="D57" s="395"/>
      <c r="E57" s="395" t="s">
        <v>227</v>
      </c>
      <c r="F57" s="396"/>
      <c r="G57" s="392"/>
      <c r="H57" s="388"/>
      <c r="I57" s="397"/>
    </row>
    <row r="58" spans="2:9" x14ac:dyDescent="0.4">
      <c r="B58" s="100"/>
      <c r="C58" s="390" t="s">
        <v>170</v>
      </c>
      <c r="D58" s="380"/>
      <c r="E58" s="380" t="s">
        <v>108</v>
      </c>
      <c r="F58" s="391"/>
      <c r="G58" s="392"/>
      <c r="H58" s="388"/>
      <c r="I58" s="393"/>
    </row>
    <row r="59" spans="2:9" x14ac:dyDescent="0.4">
      <c r="B59" s="100"/>
      <c r="C59" s="394" t="s">
        <v>171</v>
      </c>
      <c r="D59" s="395"/>
      <c r="E59" s="395" t="s">
        <v>108</v>
      </c>
      <c r="F59" s="396"/>
      <c r="G59" s="392"/>
      <c r="H59" s="388"/>
      <c r="I59" s="397"/>
    </row>
    <row r="60" spans="2:9" x14ac:dyDescent="0.4">
      <c r="B60" s="100"/>
      <c r="C60" s="390" t="s">
        <v>172</v>
      </c>
      <c r="D60" s="380"/>
      <c r="E60" s="380" t="s">
        <v>134</v>
      </c>
      <c r="F60" s="391"/>
      <c r="G60" s="392"/>
      <c r="H60" s="388"/>
      <c r="I60" s="393"/>
    </row>
    <row r="61" spans="2:9" x14ac:dyDescent="0.4">
      <c r="B61" s="100"/>
      <c r="C61" s="394" t="s">
        <v>173</v>
      </c>
      <c r="D61" s="395"/>
      <c r="E61" s="395" t="s">
        <v>108</v>
      </c>
      <c r="F61" s="396"/>
      <c r="G61" s="392"/>
      <c r="H61" s="388"/>
      <c r="I61" s="397"/>
    </row>
    <row r="62" spans="2:9" x14ac:dyDescent="0.4">
      <c r="B62" s="100"/>
      <c r="C62" s="390" t="s">
        <v>174</v>
      </c>
      <c r="D62" s="380"/>
      <c r="E62" s="380" t="s">
        <v>108</v>
      </c>
      <c r="F62" s="391"/>
      <c r="G62" s="392"/>
      <c r="H62" s="388"/>
      <c r="I62" s="393"/>
    </row>
    <row r="63" spans="2:9" x14ac:dyDescent="0.4">
      <c r="B63" s="100"/>
      <c r="C63" s="394" t="s">
        <v>175</v>
      </c>
      <c r="D63" s="395"/>
      <c r="E63" s="395" t="s">
        <v>108</v>
      </c>
      <c r="F63" s="396"/>
      <c r="G63" s="392"/>
      <c r="H63" s="388"/>
      <c r="I63" s="397"/>
    </row>
    <row r="64" spans="2:9" x14ac:dyDescent="0.4">
      <c r="B64" s="100"/>
      <c r="C64" s="390" t="s">
        <v>176</v>
      </c>
      <c r="D64" s="380"/>
      <c r="E64" s="380" t="s">
        <v>137</v>
      </c>
      <c r="F64" s="391"/>
      <c r="G64" s="392"/>
      <c r="H64" s="388"/>
      <c r="I64" s="393"/>
    </row>
    <row r="65" spans="2:9" x14ac:dyDescent="0.4">
      <c r="B65" s="100"/>
      <c r="C65" s="394" t="s">
        <v>177</v>
      </c>
      <c r="D65" s="395"/>
      <c r="E65" s="395" t="s">
        <v>137</v>
      </c>
      <c r="F65" s="396"/>
      <c r="G65" s="392"/>
      <c r="H65" s="388"/>
      <c r="I65" s="397"/>
    </row>
    <row r="66" spans="2:9" x14ac:dyDescent="0.4">
      <c r="B66" s="100"/>
      <c r="C66" s="390" t="s">
        <v>178</v>
      </c>
      <c r="D66" s="380"/>
      <c r="E66" s="380" t="s">
        <v>343</v>
      </c>
      <c r="F66" s="391"/>
      <c r="G66" s="392"/>
      <c r="H66" s="388"/>
      <c r="I66" s="393"/>
    </row>
    <row r="67" spans="2:9" x14ac:dyDescent="0.4">
      <c r="B67" s="100"/>
      <c r="C67" s="394" t="s">
        <v>179</v>
      </c>
      <c r="D67" s="395"/>
      <c r="E67" s="395" t="s">
        <v>108</v>
      </c>
      <c r="F67" s="396"/>
      <c r="G67" s="392"/>
      <c r="H67" s="388"/>
      <c r="I67" s="397"/>
    </row>
    <row r="68" spans="2:9" x14ac:dyDescent="0.4">
      <c r="B68" s="100"/>
      <c r="C68" s="399" t="s">
        <v>759</v>
      </c>
      <c r="D68" s="380"/>
      <c r="E68" s="380" t="s">
        <v>137</v>
      </c>
      <c r="F68" s="391"/>
      <c r="G68" s="392"/>
      <c r="H68" s="388"/>
      <c r="I68" s="393"/>
    </row>
    <row r="69" spans="2:9" x14ac:dyDescent="0.4">
      <c r="B69" s="100"/>
      <c r="C69" s="394" t="s">
        <v>181</v>
      </c>
      <c r="D69" s="395"/>
      <c r="E69" s="395" t="s">
        <v>137</v>
      </c>
      <c r="F69" s="396"/>
      <c r="G69" s="392"/>
      <c r="H69" s="388"/>
      <c r="I69" s="397"/>
    </row>
    <row r="70" spans="2:9" x14ac:dyDescent="0.4">
      <c r="B70" s="100"/>
      <c r="C70" s="390" t="s">
        <v>182</v>
      </c>
      <c r="D70" s="380"/>
      <c r="E70" s="380" t="s">
        <v>134</v>
      </c>
      <c r="F70" s="391"/>
      <c r="G70" s="392"/>
      <c r="H70" s="388"/>
      <c r="I70" s="393"/>
    </row>
    <row r="71" spans="2:9" x14ac:dyDescent="0.4">
      <c r="B71" s="100"/>
      <c r="C71" s="394" t="s">
        <v>183</v>
      </c>
      <c r="D71" s="395"/>
      <c r="E71" s="395"/>
      <c r="F71" s="396"/>
      <c r="G71" s="392"/>
      <c r="H71" s="388"/>
      <c r="I71" s="397"/>
    </row>
    <row r="72" spans="2:9" x14ac:dyDescent="0.4">
      <c r="B72" s="100"/>
      <c r="C72" s="390" t="s">
        <v>184</v>
      </c>
      <c r="D72" s="380"/>
      <c r="E72" s="380"/>
      <c r="F72" s="391"/>
      <c r="G72" s="392"/>
      <c r="H72" s="388"/>
      <c r="I72" s="393"/>
    </row>
    <row r="73" spans="2:9" x14ac:dyDescent="0.4">
      <c r="B73" s="100"/>
      <c r="C73" s="394" t="s">
        <v>166</v>
      </c>
      <c r="D73" s="395"/>
      <c r="E73" s="395"/>
      <c r="F73" s="396"/>
      <c r="G73" s="392"/>
      <c r="H73" s="388"/>
      <c r="I73" s="397"/>
    </row>
    <row r="74" spans="2:9" x14ac:dyDescent="0.4">
      <c r="B74" s="100"/>
      <c r="C74" s="390" t="s">
        <v>167</v>
      </c>
      <c r="D74" s="380"/>
      <c r="E74" s="380"/>
      <c r="F74" s="391"/>
      <c r="G74" s="392"/>
      <c r="H74" s="388"/>
      <c r="I74" s="393"/>
    </row>
    <row r="75" spans="2:9" x14ac:dyDescent="0.4">
      <c r="B75" s="100"/>
      <c r="C75" s="394" t="s">
        <v>185</v>
      </c>
      <c r="D75" s="395"/>
      <c r="E75" s="395"/>
      <c r="F75" s="396"/>
      <c r="G75" s="392"/>
      <c r="H75" s="388"/>
      <c r="I75" s="397"/>
    </row>
    <row r="76" spans="2:9" x14ac:dyDescent="0.4">
      <c r="B76" s="100"/>
      <c r="C76" s="390" t="s">
        <v>186</v>
      </c>
      <c r="D76" s="380"/>
      <c r="E76" s="380"/>
      <c r="F76" s="391"/>
      <c r="G76" s="392"/>
      <c r="H76" s="388"/>
      <c r="I76" s="393"/>
    </row>
    <row r="77" spans="2:9" x14ac:dyDescent="0.4">
      <c r="B77" s="100"/>
      <c r="C77" s="394" t="s">
        <v>187</v>
      </c>
      <c r="D77" s="395"/>
      <c r="E77" s="395" t="s">
        <v>108</v>
      </c>
      <c r="F77" s="396"/>
      <c r="G77" s="392"/>
      <c r="H77" s="388"/>
      <c r="I77" s="397"/>
    </row>
    <row r="78" spans="2:9" x14ac:dyDescent="0.4">
      <c r="B78" s="100"/>
      <c r="C78" s="390" t="s">
        <v>188</v>
      </c>
      <c r="D78" s="380"/>
      <c r="E78" s="380" t="s">
        <v>108</v>
      </c>
      <c r="F78" s="391"/>
      <c r="G78" s="392"/>
      <c r="H78" s="388"/>
      <c r="I78" s="393"/>
    </row>
    <row r="79" spans="2:9" x14ac:dyDescent="0.4">
      <c r="B79" s="100"/>
      <c r="C79" s="394" t="s">
        <v>189</v>
      </c>
      <c r="D79" s="395"/>
      <c r="E79" s="395" t="s">
        <v>108</v>
      </c>
      <c r="F79" s="396"/>
      <c r="G79" s="392"/>
      <c r="H79" s="388"/>
      <c r="I79" s="397"/>
    </row>
    <row r="80" spans="2:9" x14ac:dyDescent="0.4">
      <c r="B80" s="100"/>
      <c r="C80" s="390" t="s">
        <v>190</v>
      </c>
      <c r="D80" s="380"/>
      <c r="E80" s="380" t="s">
        <v>108</v>
      </c>
      <c r="F80" s="391"/>
      <c r="G80" s="392"/>
      <c r="H80" s="388"/>
      <c r="I80" s="393"/>
    </row>
    <row r="81" spans="2:9" x14ac:dyDescent="0.4">
      <c r="B81" s="100"/>
      <c r="C81" s="394" t="s">
        <v>191</v>
      </c>
      <c r="D81" s="395"/>
      <c r="E81" s="395" t="s">
        <v>108</v>
      </c>
      <c r="F81" s="396"/>
      <c r="G81" s="392"/>
      <c r="H81" s="388"/>
      <c r="I81" s="397"/>
    </row>
    <row r="82" spans="2:9" x14ac:dyDescent="0.4">
      <c r="B82" s="100"/>
      <c r="C82" s="390" t="s">
        <v>192</v>
      </c>
      <c r="D82" s="380"/>
      <c r="E82" s="380" t="s">
        <v>108</v>
      </c>
      <c r="F82" s="391"/>
      <c r="G82" s="392"/>
      <c r="H82" s="388"/>
      <c r="I82" s="393"/>
    </row>
    <row r="83" spans="2:9" x14ac:dyDescent="0.4">
      <c r="B83" s="100"/>
      <c r="C83" s="394" t="s">
        <v>193</v>
      </c>
      <c r="D83" s="395"/>
      <c r="E83" s="395" t="s">
        <v>108</v>
      </c>
      <c r="F83" s="396"/>
      <c r="G83" s="392"/>
      <c r="H83" s="388"/>
      <c r="I83" s="397"/>
    </row>
    <row r="84" spans="2:9" x14ac:dyDescent="0.4">
      <c r="B84" s="100"/>
      <c r="C84" s="403" t="s">
        <v>760</v>
      </c>
      <c r="D84" s="380"/>
      <c r="E84" s="380" t="s">
        <v>134</v>
      </c>
      <c r="F84" s="391"/>
      <c r="G84" s="392"/>
      <c r="H84" s="388"/>
      <c r="I84" s="393"/>
    </row>
    <row r="85" spans="2:9" x14ac:dyDescent="0.4">
      <c r="B85" s="100"/>
      <c r="C85" s="394" t="s">
        <v>761</v>
      </c>
      <c r="D85" s="395"/>
      <c r="E85" s="395"/>
      <c r="F85" s="396"/>
      <c r="G85" s="392"/>
      <c r="H85" s="388"/>
      <c r="I85" s="397"/>
    </row>
    <row r="86" spans="2:9" x14ac:dyDescent="0.4">
      <c r="B86" s="100"/>
      <c r="C86" s="390" t="s">
        <v>196</v>
      </c>
      <c r="D86" s="380"/>
      <c r="E86" s="380" t="s">
        <v>134</v>
      </c>
      <c r="F86" s="391"/>
      <c r="G86" s="392"/>
      <c r="H86" s="388"/>
      <c r="I86" s="393"/>
    </row>
    <row r="87" spans="2:9" x14ac:dyDescent="0.4">
      <c r="B87" s="100"/>
      <c r="C87" s="394" t="s">
        <v>197</v>
      </c>
      <c r="D87" s="395"/>
      <c r="E87" s="395" t="s">
        <v>106</v>
      </c>
      <c r="F87" s="396"/>
      <c r="G87" s="392"/>
      <c r="H87" s="388"/>
      <c r="I87" s="397"/>
    </row>
    <row r="88" spans="2:9" x14ac:dyDescent="0.4">
      <c r="B88" s="100"/>
      <c r="C88" s="390" t="s">
        <v>198</v>
      </c>
      <c r="D88" s="380"/>
      <c r="E88" s="380" t="s">
        <v>106</v>
      </c>
      <c r="F88" s="391"/>
      <c r="G88" s="392"/>
      <c r="H88" s="388"/>
      <c r="I88" s="393"/>
    </row>
    <row r="89" spans="2:9" x14ac:dyDescent="0.4">
      <c r="B89" s="100"/>
      <c r="C89" s="394" t="s">
        <v>199</v>
      </c>
      <c r="D89" s="395"/>
      <c r="E89" s="395"/>
      <c r="F89" s="396"/>
      <c r="G89" s="392"/>
      <c r="H89" s="388"/>
      <c r="I89" s="397"/>
    </row>
    <row r="90" spans="2:9" x14ac:dyDescent="0.4">
      <c r="B90" s="100"/>
      <c r="C90" s="390" t="s">
        <v>200</v>
      </c>
      <c r="D90" s="380"/>
      <c r="E90" s="380"/>
      <c r="F90" s="391"/>
      <c r="G90" s="392"/>
      <c r="H90" s="388"/>
      <c r="I90" s="393"/>
    </row>
    <row r="91" spans="2:9" x14ac:dyDescent="0.4">
      <c r="B91" s="100"/>
      <c r="C91" s="394" t="s">
        <v>166</v>
      </c>
      <c r="D91" s="395"/>
      <c r="E91" s="395"/>
      <c r="F91" s="396"/>
      <c r="G91" s="392"/>
      <c r="H91" s="388"/>
      <c r="I91" s="397"/>
    </row>
    <row r="92" spans="2:9" x14ac:dyDescent="0.4">
      <c r="B92" s="100"/>
      <c r="C92" s="390" t="s">
        <v>167</v>
      </c>
      <c r="D92" s="380"/>
      <c r="E92" s="380"/>
      <c r="F92" s="391"/>
      <c r="G92" s="392"/>
      <c r="H92" s="388"/>
      <c r="I92" s="393"/>
    </row>
    <row r="93" spans="2:9" x14ac:dyDescent="0.4">
      <c r="B93" s="100"/>
      <c r="C93" s="394" t="s">
        <v>201</v>
      </c>
      <c r="D93" s="395"/>
      <c r="E93" s="395"/>
      <c r="F93" s="396"/>
      <c r="G93" s="392"/>
      <c r="H93" s="388"/>
      <c r="I93" s="397"/>
    </row>
    <row r="94" spans="2:9" x14ac:dyDescent="0.4">
      <c r="B94" s="100"/>
      <c r="C94" s="390" t="s">
        <v>202</v>
      </c>
      <c r="D94" s="380"/>
      <c r="E94" s="380"/>
      <c r="F94" s="391"/>
      <c r="G94" s="392"/>
      <c r="H94" s="388"/>
      <c r="I94" s="393"/>
    </row>
    <row r="95" spans="2:9" x14ac:dyDescent="0.4">
      <c r="B95" s="100"/>
      <c r="C95" s="394" t="s">
        <v>203</v>
      </c>
      <c r="D95" s="395"/>
      <c r="E95" s="395" t="s">
        <v>134</v>
      </c>
      <c r="F95" s="396"/>
      <c r="G95" s="392"/>
      <c r="H95" s="388"/>
      <c r="I95" s="397"/>
    </row>
    <row r="96" spans="2:9" x14ac:dyDescent="0.4">
      <c r="B96" s="100"/>
      <c r="C96" s="390" t="s">
        <v>204</v>
      </c>
      <c r="D96" s="380"/>
      <c r="E96" s="380" t="s">
        <v>134</v>
      </c>
      <c r="F96" s="391"/>
      <c r="G96" s="392"/>
      <c r="H96" s="388"/>
      <c r="I96" s="393"/>
    </row>
    <row r="97" spans="2:9" x14ac:dyDescent="0.4">
      <c r="B97" s="100"/>
      <c r="C97" s="394" t="s">
        <v>205</v>
      </c>
      <c r="D97" s="395"/>
      <c r="E97" s="395" t="s">
        <v>108</v>
      </c>
      <c r="F97" s="396"/>
      <c r="G97" s="392"/>
      <c r="H97" s="388"/>
      <c r="I97" s="397"/>
    </row>
    <row r="98" spans="2:9" x14ac:dyDescent="0.4">
      <c r="B98" s="100"/>
      <c r="C98" s="390" t="s">
        <v>206</v>
      </c>
      <c r="D98" s="380"/>
      <c r="E98" s="380" t="s">
        <v>108</v>
      </c>
      <c r="F98" s="391"/>
      <c r="G98" s="392"/>
      <c r="H98" s="388"/>
      <c r="I98" s="393"/>
    </row>
    <row r="99" spans="2:9" x14ac:dyDescent="0.4">
      <c r="B99" s="100"/>
      <c r="C99" s="394" t="s">
        <v>207</v>
      </c>
      <c r="D99" s="395"/>
      <c r="E99" s="395" t="s">
        <v>108</v>
      </c>
      <c r="F99" s="396"/>
      <c r="G99" s="392"/>
      <c r="H99" s="388"/>
      <c r="I99" s="397"/>
    </row>
    <row r="100" spans="2:9" x14ac:dyDescent="0.4">
      <c r="B100" s="100"/>
      <c r="C100" s="390" t="s">
        <v>208</v>
      </c>
      <c r="D100" s="380"/>
      <c r="E100" s="380" t="s">
        <v>108</v>
      </c>
      <c r="F100" s="391"/>
      <c r="G100" s="392"/>
      <c r="H100" s="388"/>
      <c r="I100" s="393"/>
    </row>
    <row r="101" spans="2:9" x14ac:dyDescent="0.4">
      <c r="B101" s="100"/>
      <c r="C101" s="394" t="s">
        <v>209</v>
      </c>
      <c r="D101" s="395"/>
      <c r="E101" s="395" t="s">
        <v>108</v>
      </c>
      <c r="F101" s="396"/>
      <c r="G101" s="392"/>
      <c r="H101" s="388"/>
      <c r="I101" s="397"/>
    </row>
    <row r="102" spans="2:9" x14ac:dyDescent="0.4">
      <c r="B102" s="100"/>
      <c r="C102" s="399" t="s">
        <v>210</v>
      </c>
      <c r="D102" s="380"/>
      <c r="E102" s="380"/>
      <c r="F102" s="391"/>
      <c r="G102" s="392"/>
      <c r="H102" s="388"/>
      <c r="I102" s="393"/>
    </row>
    <row r="103" spans="2:9" x14ac:dyDescent="0.4">
      <c r="B103" s="100"/>
      <c r="C103" s="394" t="s">
        <v>211</v>
      </c>
      <c r="D103" s="395"/>
      <c r="E103" s="395" t="s">
        <v>134</v>
      </c>
      <c r="F103" s="396"/>
      <c r="G103" s="392"/>
      <c r="H103" s="388"/>
      <c r="I103" s="397"/>
    </row>
    <row r="104" spans="2:9" x14ac:dyDescent="0.4">
      <c r="B104" s="100"/>
      <c r="C104" s="390" t="s">
        <v>212</v>
      </c>
      <c r="D104" s="380"/>
      <c r="E104" s="380"/>
      <c r="F104" s="391"/>
      <c r="G104" s="392"/>
      <c r="H104" s="388"/>
      <c r="I104" s="393"/>
    </row>
    <row r="105" spans="2:9" x14ac:dyDescent="0.4">
      <c r="B105" s="100"/>
      <c r="C105" s="394" t="s">
        <v>213</v>
      </c>
      <c r="D105" s="395"/>
      <c r="E105" s="395"/>
      <c r="F105" s="396"/>
      <c r="G105" s="392"/>
      <c r="H105" s="388"/>
      <c r="I105" s="397"/>
    </row>
    <row r="106" spans="2:9" x14ac:dyDescent="0.4">
      <c r="B106" s="100"/>
      <c r="C106" s="390" t="s">
        <v>166</v>
      </c>
      <c r="D106" s="380"/>
      <c r="E106" s="380"/>
      <c r="F106" s="391"/>
      <c r="G106" s="392"/>
      <c r="H106" s="388"/>
      <c r="I106" s="393"/>
    </row>
    <row r="107" spans="2:9" x14ac:dyDescent="0.4">
      <c r="B107" s="100"/>
      <c r="C107" s="394" t="s">
        <v>167</v>
      </c>
      <c r="D107" s="395"/>
      <c r="E107" s="395"/>
      <c r="F107" s="396"/>
      <c r="G107" s="392"/>
      <c r="H107" s="388"/>
      <c r="I107" s="397"/>
    </row>
    <row r="108" spans="2:9" x14ac:dyDescent="0.4">
      <c r="B108" s="100"/>
      <c r="C108" s="390" t="s">
        <v>214</v>
      </c>
      <c r="D108" s="380"/>
      <c r="E108" s="380"/>
      <c r="F108" s="391"/>
      <c r="G108" s="392"/>
      <c r="H108" s="388"/>
      <c r="I108" s="393"/>
    </row>
    <row r="109" spans="2:9" x14ac:dyDescent="0.4">
      <c r="B109" s="100"/>
      <c r="C109" s="394" t="s">
        <v>215</v>
      </c>
      <c r="D109" s="395"/>
      <c r="E109" s="395"/>
      <c r="F109" s="396"/>
      <c r="G109" s="392"/>
      <c r="H109" s="388"/>
      <c r="I109" s="397"/>
    </row>
    <row r="110" spans="2:9" x14ac:dyDescent="0.4">
      <c r="B110" s="100"/>
      <c r="C110" s="390" t="s">
        <v>216</v>
      </c>
      <c r="D110" s="380"/>
      <c r="E110" s="380"/>
      <c r="F110" s="391"/>
      <c r="G110" s="392"/>
      <c r="H110" s="388"/>
      <c r="I110" s="393"/>
    </row>
    <row r="111" spans="2:9" x14ac:dyDescent="0.4">
      <c r="B111" s="100"/>
      <c r="C111" s="394" t="s">
        <v>217</v>
      </c>
      <c r="D111" s="395"/>
      <c r="E111" s="395"/>
      <c r="F111" s="396"/>
      <c r="G111" s="392"/>
      <c r="H111" s="388"/>
      <c r="I111" s="397"/>
    </row>
    <row r="112" spans="2:9" x14ac:dyDescent="0.4">
      <c r="B112" s="100"/>
      <c r="C112" s="390" t="s">
        <v>218</v>
      </c>
      <c r="D112" s="380"/>
      <c r="E112" s="380"/>
      <c r="F112" s="391"/>
      <c r="G112" s="392"/>
      <c r="H112" s="388"/>
      <c r="I112" s="393"/>
    </row>
    <row r="113" spans="2:10" x14ac:dyDescent="0.4">
      <c r="B113" s="100"/>
      <c r="C113" s="394" t="s">
        <v>219</v>
      </c>
      <c r="D113" s="395"/>
      <c r="E113" s="395"/>
      <c r="F113" s="396"/>
      <c r="G113" s="392"/>
      <c r="H113" s="388"/>
      <c r="I113" s="397"/>
    </row>
    <row r="114" spans="2:10" x14ac:dyDescent="0.4">
      <c r="B114" s="100"/>
      <c r="C114" s="390" t="s">
        <v>220</v>
      </c>
      <c r="D114" s="380"/>
      <c r="E114" s="380"/>
      <c r="F114" s="391"/>
      <c r="G114" s="392"/>
      <c r="H114" s="388"/>
      <c r="I114" s="393"/>
    </row>
    <row r="115" spans="2:10" x14ac:dyDescent="0.4">
      <c r="B115" s="100"/>
      <c r="C115" s="394" t="s">
        <v>221</v>
      </c>
      <c r="D115" s="395"/>
      <c r="E115" s="395"/>
      <c r="F115" s="396"/>
      <c r="G115" s="392"/>
      <c r="H115" s="388"/>
      <c r="I115" s="397"/>
    </row>
    <row r="116" spans="2:10" x14ac:dyDescent="0.4">
      <c r="B116" s="100"/>
      <c r="C116" s="390" t="s">
        <v>222</v>
      </c>
      <c r="D116" s="380"/>
      <c r="E116" s="380"/>
      <c r="F116" s="391"/>
      <c r="G116" s="392"/>
      <c r="H116" s="388"/>
      <c r="I116" s="393"/>
    </row>
    <row r="117" spans="2:10" x14ac:dyDescent="0.4">
      <c r="B117" s="100"/>
      <c r="C117" s="401"/>
      <c r="D117" s="395"/>
      <c r="E117" s="395"/>
      <c r="F117" s="396"/>
      <c r="G117" s="392"/>
      <c r="H117" s="388"/>
      <c r="I117" s="397"/>
    </row>
    <row r="118" spans="2:10" x14ac:dyDescent="0.4">
      <c r="B118" s="100"/>
      <c r="C118" s="402" t="s">
        <v>762</v>
      </c>
      <c r="D118" s="380" t="s">
        <v>50</v>
      </c>
      <c r="E118" s="380" t="s">
        <v>106</v>
      </c>
      <c r="F118" s="391">
        <v>0</v>
      </c>
      <c r="G118" s="392">
        <v>43997</v>
      </c>
      <c r="H118" s="388"/>
      <c r="I118" s="393"/>
      <c r="J118" t="s">
        <v>763</v>
      </c>
    </row>
    <row r="119" spans="2:10" x14ac:dyDescent="0.4">
      <c r="B119" s="100"/>
      <c r="C119" s="394" t="s">
        <v>764</v>
      </c>
      <c r="D119" s="395"/>
      <c r="E119" s="395" t="s">
        <v>106</v>
      </c>
      <c r="F119" s="396"/>
      <c r="G119" s="392">
        <v>44027</v>
      </c>
      <c r="H119" s="388">
        <v>44058</v>
      </c>
      <c r="I119" s="397"/>
    </row>
    <row r="120" spans="2:10" x14ac:dyDescent="0.4">
      <c r="B120" s="100"/>
      <c r="C120" s="390" t="s">
        <v>765</v>
      </c>
      <c r="D120" s="380"/>
      <c r="E120" s="380" t="s">
        <v>106</v>
      </c>
      <c r="F120" s="391"/>
      <c r="G120" s="392">
        <v>44027</v>
      </c>
      <c r="H120" s="388">
        <v>44104</v>
      </c>
      <c r="I120" s="393"/>
    </row>
    <row r="121" spans="2:10" x14ac:dyDescent="0.4">
      <c r="B121" s="100"/>
      <c r="C121" s="394" t="s">
        <v>766</v>
      </c>
      <c r="D121" s="395"/>
      <c r="E121" s="395" t="s">
        <v>106</v>
      </c>
      <c r="F121" s="396"/>
      <c r="G121" s="392">
        <v>44027</v>
      </c>
      <c r="H121" s="388">
        <v>44058</v>
      </c>
      <c r="I121" s="397"/>
    </row>
    <row r="122" spans="2:10" x14ac:dyDescent="0.4">
      <c r="B122" s="100"/>
      <c r="C122" s="390" t="s">
        <v>767</v>
      </c>
      <c r="D122" s="380"/>
      <c r="E122" s="380" t="s">
        <v>106</v>
      </c>
      <c r="F122" s="391"/>
      <c r="G122" s="392">
        <v>44027</v>
      </c>
      <c r="H122" s="388">
        <v>44104</v>
      </c>
      <c r="I122" s="393"/>
    </row>
    <row r="123" spans="2:10" x14ac:dyDescent="0.4">
      <c r="B123" s="100"/>
      <c r="C123" s="394" t="s">
        <v>768</v>
      </c>
      <c r="D123" s="395"/>
      <c r="E123" s="395" t="s">
        <v>106</v>
      </c>
      <c r="F123" s="396"/>
      <c r="G123" s="392">
        <v>44027</v>
      </c>
      <c r="H123" s="388">
        <v>44058</v>
      </c>
      <c r="I123" s="397"/>
    </row>
    <row r="124" spans="2:10" x14ac:dyDescent="0.4">
      <c r="B124" s="100"/>
      <c r="C124" s="390" t="s">
        <v>769</v>
      </c>
      <c r="D124" s="380"/>
      <c r="E124" s="380" t="s">
        <v>106</v>
      </c>
      <c r="F124" s="391"/>
      <c r="G124" s="392">
        <v>44027</v>
      </c>
      <c r="H124" s="388">
        <v>44104</v>
      </c>
      <c r="I124" s="393"/>
    </row>
    <row r="125" spans="2:10" x14ac:dyDescent="0.4">
      <c r="B125" s="100"/>
      <c r="C125" s="400" t="s">
        <v>770</v>
      </c>
      <c r="D125" s="395" t="s">
        <v>50</v>
      </c>
      <c r="E125" s="395" t="s">
        <v>106</v>
      </c>
      <c r="F125" s="396">
        <v>0</v>
      </c>
      <c r="G125" s="392">
        <v>44013</v>
      </c>
      <c r="H125" s="388"/>
      <c r="I125" s="397"/>
    </row>
    <row r="126" spans="2:10" x14ac:dyDescent="0.4">
      <c r="B126" s="100"/>
      <c r="C126" s="404" t="s">
        <v>771</v>
      </c>
      <c r="D126" s="405"/>
      <c r="E126" s="405" t="s">
        <v>227</v>
      </c>
      <c r="F126" s="391">
        <v>1</v>
      </c>
      <c r="G126" s="392">
        <v>44010</v>
      </c>
      <c r="H126" s="388">
        <v>44104</v>
      </c>
      <c r="I126" s="406"/>
    </row>
    <row r="127" spans="2:10" x14ac:dyDescent="0.4">
      <c r="B127" s="100"/>
      <c r="C127" s="394" t="s">
        <v>772</v>
      </c>
      <c r="D127" s="407"/>
      <c r="E127" s="407" t="s">
        <v>227</v>
      </c>
      <c r="F127" s="396">
        <v>0</v>
      </c>
      <c r="G127" s="392">
        <v>44013</v>
      </c>
      <c r="H127" s="388">
        <v>44135</v>
      </c>
      <c r="I127" s="408"/>
    </row>
    <row r="128" spans="2:10" x14ac:dyDescent="0.4">
      <c r="B128" s="100"/>
      <c r="C128" s="390" t="s">
        <v>773</v>
      </c>
      <c r="D128" s="380"/>
      <c r="E128" s="380" t="s">
        <v>227</v>
      </c>
      <c r="F128" s="391">
        <v>0</v>
      </c>
      <c r="G128" s="392">
        <v>44006</v>
      </c>
      <c r="H128" s="388"/>
      <c r="I128" s="393"/>
    </row>
    <row r="129" spans="2:9" x14ac:dyDescent="0.4">
      <c r="B129" s="100"/>
      <c r="C129" s="394" t="s">
        <v>774</v>
      </c>
      <c r="D129" s="395"/>
      <c r="E129" s="395" t="s">
        <v>227</v>
      </c>
      <c r="F129" s="396">
        <v>0</v>
      </c>
      <c r="G129" s="392">
        <v>44012</v>
      </c>
      <c r="H129" s="388"/>
      <c r="I129" s="397"/>
    </row>
    <row r="130" spans="2:9" x14ac:dyDescent="0.4">
      <c r="B130" s="100"/>
      <c r="C130" s="390" t="s">
        <v>775</v>
      </c>
      <c r="D130" s="380"/>
      <c r="E130" s="380" t="s">
        <v>227</v>
      </c>
      <c r="F130" s="391">
        <v>0</v>
      </c>
      <c r="G130" s="392">
        <v>44013</v>
      </c>
      <c r="H130" s="388"/>
      <c r="I130" s="393"/>
    </row>
    <row r="131" spans="2:9" x14ac:dyDescent="0.4">
      <c r="B131" s="100"/>
      <c r="C131" s="409" t="s">
        <v>776</v>
      </c>
      <c r="D131" s="407"/>
      <c r="E131" s="395" t="s">
        <v>777</v>
      </c>
      <c r="F131" s="396">
        <v>0</v>
      </c>
      <c r="G131" s="392">
        <v>44013</v>
      </c>
      <c r="H131" s="388"/>
      <c r="I131" s="397"/>
    </row>
    <row r="132" spans="2:9" x14ac:dyDescent="0.4">
      <c r="B132" s="100"/>
      <c r="C132" s="390" t="s">
        <v>778</v>
      </c>
      <c r="D132" s="405"/>
      <c r="E132" s="380" t="s">
        <v>227</v>
      </c>
      <c r="F132" s="391">
        <v>0</v>
      </c>
      <c r="G132" s="392">
        <v>44013</v>
      </c>
      <c r="H132" s="388"/>
      <c r="I132" s="393"/>
    </row>
    <row r="133" spans="2:9" x14ac:dyDescent="0.4">
      <c r="B133" s="100"/>
      <c r="C133" s="394" t="s">
        <v>779</v>
      </c>
      <c r="D133" s="407"/>
      <c r="E133" s="395" t="s">
        <v>227</v>
      </c>
      <c r="F133" s="396">
        <v>0</v>
      </c>
      <c r="G133" s="392">
        <v>44035</v>
      </c>
      <c r="H133" s="388"/>
      <c r="I133" s="397"/>
    </row>
    <row r="134" spans="2:9" x14ac:dyDescent="0.4">
      <c r="B134" s="100"/>
      <c r="C134" s="402" t="s">
        <v>780</v>
      </c>
      <c r="D134" s="380" t="s">
        <v>50</v>
      </c>
      <c r="E134" s="380" t="s">
        <v>106</v>
      </c>
      <c r="F134" s="391">
        <v>0</v>
      </c>
      <c r="G134" s="392">
        <v>44197</v>
      </c>
      <c r="H134" s="388"/>
      <c r="I134" s="393"/>
    </row>
    <row r="135" spans="2:9" x14ac:dyDescent="0.4">
      <c r="B135" s="100"/>
      <c r="C135" s="394" t="s">
        <v>781</v>
      </c>
      <c r="D135" s="395"/>
      <c r="E135" s="395" t="s">
        <v>106</v>
      </c>
      <c r="F135" s="396"/>
      <c r="G135" s="392">
        <v>44197</v>
      </c>
      <c r="H135" s="388">
        <v>44227</v>
      </c>
      <c r="I135" s="397"/>
    </row>
    <row r="136" spans="2:9" x14ac:dyDescent="0.4">
      <c r="B136" s="100"/>
      <c r="C136" s="390" t="s">
        <v>782</v>
      </c>
      <c r="D136" s="380"/>
      <c r="E136" s="380" t="s">
        <v>106</v>
      </c>
      <c r="F136" s="391"/>
      <c r="G136" s="392">
        <v>44197</v>
      </c>
      <c r="H136" s="388">
        <v>44227</v>
      </c>
      <c r="I136" s="393"/>
    </row>
    <row r="137" spans="2:9" x14ac:dyDescent="0.4">
      <c r="B137" s="100"/>
      <c r="C137" s="394" t="s">
        <v>783</v>
      </c>
      <c r="D137" s="395"/>
      <c r="E137" s="395" t="s">
        <v>106</v>
      </c>
      <c r="F137" s="396"/>
      <c r="G137" s="392">
        <v>44197</v>
      </c>
      <c r="H137" s="388">
        <v>44227</v>
      </c>
      <c r="I137" s="397"/>
    </row>
    <row r="138" spans="2:9" x14ac:dyDescent="0.4">
      <c r="B138" s="100"/>
      <c r="C138" s="390" t="s">
        <v>784</v>
      </c>
      <c r="D138" s="380"/>
      <c r="E138" s="380" t="s">
        <v>106</v>
      </c>
      <c r="F138" s="391"/>
      <c r="G138" s="392">
        <v>44197</v>
      </c>
      <c r="H138" s="388">
        <v>44227</v>
      </c>
      <c r="I138" s="393"/>
    </row>
    <row r="139" spans="2:9" x14ac:dyDescent="0.4">
      <c r="B139" s="100"/>
      <c r="C139" s="394" t="s">
        <v>785</v>
      </c>
      <c r="D139" s="395"/>
      <c r="E139" s="395" t="s">
        <v>106</v>
      </c>
      <c r="F139" s="396"/>
      <c r="G139" s="392">
        <v>44197</v>
      </c>
      <c r="H139" s="388">
        <v>44227</v>
      </c>
      <c r="I139" s="397"/>
    </row>
    <row r="140" spans="2:9" x14ac:dyDescent="0.4">
      <c r="B140" s="100"/>
      <c r="C140" s="390" t="s">
        <v>786</v>
      </c>
      <c r="D140" s="380"/>
      <c r="E140" s="380" t="s">
        <v>106</v>
      </c>
      <c r="F140" s="391"/>
      <c r="G140" s="392">
        <v>44197</v>
      </c>
      <c r="H140" s="388">
        <v>44227</v>
      </c>
      <c r="I140" s="393"/>
    </row>
    <row r="141" spans="2:9" x14ac:dyDescent="0.4">
      <c r="B141" s="100"/>
      <c r="C141" s="400" t="s">
        <v>787</v>
      </c>
      <c r="D141" s="407"/>
      <c r="E141" s="407"/>
      <c r="F141" s="396">
        <v>0</v>
      </c>
      <c r="G141" s="392">
        <v>44075</v>
      </c>
      <c r="H141" s="388"/>
      <c r="I141" s="408"/>
    </row>
    <row r="142" spans="2:9" x14ac:dyDescent="0.4">
      <c r="B142" s="100"/>
      <c r="C142" s="390" t="s">
        <v>788</v>
      </c>
      <c r="D142" s="405"/>
      <c r="E142" s="405"/>
      <c r="F142" s="391">
        <v>0</v>
      </c>
      <c r="G142" s="392">
        <v>44075</v>
      </c>
      <c r="H142" s="388"/>
      <c r="I142" s="406"/>
    </row>
    <row r="143" spans="2:9" x14ac:dyDescent="0.4">
      <c r="B143" s="100"/>
      <c r="C143" s="394" t="s">
        <v>789</v>
      </c>
      <c r="D143" s="407"/>
      <c r="E143" s="407"/>
      <c r="F143" s="396">
        <v>0</v>
      </c>
      <c r="G143" s="392">
        <v>44075</v>
      </c>
      <c r="H143" s="388"/>
      <c r="I143" s="408"/>
    </row>
    <row r="144" spans="2:9" x14ac:dyDescent="0.4">
      <c r="B144" s="100"/>
      <c r="C144" s="390" t="s">
        <v>790</v>
      </c>
      <c r="D144" s="405"/>
      <c r="E144" s="405"/>
      <c r="F144" s="391">
        <v>0</v>
      </c>
      <c r="G144" s="392">
        <v>44075</v>
      </c>
      <c r="H144" s="388"/>
      <c r="I144" s="406"/>
    </row>
    <row r="145" spans="2:9" x14ac:dyDescent="0.4">
      <c r="B145" s="100"/>
      <c r="C145" s="394" t="s">
        <v>791</v>
      </c>
      <c r="D145" s="407"/>
      <c r="E145" s="407"/>
      <c r="F145" s="396">
        <v>0</v>
      </c>
      <c r="G145" s="392">
        <v>44044</v>
      </c>
      <c r="H145" s="388"/>
      <c r="I145" s="408"/>
    </row>
    <row r="146" spans="2:9" x14ac:dyDescent="0.4">
      <c r="B146" s="100"/>
      <c r="C146" s="390" t="s">
        <v>792</v>
      </c>
      <c r="D146" s="405"/>
      <c r="E146" s="405"/>
      <c r="F146" s="391">
        <v>0</v>
      </c>
      <c r="G146" s="392">
        <v>44075</v>
      </c>
      <c r="H146" s="388"/>
      <c r="I146" s="406"/>
    </row>
    <row r="147" spans="2:9" x14ac:dyDescent="0.4">
      <c r="B147" s="100"/>
      <c r="C147" s="394" t="s">
        <v>793</v>
      </c>
      <c r="D147" s="407"/>
      <c r="E147" s="407"/>
      <c r="F147" s="396">
        <v>0</v>
      </c>
      <c r="G147" s="392">
        <v>44044</v>
      </c>
      <c r="H147" s="388"/>
      <c r="I147" s="408"/>
    </row>
    <row r="148" spans="2:9" x14ac:dyDescent="0.4">
      <c r="B148" s="100"/>
      <c r="C148" s="390" t="s">
        <v>794</v>
      </c>
      <c r="D148" s="405"/>
      <c r="E148" s="405"/>
      <c r="F148" s="391">
        <v>0</v>
      </c>
      <c r="G148" s="392">
        <v>44075</v>
      </c>
      <c r="H148" s="388"/>
      <c r="I148" s="406"/>
    </row>
    <row r="149" spans="2:9" x14ac:dyDescent="0.4">
      <c r="B149" s="100"/>
      <c r="C149" s="394" t="s">
        <v>795</v>
      </c>
      <c r="D149" s="407"/>
      <c r="E149" s="407"/>
      <c r="F149" s="396">
        <v>0</v>
      </c>
      <c r="G149" s="392">
        <v>44075</v>
      </c>
      <c r="H149" s="388"/>
      <c r="I149" s="408"/>
    </row>
    <row r="150" spans="2:9" x14ac:dyDescent="0.4">
      <c r="B150" s="100"/>
      <c r="C150" s="390" t="s">
        <v>796</v>
      </c>
      <c r="D150" s="405"/>
      <c r="E150" s="405"/>
      <c r="F150" s="391">
        <v>0</v>
      </c>
      <c r="G150" s="392">
        <v>44105</v>
      </c>
      <c r="H150" s="388"/>
      <c r="I150" s="406"/>
    </row>
    <row r="151" spans="2:9" x14ac:dyDescent="0.4">
      <c r="B151" s="100"/>
      <c r="C151" s="394" t="s">
        <v>797</v>
      </c>
      <c r="D151" s="407"/>
      <c r="E151" s="407"/>
      <c r="F151" s="396">
        <v>0</v>
      </c>
      <c r="G151" s="392">
        <v>44075</v>
      </c>
      <c r="H151" s="388"/>
      <c r="I151" s="408"/>
    </row>
    <row r="152" spans="2:9" x14ac:dyDescent="0.4">
      <c r="B152" s="100"/>
      <c r="C152" s="390" t="s">
        <v>798</v>
      </c>
      <c r="D152" s="405"/>
      <c r="E152" s="405"/>
      <c r="F152" s="391"/>
      <c r="G152" s="392">
        <v>44075</v>
      </c>
      <c r="H152" s="388"/>
      <c r="I152" s="406"/>
    </row>
    <row r="153" spans="2:9" x14ac:dyDescent="0.4">
      <c r="B153" s="100"/>
      <c r="C153" s="394" t="s">
        <v>799</v>
      </c>
      <c r="D153" s="407"/>
      <c r="E153" s="407"/>
      <c r="F153" s="396">
        <v>0</v>
      </c>
      <c r="G153" s="392">
        <v>44075</v>
      </c>
      <c r="H153" s="388"/>
      <c r="I153" s="408"/>
    </row>
    <row r="154" spans="2:9" x14ac:dyDescent="0.4">
      <c r="B154" s="100"/>
      <c r="C154" s="390" t="s">
        <v>800</v>
      </c>
      <c r="D154" s="405"/>
      <c r="E154" s="405"/>
      <c r="F154" s="391">
        <v>0</v>
      </c>
      <c r="G154" s="392"/>
      <c r="H154" s="388"/>
      <c r="I154" s="406"/>
    </row>
    <row r="155" spans="2:9" x14ac:dyDescent="0.4">
      <c r="B155" s="100"/>
      <c r="C155" s="394" t="s">
        <v>801</v>
      </c>
      <c r="D155" s="407"/>
      <c r="E155" s="407"/>
      <c r="F155" s="396">
        <v>0</v>
      </c>
      <c r="G155" s="392"/>
      <c r="H155" s="388"/>
      <c r="I155" s="408"/>
    </row>
    <row r="156" spans="2:9" x14ac:dyDescent="0.4">
      <c r="B156" s="100"/>
      <c r="C156" s="390" t="s">
        <v>802</v>
      </c>
      <c r="D156" s="405"/>
      <c r="E156" s="405"/>
      <c r="F156" s="391">
        <v>0</v>
      </c>
      <c r="G156" s="392"/>
      <c r="H156" s="388"/>
      <c r="I156" s="406"/>
    </row>
    <row r="157" spans="2:9" x14ac:dyDescent="0.4">
      <c r="B157" s="100"/>
      <c r="C157" s="394" t="s">
        <v>803</v>
      </c>
      <c r="D157" s="407"/>
      <c r="E157" s="395" t="s">
        <v>134</v>
      </c>
      <c r="F157" s="396">
        <v>0</v>
      </c>
      <c r="G157" s="392">
        <v>44013</v>
      </c>
      <c r="H157" s="388">
        <v>44027</v>
      </c>
      <c r="I157" s="408"/>
    </row>
    <row r="158" spans="2:9" x14ac:dyDescent="0.4">
      <c r="B158" s="100"/>
      <c r="C158" s="390" t="s">
        <v>804</v>
      </c>
      <c r="D158" s="405"/>
      <c r="E158" s="380" t="s">
        <v>227</v>
      </c>
      <c r="F158" s="391">
        <v>0</v>
      </c>
      <c r="G158" s="392">
        <v>44027</v>
      </c>
      <c r="H158" s="388">
        <v>44043</v>
      </c>
      <c r="I158" s="406"/>
    </row>
    <row r="159" spans="2:9" x14ac:dyDescent="0.4">
      <c r="B159" s="100"/>
      <c r="C159" s="394" t="s">
        <v>805</v>
      </c>
      <c r="D159" s="407"/>
      <c r="E159" s="395" t="s">
        <v>227</v>
      </c>
      <c r="F159" s="396">
        <v>0</v>
      </c>
      <c r="G159" s="392">
        <v>44050</v>
      </c>
      <c r="H159" s="388">
        <v>44057</v>
      </c>
      <c r="I159" s="408"/>
    </row>
    <row r="160" spans="2:9" x14ac:dyDescent="0.4">
      <c r="B160" s="100"/>
      <c r="C160" s="390" t="s">
        <v>806</v>
      </c>
      <c r="D160" s="405"/>
      <c r="E160" s="380" t="s">
        <v>227</v>
      </c>
      <c r="F160" s="391">
        <v>0</v>
      </c>
      <c r="G160" s="392">
        <v>44044</v>
      </c>
      <c r="H160" s="388">
        <v>44050</v>
      </c>
      <c r="I160" s="406"/>
    </row>
    <row r="161" spans="2:9" x14ac:dyDescent="0.4">
      <c r="B161" s="100"/>
      <c r="C161" s="394" t="s">
        <v>807</v>
      </c>
      <c r="D161" s="407"/>
      <c r="E161" s="395" t="s">
        <v>108</v>
      </c>
      <c r="F161" s="396">
        <v>0</v>
      </c>
      <c r="G161" s="392">
        <v>44050</v>
      </c>
      <c r="H161" s="388">
        <v>44057</v>
      </c>
      <c r="I161" s="408"/>
    </row>
    <row r="162" spans="2:9" x14ac:dyDescent="0.4">
      <c r="B162" s="100"/>
      <c r="C162" s="402" t="s">
        <v>808</v>
      </c>
      <c r="D162" s="405"/>
      <c r="E162" s="380"/>
      <c r="F162" s="391">
        <v>0</v>
      </c>
      <c r="G162" s="392"/>
      <c r="H162" s="388"/>
      <c r="I162" s="406"/>
    </row>
    <row r="163" spans="2:9" x14ac:dyDescent="0.4">
      <c r="B163" s="100"/>
      <c r="C163" s="394" t="s">
        <v>809</v>
      </c>
      <c r="D163" s="407"/>
      <c r="E163" s="410"/>
      <c r="F163" s="396">
        <v>0</v>
      </c>
      <c r="G163" s="392"/>
      <c r="H163" s="388"/>
      <c r="I163" s="408"/>
    </row>
    <row r="164" spans="2:9" x14ac:dyDescent="0.4">
      <c r="B164" s="100"/>
      <c r="C164" s="390" t="s">
        <v>810</v>
      </c>
      <c r="D164" s="405"/>
      <c r="E164" s="411"/>
      <c r="F164" s="391">
        <v>0</v>
      </c>
      <c r="G164" s="392"/>
      <c r="H164" s="388"/>
      <c r="I164" s="406"/>
    </row>
    <row r="165" spans="2:9" x14ac:dyDescent="0.4">
      <c r="B165" s="100"/>
      <c r="C165" s="394" t="s">
        <v>811</v>
      </c>
      <c r="D165" s="407"/>
      <c r="E165" s="410"/>
      <c r="F165" s="396">
        <v>0</v>
      </c>
      <c r="G165" s="392"/>
      <c r="H165" s="388"/>
      <c r="I165" s="408"/>
    </row>
    <row r="166" spans="2:9" x14ac:dyDescent="0.4">
      <c r="B166" s="100"/>
      <c r="C166" s="390" t="s">
        <v>812</v>
      </c>
      <c r="D166" s="405"/>
      <c r="E166" s="411"/>
      <c r="F166" s="391">
        <v>0</v>
      </c>
      <c r="G166" s="392"/>
      <c r="H166" s="388"/>
      <c r="I166" s="406"/>
    </row>
    <row r="167" spans="2:9" x14ac:dyDescent="0.4">
      <c r="B167" s="100"/>
      <c r="C167" s="394" t="s">
        <v>813</v>
      </c>
      <c r="D167" s="407"/>
      <c r="E167" s="410"/>
      <c r="F167" s="396">
        <v>0</v>
      </c>
      <c r="G167" s="392"/>
      <c r="H167" s="388"/>
      <c r="I167" s="408"/>
    </row>
    <row r="168" spans="2:9" x14ac:dyDescent="0.4">
      <c r="B168" s="100"/>
      <c r="C168" s="390" t="s">
        <v>814</v>
      </c>
      <c r="D168" s="405"/>
      <c r="E168" s="411"/>
      <c r="F168" s="391">
        <v>0</v>
      </c>
      <c r="G168" s="392"/>
      <c r="H168" s="388"/>
      <c r="I168" s="406"/>
    </row>
    <row r="169" spans="2:9" x14ac:dyDescent="0.4">
      <c r="B169" s="100"/>
      <c r="C169" s="394" t="s">
        <v>815</v>
      </c>
      <c r="D169" s="407"/>
      <c r="E169" s="410"/>
      <c r="F169" s="396">
        <v>0</v>
      </c>
      <c r="G169" s="392"/>
      <c r="H169" s="388"/>
      <c r="I169" s="408"/>
    </row>
    <row r="170" spans="2:9" x14ac:dyDescent="0.4">
      <c r="B170" s="100"/>
      <c r="C170" s="390" t="s">
        <v>816</v>
      </c>
      <c r="D170" s="405"/>
      <c r="E170" s="411"/>
      <c r="F170" s="391">
        <v>0</v>
      </c>
      <c r="G170" s="392"/>
      <c r="H170" s="388"/>
      <c r="I170" s="406"/>
    </row>
    <row r="171" spans="2:9" x14ac:dyDescent="0.4">
      <c r="B171" s="100"/>
      <c r="C171" s="394" t="s">
        <v>817</v>
      </c>
      <c r="D171" s="407"/>
      <c r="E171" s="410"/>
      <c r="F171" s="396">
        <v>0</v>
      </c>
      <c r="G171" s="392"/>
      <c r="H171" s="388"/>
      <c r="I171" s="408"/>
    </row>
    <row r="172" spans="2:9" x14ac:dyDescent="0.4">
      <c r="B172" s="100"/>
      <c r="C172" s="412"/>
      <c r="D172" s="405"/>
      <c r="E172" s="411"/>
      <c r="F172" s="391">
        <v>0</v>
      </c>
      <c r="G172" s="392"/>
      <c r="H172" s="388"/>
      <c r="I172" s="406"/>
    </row>
    <row r="173" spans="2:9" x14ac:dyDescent="0.4">
      <c r="B173" s="100"/>
      <c r="C173" s="400" t="s">
        <v>818</v>
      </c>
      <c r="D173" s="407"/>
      <c r="E173" s="410"/>
      <c r="F173" s="396">
        <v>0</v>
      </c>
      <c r="G173" s="392"/>
      <c r="H173" s="388"/>
      <c r="I173" s="408"/>
    </row>
    <row r="174" spans="2:9" x14ac:dyDescent="0.4">
      <c r="B174" s="100"/>
      <c r="C174" s="390" t="s">
        <v>819</v>
      </c>
      <c r="D174" s="405"/>
      <c r="E174" s="411"/>
      <c r="F174" s="391">
        <v>0</v>
      </c>
      <c r="G174" s="392"/>
      <c r="H174" s="388"/>
      <c r="I174" s="406"/>
    </row>
    <row r="175" spans="2:9" x14ac:dyDescent="0.4">
      <c r="B175" s="100"/>
      <c r="C175" s="394" t="s">
        <v>820</v>
      </c>
      <c r="D175" s="407"/>
      <c r="E175" s="410"/>
      <c r="F175" s="396">
        <v>0</v>
      </c>
      <c r="G175" s="392"/>
      <c r="H175" s="388"/>
      <c r="I175" s="408"/>
    </row>
    <row r="176" spans="2:9" x14ac:dyDescent="0.4">
      <c r="B176" s="100"/>
      <c r="C176" s="390" t="s">
        <v>821</v>
      </c>
      <c r="D176" s="405"/>
      <c r="E176" s="411"/>
      <c r="F176" s="391">
        <v>0</v>
      </c>
      <c r="G176" s="392"/>
      <c r="H176" s="388"/>
      <c r="I176" s="406"/>
    </row>
    <row r="177" spans="2:9" x14ac:dyDescent="0.4">
      <c r="B177" s="100"/>
      <c r="C177" s="394" t="s">
        <v>822</v>
      </c>
      <c r="D177" s="407"/>
      <c r="E177" s="410"/>
      <c r="F177" s="396">
        <v>0</v>
      </c>
      <c r="G177" s="392"/>
      <c r="H177" s="388"/>
      <c r="I177" s="408"/>
    </row>
    <row r="178" spans="2:9" x14ac:dyDescent="0.4">
      <c r="B178" s="100"/>
      <c r="C178" s="390" t="s">
        <v>823</v>
      </c>
      <c r="D178" s="405"/>
      <c r="E178" s="411"/>
      <c r="F178" s="391">
        <v>0</v>
      </c>
      <c r="G178" s="392"/>
      <c r="H178" s="388"/>
      <c r="I178" s="406"/>
    </row>
    <row r="179" spans="2:9" x14ac:dyDescent="0.4">
      <c r="B179" s="100"/>
      <c r="C179" s="394" t="s">
        <v>824</v>
      </c>
      <c r="D179" s="407"/>
      <c r="E179" s="410"/>
      <c r="F179" s="396">
        <v>0</v>
      </c>
      <c r="G179" s="392"/>
      <c r="H179" s="388"/>
      <c r="I179" s="408"/>
    </row>
    <row r="180" spans="2:9" x14ac:dyDescent="0.4">
      <c r="B180" s="100"/>
      <c r="C180" s="390" t="s">
        <v>825</v>
      </c>
      <c r="D180" s="405"/>
      <c r="E180" s="411"/>
      <c r="F180" s="391">
        <v>0</v>
      </c>
      <c r="G180" s="392"/>
      <c r="H180" s="388"/>
      <c r="I180" s="406"/>
    </row>
    <row r="181" spans="2:9" x14ac:dyDescent="0.4">
      <c r="B181" s="100"/>
      <c r="C181" s="394" t="s">
        <v>826</v>
      </c>
      <c r="D181" s="407"/>
      <c r="E181" s="410"/>
      <c r="F181" s="396">
        <v>0</v>
      </c>
      <c r="G181" s="392"/>
      <c r="H181" s="388"/>
      <c r="I181" s="408"/>
    </row>
    <row r="182" spans="2:9" x14ac:dyDescent="0.4">
      <c r="B182" s="100"/>
      <c r="C182" s="390" t="s">
        <v>827</v>
      </c>
      <c r="D182" s="405"/>
      <c r="E182" s="411"/>
      <c r="F182" s="391">
        <v>0</v>
      </c>
      <c r="G182" s="392"/>
      <c r="H182" s="388"/>
      <c r="I182" s="406"/>
    </row>
    <row r="183" spans="2:9" x14ac:dyDescent="0.4">
      <c r="B183" s="100"/>
      <c r="C183" s="394" t="s">
        <v>828</v>
      </c>
      <c r="D183" s="407"/>
      <c r="E183" s="410"/>
      <c r="F183" s="396">
        <v>0</v>
      </c>
      <c r="G183" s="392"/>
      <c r="H183" s="388"/>
      <c r="I183" s="408"/>
    </row>
    <row r="184" spans="2:9" x14ac:dyDescent="0.4">
      <c r="B184" s="100"/>
      <c r="C184" s="390" t="s">
        <v>829</v>
      </c>
      <c r="D184" s="405"/>
      <c r="E184" s="411"/>
      <c r="F184" s="391">
        <v>0</v>
      </c>
      <c r="G184" s="392"/>
      <c r="H184" s="388"/>
      <c r="I184" s="406"/>
    </row>
    <row r="185" spans="2:9" x14ac:dyDescent="0.4">
      <c r="B185" s="100"/>
      <c r="C185" s="413"/>
      <c r="D185" s="407"/>
      <c r="E185" s="410"/>
      <c r="F185" s="396">
        <v>0</v>
      </c>
      <c r="G185" s="392"/>
      <c r="H185" s="388"/>
      <c r="I185" s="408"/>
    </row>
    <row r="186" spans="2:9" x14ac:dyDescent="0.4">
      <c r="B186" s="100"/>
      <c r="C186" s="400" t="s">
        <v>830</v>
      </c>
      <c r="D186" s="407"/>
      <c r="E186" s="410"/>
      <c r="F186" s="396">
        <v>0</v>
      </c>
      <c r="G186" s="392"/>
      <c r="H186" s="388"/>
      <c r="I186" s="408"/>
    </row>
    <row r="187" spans="2:9" x14ac:dyDescent="0.4">
      <c r="B187" s="100"/>
      <c r="C187" s="390" t="s">
        <v>831</v>
      </c>
      <c r="D187" s="405"/>
      <c r="E187" s="411"/>
      <c r="F187" s="391">
        <v>0</v>
      </c>
      <c r="G187" s="392"/>
      <c r="H187" s="388"/>
      <c r="I187" s="406"/>
    </row>
    <row r="188" spans="2:9" x14ac:dyDescent="0.4">
      <c r="B188" s="100"/>
      <c r="C188" s="394" t="s">
        <v>832</v>
      </c>
      <c r="D188" s="407"/>
      <c r="E188" s="410"/>
      <c r="F188" s="396">
        <v>0</v>
      </c>
      <c r="G188" s="392"/>
      <c r="H188" s="388"/>
      <c r="I188" s="408"/>
    </row>
    <row r="189" spans="2:9" x14ac:dyDescent="0.4">
      <c r="B189" s="100"/>
      <c r="C189" s="390" t="s">
        <v>833</v>
      </c>
      <c r="D189" s="405"/>
      <c r="E189" s="411"/>
      <c r="F189" s="391">
        <v>0</v>
      </c>
      <c r="G189" s="392"/>
      <c r="H189" s="388"/>
      <c r="I189" s="406"/>
    </row>
    <row r="190" spans="2:9" x14ac:dyDescent="0.4">
      <c r="B190" s="100"/>
      <c r="C190" s="394" t="s">
        <v>834</v>
      </c>
      <c r="D190" s="407"/>
      <c r="E190" s="410"/>
      <c r="F190" s="396">
        <v>0</v>
      </c>
      <c r="G190" s="392"/>
      <c r="H190" s="388"/>
      <c r="I190" s="408"/>
    </row>
    <row r="191" spans="2:9" x14ac:dyDescent="0.4">
      <c r="B191" s="100"/>
      <c r="C191" s="390" t="s">
        <v>835</v>
      </c>
      <c r="D191" s="405"/>
      <c r="E191" s="411"/>
      <c r="F191" s="391">
        <v>0</v>
      </c>
      <c r="G191" s="392"/>
      <c r="H191" s="388"/>
      <c r="I191" s="406"/>
    </row>
    <row r="192" spans="2:9" x14ac:dyDescent="0.4">
      <c r="B192" s="100"/>
      <c r="C192" s="394"/>
      <c r="D192" s="407"/>
      <c r="E192" s="410"/>
      <c r="F192" s="396">
        <v>0</v>
      </c>
      <c r="G192" s="392"/>
      <c r="H192" s="388"/>
      <c r="I192" s="408"/>
    </row>
    <row r="193" spans="2:9" x14ac:dyDescent="0.4">
      <c r="B193" s="100"/>
      <c r="C193" s="400" t="s">
        <v>836</v>
      </c>
      <c r="D193" s="407"/>
      <c r="E193" s="395"/>
      <c r="F193" s="396">
        <v>0</v>
      </c>
      <c r="G193" s="392"/>
      <c r="H193" s="388"/>
      <c r="I193" s="408"/>
    </row>
    <row r="194" spans="2:9" x14ac:dyDescent="0.4">
      <c r="B194" s="100"/>
      <c r="C194" s="390" t="s">
        <v>837</v>
      </c>
      <c r="D194" s="405"/>
      <c r="E194" s="380" t="s">
        <v>108</v>
      </c>
      <c r="F194" s="391">
        <v>0</v>
      </c>
      <c r="G194" s="392">
        <v>44013</v>
      </c>
      <c r="H194" s="388"/>
      <c r="I194" s="406"/>
    </row>
    <row r="195" spans="2:9" x14ac:dyDescent="0.4">
      <c r="B195" s="100"/>
      <c r="C195" s="394" t="s">
        <v>838</v>
      </c>
      <c r="D195" s="407"/>
      <c r="E195" s="395" t="s">
        <v>134</v>
      </c>
      <c r="F195" s="396">
        <v>0</v>
      </c>
      <c r="G195" s="392">
        <v>44022</v>
      </c>
      <c r="H195" s="388"/>
      <c r="I195" s="408"/>
    </row>
    <row r="196" spans="2:9" x14ac:dyDescent="0.4">
      <c r="B196" s="100"/>
      <c r="C196" s="390" t="s">
        <v>839</v>
      </c>
      <c r="D196" s="405"/>
      <c r="E196" s="380" t="s">
        <v>108</v>
      </c>
      <c r="F196" s="391">
        <v>0</v>
      </c>
      <c r="G196" s="392"/>
      <c r="H196" s="388"/>
      <c r="I196" s="406"/>
    </row>
    <row r="197" spans="2:9" x14ac:dyDescent="0.4">
      <c r="B197" s="100"/>
      <c r="C197" s="394" t="s">
        <v>840</v>
      </c>
      <c r="D197" s="407"/>
      <c r="E197" s="395"/>
      <c r="F197" s="396">
        <v>0</v>
      </c>
      <c r="G197" s="392">
        <v>44197</v>
      </c>
      <c r="H197" s="388"/>
      <c r="I197" s="408"/>
    </row>
    <row r="198" spans="2:9" x14ac:dyDescent="0.4">
      <c r="B198" s="100"/>
      <c r="C198" s="390" t="s">
        <v>841</v>
      </c>
      <c r="D198" s="414"/>
      <c r="E198" s="380" t="s">
        <v>108</v>
      </c>
      <c r="F198" s="415">
        <v>0</v>
      </c>
      <c r="G198" s="392">
        <v>44022</v>
      </c>
      <c r="H198" s="388"/>
      <c r="I198" s="416"/>
    </row>
    <row r="199" spans="2:9" x14ac:dyDescent="0.4">
      <c r="B199" s="100"/>
      <c r="C199" s="394" t="s">
        <v>842</v>
      </c>
      <c r="D199" s="417"/>
      <c r="E199" s="395"/>
      <c r="F199" s="396">
        <v>0</v>
      </c>
      <c r="G199" s="392">
        <v>44022</v>
      </c>
      <c r="H199" s="388"/>
      <c r="I199" s="418"/>
    </row>
    <row r="200" spans="2:9" x14ac:dyDescent="0.4">
      <c r="B200" s="100"/>
      <c r="C200" s="390" t="s">
        <v>843</v>
      </c>
      <c r="D200" s="414"/>
      <c r="E200" s="380"/>
      <c r="F200" s="415">
        <v>0</v>
      </c>
      <c r="G200" s="392">
        <v>44022</v>
      </c>
      <c r="H200" s="388"/>
      <c r="I200" s="416"/>
    </row>
    <row r="201" spans="2:9" x14ac:dyDescent="0.4">
      <c r="B201" s="100"/>
      <c r="C201" s="394" t="s">
        <v>844</v>
      </c>
      <c r="D201" s="417"/>
      <c r="E201" s="395"/>
      <c r="F201" s="396">
        <v>0</v>
      </c>
      <c r="G201" s="392"/>
      <c r="H201" s="388"/>
      <c r="I201" s="418"/>
    </row>
    <row r="202" spans="2:9" x14ac:dyDescent="0.4">
      <c r="B202" s="100"/>
      <c r="C202" s="390"/>
      <c r="D202" s="414"/>
      <c r="E202" s="380"/>
      <c r="F202" s="415">
        <v>0</v>
      </c>
      <c r="G202" s="392"/>
      <c r="H202" s="388"/>
      <c r="I202" s="416"/>
    </row>
    <row r="203" spans="2:9" x14ac:dyDescent="0.4">
      <c r="B203" s="100"/>
      <c r="C203" s="400" t="s">
        <v>845</v>
      </c>
      <c r="D203" s="417"/>
      <c r="E203" s="395"/>
      <c r="F203" s="396">
        <v>0</v>
      </c>
      <c r="G203" s="392"/>
      <c r="H203" s="388"/>
      <c r="I203" s="418"/>
    </row>
    <row r="204" spans="2:9" x14ac:dyDescent="0.4">
      <c r="B204" s="100"/>
      <c r="C204" s="390" t="s">
        <v>846</v>
      </c>
      <c r="D204" s="405"/>
      <c r="E204" s="380" t="s">
        <v>106</v>
      </c>
      <c r="F204" s="415">
        <v>0</v>
      </c>
      <c r="G204" s="392">
        <v>44348</v>
      </c>
      <c r="H204" s="388">
        <v>43982</v>
      </c>
      <c r="I204" s="406"/>
    </row>
    <row r="205" spans="2:9" x14ac:dyDescent="0.4">
      <c r="B205" s="100"/>
      <c r="C205" s="394" t="s">
        <v>847</v>
      </c>
      <c r="D205" s="407"/>
      <c r="E205" s="395"/>
      <c r="F205" s="396">
        <v>0</v>
      </c>
      <c r="G205" s="392">
        <v>44348</v>
      </c>
      <c r="H205" s="388"/>
      <c r="I205" s="408"/>
    </row>
    <row r="206" spans="2:9" x14ac:dyDescent="0.4">
      <c r="B206" s="100"/>
      <c r="C206" s="390" t="s">
        <v>848</v>
      </c>
      <c r="D206" s="419"/>
      <c r="E206" s="380" t="s">
        <v>106</v>
      </c>
      <c r="F206" s="391">
        <v>0</v>
      </c>
      <c r="G206" s="392">
        <v>44348</v>
      </c>
      <c r="H206" s="388">
        <v>44347</v>
      </c>
      <c r="I206" s="420"/>
    </row>
    <row r="207" spans="2:9" x14ac:dyDescent="0.4">
      <c r="B207" s="100"/>
      <c r="C207" s="400" t="s">
        <v>849</v>
      </c>
      <c r="D207" s="407"/>
      <c r="E207" s="395"/>
      <c r="F207" s="396">
        <v>0</v>
      </c>
      <c r="G207" s="392">
        <v>44348</v>
      </c>
      <c r="H207" s="388"/>
      <c r="I207" s="397"/>
    </row>
    <row r="208" spans="2:9" x14ac:dyDescent="0.4">
      <c r="B208" s="100"/>
      <c r="C208" s="390" t="s">
        <v>850</v>
      </c>
      <c r="D208" s="405"/>
      <c r="E208" s="380"/>
      <c r="F208" s="391">
        <v>0</v>
      </c>
      <c r="G208" s="392"/>
      <c r="H208" s="388"/>
      <c r="I208" s="393"/>
    </row>
    <row r="209" spans="2:9" x14ac:dyDescent="0.4">
      <c r="B209" s="100"/>
      <c r="C209" s="394" t="s">
        <v>851</v>
      </c>
      <c r="D209" s="407"/>
      <c r="E209" s="395"/>
      <c r="F209" s="396">
        <v>0</v>
      </c>
      <c r="G209" s="392"/>
      <c r="H209" s="388"/>
      <c r="I209" s="397"/>
    </row>
    <row r="210" spans="2:9" x14ac:dyDescent="0.4">
      <c r="B210" s="100"/>
      <c r="C210" s="390" t="s">
        <v>852</v>
      </c>
      <c r="D210" s="405"/>
      <c r="E210" s="380"/>
      <c r="F210" s="391">
        <v>0</v>
      </c>
      <c r="G210" s="392"/>
      <c r="H210" s="388"/>
      <c r="I210" s="393"/>
    </row>
    <row r="211" spans="2:9" x14ac:dyDescent="0.4">
      <c r="B211" s="100"/>
      <c r="C211" s="394" t="s">
        <v>853</v>
      </c>
      <c r="D211" s="407"/>
      <c r="E211" s="395"/>
      <c r="F211" s="396">
        <v>0</v>
      </c>
      <c r="G211" s="392"/>
      <c r="H211" s="388"/>
      <c r="I211" s="397"/>
    </row>
    <row r="212" spans="2:9" x14ac:dyDescent="0.4">
      <c r="B212" s="100"/>
      <c r="C212" s="390" t="s">
        <v>854</v>
      </c>
      <c r="D212" s="405"/>
      <c r="E212" s="380"/>
      <c r="F212" s="391">
        <v>0</v>
      </c>
      <c r="G212" s="392"/>
      <c r="H212" s="388"/>
      <c r="I212" s="393"/>
    </row>
    <row r="213" spans="2:9" x14ac:dyDescent="0.4">
      <c r="B213" s="100"/>
      <c r="C213" s="394" t="s">
        <v>855</v>
      </c>
      <c r="D213" s="407"/>
      <c r="E213" s="395"/>
      <c r="F213" s="396">
        <v>0</v>
      </c>
      <c r="G213" s="392"/>
      <c r="H213" s="388"/>
      <c r="I213" s="397"/>
    </row>
    <row r="214" spans="2:9" x14ac:dyDescent="0.4">
      <c r="B214" s="100"/>
      <c r="C214" s="390" t="s">
        <v>856</v>
      </c>
      <c r="D214" s="405"/>
      <c r="E214" s="380"/>
      <c r="F214" s="391">
        <v>0</v>
      </c>
      <c r="G214" s="392"/>
      <c r="H214" s="388"/>
      <c r="I214" s="393"/>
    </row>
    <row r="215" spans="2:9" x14ac:dyDescent="0.4">
      <c r="B215" s="100"/>
      <c r="C215" s="394" t="s">
        <v>857</v>
      </c>
      <c r="D215" s="407"/>
      <c r="E215" s="395"/>
      <c r="F215" s="396">
        <v>0</v>
      </c>
      <c r="G215" s="392"/>
      <c r="H215" s="388"/>
      <c r="I215" s="397"/>
    </row>
    <row r="216" spans="2:9" x14ac:dyDescent="0.4">
      <c r="B216" s="100"/>
      <c r="C216" s="390" t="s">
        <v>858</v>
      </c>
      <c r="D216" s="405"/>
      <c r="E216" s="380"/>
      <c r="F216" s="391">
        <v>0</v>
      </c>
      <c r="G216" s="392"/>
      <c r="H216" s="388"/>
      <c r="I216" s="393"/>
    </row>
    <row r="217" spans="2:9" x14ac:dyDescent="0.4">
      <c r="B217" s="100"/>
      <c r="C217" s="394" t="s">
        <v>859</v>
      </c>
      <c r="D217" s="407"/>
      <c r="E217" s="395"/>
      <c r="F217" s="396">
        <v>0</v>
      </c>
      <c r="G217" s="392"/>
      <c r="H217" s="388"/>
      <c r="I217" s="397"/>
    </row>
    <row r="218" spans="2:9" x14ac:dyDescent="0.4">
      <c r="B218" s="100"/>
      <c r="C218" s="390" t="s">
        <v>860</v>
      </c>
      <c r="D218" s="405"/>
      <c r="E218" s="380"/>
      <c r="F218" s="391">
        <v>0</v>
      </c>
      <c r="G218" s="392"/>
      <c r="H218" s="388"/>
      <c r="I218" s="393"/>
    </row>
    <row r="219" spans="2:9" x14ac:dyDescent="0.4">
      <c r="B219" s="100"/>
      <c r="C219" s="394" t="s">
        <v>861</v>
      </c>
      <c r="D219" s="407"/>
      <c r="E219" s="395"/>
      <c r="F219" s="396">
        <v>0</v>
      </c>
      <c r="G219" s="392"/>
      <c r="H219" s="388"/>
      <c r="I219" s="397"/>
    </row>
    <row r="220" spans="2:9" x14ac:dyDescent="0.4">
      <c r="B220" s="100"/>
      <c r="C220" s="390" t="s">
        <v>862</v>
      </c>
      <c r="D220" s="405"/>
      <c r="E220" s="380"/>
      <c r="F220" s="391">
        <v>0</v>
      </c>
      <c r="G220" s="392"/>
      <c r="H220" s="388"/>
      <c r="I220" s="393"/>
    </row>
    <row r="221" spans="2:9" x14ac:dyDescent="0.4">
      <c r="B221" s="100"/>
      <c r="C221" s="394" t="s">
        <v>863</v>
      </c>
      <c r="D221" s="407"/>
      <c r="E221" s="395"/>
      <c r="F221" s="396">
        <v>0</v>
      </c>
      <c r="G221" s="392"/>
      <c r="H221" s="388"/>
      <c r="I221" s="397"/>
    </row>
    <row r="222" spans="2:9" x14ac:dyDescent="0.4">
      <c r="B222" s="100"/>
      <c r="C222" s="390" t="s">
        <v>864</v>
      </c>
      <c r="D222" s="405"/>
      <c r="E222" s="380"/>
      <c r="F222" s="391">
        <v>0</v>
      </c>
      <c r="G222" s="392"/>
      <c r="H222" s="388"/>
      <c r="I222" s="393"/>
    </row>
  </sheetData>
  <conditionalFormatting sqref="F3:F28 F30:F34 F47:F117 F141:F197">
    <cfRule type="dataBar" priority="7">
      <dataBar>
        <cfvo type="num" val="0"/>
        <cfvo type="num" val="1"/>
        <color theme="0" tint="-0.249977111117893"/>
      </dataBar>
      <extLst>
        <ext xmlns:x14="http://schemas.microsoft.com/office/spreadsheetml/2009/9/main" uri="{B025F937-C7B1-47D3-B67F-A62EFF666E3E}">
          <x14:id>{6A9FC74F-49E4-429C-B31C-06FA3E3B1BDE}</x14:id>
        </ext>
      </extLst>
    </cfRule>
  </conditionalFormatting>
  <conditionalFormatting sqref="F29">
    <cfRule type="dataBar" priority="6">
      <dataBar>
        <cfvo type="num" val="0"/>
        <cfvo type="num" val="1"/>
        <color theme="0" tint="-0.249977111117893"/>
      </dataBar>
      <extLst>
        <ext xmlns:x14="http://schemas.microsoft.com/office/spreadsheetml/2009/9/main" uri="{B025F937-C7B1-47D3-B67F-A62EFF666E3E}">
          <x14:id>{24CDABD6-B5E6-4A8C-AAC8-9F4DE5C7C924}</x14:id>
        </ext>
      </extLst>
    </cfRule>
  </conditionalFormatting>
  <conditionalFormatting sqref="F35:F46">
    <cfRule type="dataBar" priority="5">
      <dataBar>
        <cfvo type="num" val="0"/>
        <cfvo type="num" val="1"/>
        <color theme="0" tint="-0.249977111117893"/>
      </dataBar>
      <extLst>
        <ext xmlns:x14="http://schemas.microsoft.com/office/spreadsheetml/2009/9/main" uri="{B025F937-C7B1-47D3-B67F-A62EFF666E3E}">
          <x14:id>{B0745A0F-B71F-4576-ABD6-8BFBEC0C4CF8}</x14:id>
        </ext>
      </extLst>
    </cfRule>
  </conditionalFormatting>
  <conditionalFormatting sqref="F118:F133">
    <cfRule type="dataBar" priority="4">
      <dataBar>
        <cfvo type="num" val="0"/>
        <cfvo type="num" val="1"/>
        <color theme="0" tint="-0.249977111117893"/>
      </dataBar>
      <extLst>
        <ext xmlns:x14="http://schemas.microsoft.com/office/spreadsheetml/2009/9/main" uri="{B025F937-C7B1-47D3-B67F-A62EFF666E3E}">
          <x14:id>{CB2F8F92-0C0F-471D-AAD6-278C2EEF8618}</x14:id>
        </ext>
      </extLst>
    </cfRule>
  </conditionalFormatting>
  <conditionalFormatting sqref="F134:F140">
    <cfRule type="dataBar" priority="3">
      <dataBar>
        <cfvo type="num" val="0"/>
        <cfvo type="num" val="1"/>
        <color theme="0" tint="-0.249977111117893"/>
      </dataBar>
      <extLst>
        <ext xmlns:x14="http://schemas.microsoft.com/office/spreadsheetml/2009/9/main" uri="{B025F937-C7B1-47D3-B67F-A62EFF666E3E}">
          <x14:id>{BD26F7CA-284C-4FC0-A326-CEDD1083D691}</x14:id>
        </ext>
      </extLst>
    </cfRule>
  </conditionalFormatting>
  <conditionalFormatting sqref="F198:F206">
    <cfRule type="dataBar" priority="2">
      <dataBar>
        <cfvo type="num" val="0"/>
        <cfvo type="num" val="1"/>
        <color theme="0" tint="-0.249977111117893"/>
      </dataBar>
      <extLst>
        <ext xmlns:x14="http://schemas.microsoft.com/office/spreadsheetml/2009/9/main" uri="{B025F937-C7B1-47D3-B67F-A62EFF666E3E}">
          <x14:id>{669B481A-DDA5-44A2-9297-C124A1D9C716}</x14:id>
        </ext>
      </extLst>
    </cfRule>
  </conditionalFormatting>
  <conditionalFormatting sqref="F207:F222">
    <cfRule type="dataBar" priority="1">
      <dataBar>
        <cfvo type="num" val="0"/>
        <cfvo type="num" val="1"/>
        <color theme="0" tint="-0.249977111117893"/>
      </dataBar>
      <extLst>
        <ext xmlns:x14="http://schemas.microsoft.com/office/spreadsheetml/2009/9/main" uri="{B025F937-C7B1-47D3-B67F-A62EFF666E3E}">
          <x14:id>{AA1F6DE5-5367-46C8-B503-E0EEAAE241DA}</x14:id>
        </ext>
      </extLst>
    </cfRule>
  </conditionalFormatting>
  <dataValidations count="1">
    <dataValidation type="list" allowBlank="1" showInputMessage="1" showErrorMessage="1" sqref="D204:D222 D3:D192" xr:uid="{00000000-0002-0000-0200-000000000000}">
      <formula1>"Goal,Milestone,On Track, Low Risk, Med Risk, High Risk"</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A9FC74F-49E4-429C-B31C-06FA3E3B1BDE}">
            <x14:dataBar minLength="0" maxLength="100" gradient="0">
              <x14:cfvo type="num">
                <xm:f>0</xm:f>
              </x14:cfvo>
              <x14:cfvo type="num">
                <xm:f>1</xm:f>
              </x14:cfvo>
              <x14:negativeFillColor rgb="FFFF0000"/>
              <x14:axisColor rgb="FF000000"/>
            </x14:dataBar>
          </x14:cfRule>
          <xm:sqref>F3:F28 F30:F34 F47:F117 F141:F197</xm:sqref>
        </x14:conditionalFormatting>
        <x14:conditionalFormatting xmlns:xm="http://schemas.microsoft.com/office/excel/2006/main">
          <x14:cfRule type="dataBar" id="{24CDABD6-B5E6-4A8C-AAC8-9F4DE5C7C924}">
            <x14:dataBar minLength="0" maxLength="100" gradient="0">
              <x14:cfvo type="num">
                <xm:f>0</xm:f>
              </x14:cfvo>
              <x14:cfvo type="num">
                <xm:f>1</xm:f>
              </x14:cfvo>
              <x14:negativeFillColor rgb="FFFF0000"/>
              <x14:axisColor rgb="FF000000"/>
            </x14:dataBar>
          </x14:cfRule>
          <xm:sqref>F29</xm:sqref>
        </x14:conditionalFormatting>
        <x14:conditionalFormatting xmlns:xm="http://schemas.microsoft.com/office/excel/2006/main">
          <x14:cfRule type="dataBar" id="{B0745A0F-B71F-4576-ABD6-8BFBEC0C4CF8}">
            <x14:dataBar minLength="0" maxLength="100" gradient="0">
              <x14:cfvo type="num">
                <xm:f>0</xm:f>
              </x14:cfvo>
              <x14:cfvo type="num">
                <xm:f>1</xm:f>
              </x14:cfvo>
              <x14:negativeFillColor rgb="FFFF0000"/>
              <x14:axisColor rgb="FF000000"/>
            </x14:dataBar>
          </x14:cfRule>
          <xm:sqref>F35:F46</xm:sqref>
        </x14:conditionalFormatting>
        <x14:conditionalFormatting xmlns:xm="http://schemas.microsoft.com/office/excel/2006/main">
          <x14:cfRule type="dataBar" id="{CB2F8F92-0C0F-471D-AAD6-278C2EEF8618}">
            <x14:dataBar minLength="0" maxLength="100" gradient="0">
              <x14:cfvo type="num">
                <xm:f>0</xm:f>
              </x14:cfvo>
              <x14:cfvo type="num">
                <xm:f>1</xm:f>
              </x14:cfvo>
              <x14:negativeFillColor rgb="FFFF0000"/>
              <x14:axisColor rgb="FF000000"/>
            </x14:dataBar>
          </x14:cfRule>
          <xm:sqref>F118:F133</xm:sqref>
        </x14:conditionalFormatting>
        <x14:conditionalFormatting xmlns:xm="http://schemas.microsoft.com/office/excel/2006/main">
          <x14:cfRule type="dataBar" id="{BD26F7CA-284C-4FC0-A326-CEDD1083D691}">
            <x14:dataBar minLength="0" maxLength="100" gradient="0">
              <x14:cfvo type="num">
                <xm:f>0</xm:f>
              </x14:cfvo>
              <x14:cfvo type="num">
                <xm:f>1</xm:f>
              </x14:cfvo>
              <x14:negativeFillColor rgb="FFFF0000"/>
              <x14:axisColor rgb="FF000000"/>
            </x14:dataBar>
          </x14:cfRule>
          <xm:sqref>F134:F140</xm:sqref>
        </x14:conditionalFormatting>
        <x14:conditionalFormatting xmlns:xm="http://schemas.microsoft.com/office/excel/2006/main">
          <x14:cfRule type="dataBar" id="{669B481A-DDA5-44A2-9297-C124A1D9C716}">
            <x14:dataBar minLength="0" maxLength="100" gradient="0">
              <x14:cfvo type="num">
                <xm:f>0</xm:f>
              </x14:cfvo>
              <x14:cfvo type="num">
                <xm:f>1</xm:f>
              </x14:cfvo>
              <x14:negativeFillColor rgb="FFFF0000"/>
              <x14:axisColor rgb="FF000000"/>
            </x14:dataBar>
          </x14:cfRule>
          <xm:sqref>F198:F206</xm:sqref>
        </x14:conditionalFormatting>
        <x14:conditionalFormatting xmlns:xm="http://schemas.microsoft.com/office/excel/2006/main">
          <x14:cfRule type="dataBar" id="{AA1F6DE5-5367-46C8-B503-E0EEAAE241DA}">
            <x14:dataBar minLength="0" maxLength="100" gradient="0">
              <x14:cfvo type="num">
                <xm:f>0</xm:f>
              </x14:cfvo>
              <x14:cfvo type="num">
                <xm:f>1</xm:f>
              </x14:cfvo>
              <x14:negativeFillColor rgb="FFFF0000"/>
              <x14:axisColor rgb="FF000000"/>
            </x14:dataBar>
          </x14:cfRule>
          <xm:sqref>F207:F222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Q100"/>
  <sheetViews>
    <sheetView zoomScale="85" zoomScaleNormal="85" workbookViewId="0">
      <pane xSplit="4" ySplit="2" topLeftCell="E24" activePane="bottomRight" state="frozen"/>
      <selection pane="topRight" activeCell="E1" sqref="E1"/>
      <selection pane="bottomLeft" activeCell="A3" sqref="A3"/>
      <selection pane="bottomRight" activeCell="C8" sqref="C8"/>
    </sheetView>
  </sheetViews>
  <sheetFormatPr defaultRowHeight="14.6" x14ac:dyDescent="0.4"/>
  <cols>
    <col min="3" max="3" width="53.3046875" bestFit="1" customWidth="1"/>
    <col min="4" max="4" width="10.84375" bestFit="1" customWidth="1"/>
    <col min="5" max="5" width="4.53515625" bestFit="1" customWidth="1"/>
    <col min="6" max="6" width="5.53515625" bestFit="1" customWidth="1"/>
    <col min="7" max="16" width="3.84375" bestFit="1" customWidth="1"/>
  </cols>
  <sheetData>
    <row r="1" spans="3:16" s="192" customFormat="1" ht="15" thickBot="1" x14ac:dyDescent="0.45">
      <c r="D1" s="193" t="s">
        <v>604</v>
      </c>
      <c r="E1" s="443" t="s">
        <v>605</v>
      </c>
      <c r="F1" s="444"/>
      <c r="G1" s="444"/>
      <c r="H1" s="445"/>
      <c r="I1" s="446" t="s">
        <v>606</v>
      </c>
      <c r="J1" s="447"/>
      <c r="K1" s="447"/>
      <c r="L1" s="448"/>
      <c r="M1" s="446" t="s">
        <v>607</v>
      </c>
      <c r="N1" s="447"/>
      <c r="O1" s="447"/>
      <c r="P1" s="448"/>
    </row>
    <row r="2" spans="3:16" ht="15" thickBot="1" x14ac:dyDescent="0.45">
      <c r="D2" s="194" t="s">
        <v>608</v>
      </c>
      <c r="E2" s="195" t="s">
        <v>609</v>
      </c>
      <c r="F2" s="196" t="s">
        <v>610</v>
      </c>
      <c r="G2" s="196" t="s">
        <v>611</v>
      </c>
      <c r="H2" s="194" t="s">
        <v>608</v>
      </c>
      <c r="I2" s="195" t="s">
        <v>609</v>
      </c>
      <c r="J2" s="196" t="s">
        <v>610</v>
      </c>
      <c r="K2" s="196" t="s">
        <v>611</v>
      </c>
      <c r="L2" s="194" t="s">
        <v>608</v>
      </c>
      <c r="M2" s="195" t="s">
        <v>609</v>
      </c>
      <c r="N2" s="196" t="s">
        <v>610</v>
      </c>
      <c r="O2" s="196" t="s">
        <v>611</v>
      </c>
      <c r="P2" s="194" t="s">
        <v>608</v>
      </c>
    </row>
    <row r="3" spans="3:16" x14ac:dyDescent="0.4">
      <c r="C3" s="197" t="s">
        <v>612</v>
      </c>
      <c r="D3" s="198">
        <v>1</v>
      </c>
    </row>
    <row r="4" spans="3:16" x14ac:dyDescent="0.4">
      <c r="D4" s="199"/>
    </row>
    <row r="5" spans="3:16" x14ac:dyDescent="0.4">
      <c r="C5" s="197" t="s">
        <v>613</v>
      </c>
      <c r="D5" s="200">
        <v>1</v>
      </c>
    </row>
    <row r="6" spans="3:16" x14ac:dyDescent="0.4">
      <c r="C6" s="201" t="s">
        <v>614</v>
      </c>
      <c r="D6" s="200"/>
    </row>
    <row r="7" spans="3:16" x14ac:dyDescent="0.4">
      <c r="C7" s="201" t="s">
        <v>615</v>
      </c>
      <c r="D7" s="200"/>
    </row>
    <row r="8" spans="3:16" x14ac:dyDescent="0.4">
      <c r="C8" s="201" t="s">
        <v>616</v>
      </c>
      <c r="D8" s="200"/>
    </row>
    <row r="9" spans="3:16" x14ac:dyDescent="0.4">
      <c r="C9" s="201" t="s">
        <v>617</v>
      </c>
      <c r="D9" s="200"/>
    </row>
    <row r="10" spans="3:16" x14ac:dyDescent="0.4">
      <c r="C10" s="201" t="s">
        <v>618</v>
      </c>
      <c r="D10" s="200"/>
    </row>
    <row r="11" spans="3:16" x14ac:dyDescent="0.4">
      <c r="C11" s="201" t="s">
        <v>619</v>
      </c>
      <c r="D11" s="200"/>
    </row>
    <row r="12" spans="3:16" x14ac:dyDescent="0.4">
      <c r="C12" s="201" t="s">
        <v>620</v>
      </c>
      <c r="D12" s="200"/>
    </row>
    <row r="13" spans="3:16" x14ac:dyDescent="0.4">
      <c r="C13" s="201" t="s">
        <v>621</v>
      </c>
      <c r="D13" s="200"/>
    </row>
    <row r="14" spans="3:16" x14ac:dyDescent="0.4">
      <c r="C14" s="201" t="s">
        <v>622</v>
      </c>
      <c r="D14" s="200"/>
    </row>
    <row r="15" spans="3:16" x14ac:dyDescent="0.4">
      <c r="C15" s="201" t="s">
        <v>623</v>
      </c>
      <c r="D15" s="201"/>
    </row>
    <row r="16" spans="3:16" x14ac:dyDescent="0.4">
      <c r="C16" s="201" t="s">
        <v>624</v>
      </c>
      <c r="D16" s="201"/>
    </row>
    <row r="17" spans="3:4" x14ac:dyDescent="0.4">
      <c r="C17" s="201" t="s">
        <v>625</v>
      </c>
      <c r="D17" s="201"/>
    </row>
    <row r="18" spans="3:4" x14ac:dyDescent="0.4">
      <c r="C18" s="201" t="s">
        <v>626</v>
      </c>
      <c r="D18" s="201"/>
    </row>
    <row r="19" spans="3:4" x14ac:dyDescent="0.4">
      <c r="C19" s="201" t="s">
        <v>627</v>
      </c>
      <c r="D19" s="200"/>
    </row>
    <row r="20" spans="3:4" x14ac:dyDescent="0.4">
      <c r="C20" s="201" t="s">
        <v>628</v>
      </c>
      <c r="D20" s="200"/>
    </row>
    <row r="21" spans="3:4" x14ac:dyDescent="0.4">
      <c r="C21" s="201" t="s">
        <v>629</v>
      </c>
      <c r="D21" s="200"/>
    </row>
    <row r="22" spans="3:4" x14ac:dyDescent="0.4">
      <c r="C22" s="201" t="s">
        <v>630</v>
      </c>
      <c r="D22" s="200"/>
    </row>
    <row r="23" spans="3:4" x14ac:dyDescent="0.4">
      <c r="C23" s="201" t="s">
        <v>631</v>
      </c>
      <c r="D23" s="200"/>
    </row>
    <row r="24" spans="3:4" x14ac:dyDescent="0.4">
      <c r="C24" s="201" t="s">
        <v>632</v>
      </c>
      <c r="D24" s="200"/>
    </row>
    <row r="25" spans="3:4" x14ac:dyDescent="0.4">
      <c r="D25" s="200"/>
    </row>
    <row r="26" spans="3:4" x14ac:dyDescent="0.4">
      <c r="C26" s="202" t="s">
        <v>633</v>
      </c>
      <c r="D26" s="203">
        <v>1</v>
      </c>
    </row>
    <row r="27" spans="3:4" x14ac:dyDescent="0.4">
      <c r="C27" s="201" t="s">
        <v>634</v>
      </c>
      <c r="D27" s="203"/>
    </row>
    <row r="28" spans="3:4" x14ac:dyDescent="0.4">
      <c r="C28" s="201" t="s">
        <v>635</v>
      </c>
      <c r="D28" s="203"/>
    </row>
    <row r="29" spans="3:4" x14ac:dyDescent="0.4">
      <c r="C29" s="201" t="s">
        <v>636</v>
      </c>
      <c r="D29" s="203"/>
    </row>
    <row r="30" spans="3:4" x14ac:dyDescent="0.4">
      <c r="C30" s="201" t="s">
        <v>637</v>
      </c>
      <c r="D30" s="203"/>
    </row>
    <row r="31" spans="3:4" x14ac:dyDescent="0.4">
      <c r="C31" s="201" t="s">
        <v>638</v>
      </c>
      <c r="D31" s="203"/>
    </row>
    <row r="32" spans="3:4" x14ac:dyDescent="0.4">
      <c r="C32" s="201" t="s">
        <v>639</v>
      </c>
      <c r="D32" s="203"/>
    </row>
    <row r="33" spans="3:6" x14ac:dyDescent="0.4">
      <c r="C33" s="201" t="s">
        <v>640</v>
      </c>
      <c r="D33" s="203"/>
    </row>
    <row r="34" spans="3:6" x14ac:dyDescent="0.4">
      <c r="C34" s="201" t="s">
        <v>641</v>
      </c>
      <c r="D34" s="203"/>
    </row>
    <row r="35" spans="3:6" x14ac:dyDescent="0.4">
      <c r="C35" s="201" t="s">
        <v>642</v>
      </c>
      <c r="D35" s="203"/>
    </row>
    <row r="36" spans="3:6" x14ac:dyDescent="0.4">
      <c r="C36" s="201" t="s">
        <v>629</v>
      </c>
      <c r="D36" s="203"/>
    </row>
    <row r="37" spans="3:6" x14ac:dyDescent="0.4">
      <c r="C37" s="201" t="s">
        <v>643</v>
      </c>
      <c r="D37" s="203"/>
    </row>
    <row r="38" spans="3:6" x14ac:dyDescent="0.4">
      <c r="D38" s="203"/>
    </row>
    <row r="39" spans="3:6" x14ac:dyDescent="0.4">
      <c r="C39" s="197" t="s">
        <v>644</v>
      </c>
      <c r="D39" s="200">
        <v>0.5</v>
      </c>
      <c r="E39" s="204">
        <v>0.8</v>
      </c>
      <c r="F39" s="204">
        <v>1</v>
      </c>
    </row>
    <row r="40" spans="3:6" x14ac:dyDescent="0.4">
      <c r="C40" s="201" t="s">
        <v>645</v>
      </c>
      <c r="D40" s="203"/>
    </row>
    <row r="41" spans="3:6" x14ac:dyDescent="0.4">
      <c r="C41" s="201" t="s">
        <v>646</v>
      </c>
      <c r="D41" s="203"/>
    </row>
    <row r="42" spans="3:6" x14ac:dyDescent="0.4">
      <c r="C42" s="201" t="s">
        <v>647</v>
      </c>
      <c r="D42" s="203"/>
    </row>
    <row r="43" spans="3:6" x14ac:dyDescent="0.4">
      <c r="C43" s="201" t="s">
        <v>648</v>
      </c>
      <c r="D43" s="203"/>
    </row>
    <row r="44" spans="3:6" x14ac:dyDescent="0.4">
      <c r="C44" s="201" t="s">
        <v>649</v>
      </c>
      <c r="D44" s="203"/>
    </row>
    <row r="45" spans="3:6" x14ac:dyDescent="0.4">
      <c r="C45" s="201" t="s">
        <v>650</v>
      </c>
      <c r="D45" s="205"/>
    </row>
    <row r="46" spans="3:6" x14ac:dyDescent="0.4">
      <c r="C46" s="201" t="s">
        <v>651</v>
      </c>
      <c r="D46" s="206"/>
      <c r="E46" s="206"/>
      <c r="F46" s="207"/>
    </row>
    <row r="47" spans="3:6" x14ac:dyDescent="0.4">
      <c r="C47" s="201" t="s">
        <v>652</v>
      </c>
      <c r="D47" s="206"/>
      <c r="E47" s="206"/>
      <c r="F47" s="207"/>
    </row>
    <row r="48" spans="3:6" x14ac:dyDescent="0.4">
      <c r="C48" s="201" t="s">
        <v>653</v>
      </c>
      <c r="D48" s="206"/>
      <c r="E48" s="206"/>
      <c r="F48" s="207"/>
    </row>
    <row r="49" spans="3:12" x14ac:dyDescent="0.4">
      <c r="C49" s="201" t="s">
        <v>640</v>
      </c>
      <c r="D49" s="206"/>
      <c r="E49" s="206"/>
      <c r="F49" s="207"/>
    </row>
    <row r="50" spans="3:12" x14ac:dyDescent="0.4">
      <c r="C50" s="201" t="s">
        <v>654</v>
      </c>
      <c r="D50" s="206"/>
      <c r="E50" s="206"/>
      <c r="F50" s="207"/>
    </row>
    <row r="51" spans="3:12" x14ac:dyDescent="0.4">
      <c r="C51" s="201" t="s">
        <v>642</v>
      </c>
      <c r="D51" s="208"/>
      <c r="E51" s="207"/>
    </row>
    <row r="52" spans="3:12" x14ac:dyDescent="0.4">
      <c r="C52" s="201" t="s">
        <v>627</v>
      </c>
      <c r="D52" s="203"/>
      <c r="E52" s="207"/>
    </row>
    <row r="53" spans="3:12" x14ac:dyDescent="0.4">
      <c r="C53" s="201" t="s">
        <v>655</v>
      </c>
      <c r="D53" s="203"/>
      <c r="E53" s="207"/>
    </row>
    <row r="54" spans="3:12" x14ac:dyDescent="0.4">
      <c r="C54" s="201" t="s">
        <v>656</v>
      </c>
      <c r="D54" s="203"/>
      <c r="E54" s="207"/>
    </row>
    <row r="55" spans="3:12" x14ac:dyDescent="0.4">
      <c r="C55" s="201" t="s">
        <v>657</v>
      </c>
      <c r="D55" s="203"/>
      <c r="E55" s="207"/>
    </row>
    <row r="56" spans="3:12" x14ac:dyDescent="0.4">
      <c r="C56" s="201" t="s">
        <v>629</v>
      </c>
      <c r="D56" s="203"/>
      <c r="E56" s="207"/>
      <c r="F56" s="207"/>
    </row>
    <row r="57" spans="3:12" ht="15" thickBot="1" x14ac:dyDescent="0.45">
      <c r="D57" s="209"/>
      <c r="E57" s="204"/>
      <c r="F57" s="204"/>
    </row>
    <row r="58" spans="3:12" ht="15" thickBot="1" x14ac:dyDescent="0.45">
      <c r="C58" s="210" t="s">
        <v>658</v>
      </c>
      <c r="D58" s="211">
        <v>1</v>
      </c>
      <c r="E58" s="204"/>
      <c r="F58" s="204"/>
    </row>
    <row r="59" spans="3:12" ht="15" thickBot="1" x14ac:dyDescent="0.45">
      <c r="D59" s="212"/>
      <c r="E59" s="204"/>
      <c r="F59" s="204"/>
    </row>
    <row r="60" spans="3:12" ht="15" thickBot="1" x14ac:dyDescent="0.45">
      <c r="C60" s="210" t="s">
        <v>659</v>
      </c>
      <c r="D60" s="211">
        <v>0.1</v>
      </c>
      <c r="E60" s="204">
        <v>0.2</v>
      </c>
      <c r="F60" s="204">
        <v>1</v>
      </c>
    </row>
    <row r="61" spans="3:12" ht="15" thickBot="1" x14ac:dyDescent="0.45">
      <c r="D61" s="212"/>
      <c r="E61" s="204"/>
      <c r="F61" s="204"/>
    </row>
    <row r="62" spans="3:12" ht="15" thickBot="1" x14ac:dyDescent="0.45">
      <c r="C62" s="210" t="s">
        <v>660</v>
      </c>
      <c r="D62" s="211">
        <v>1</v>
      </c>
      <c r="E62" s="204"/>
      <c r="F62" s="204"/>
    </row>
    <row r="63" spans="3:12" ht="15" thickBot="1" x14ac:dyDescent="0.45"/>
    <row r="64" spans="3:12" ht="15" thickBot="1" x14ac:dyDescent="0.45">
      <c r="C64" s="210" t="s">
        <v>661</v>
      </c>
      <c r="D64" s="213"/>
      <c r="E64" s="214">
        <v>0.1</v>
      </c>
      <c r="F64" s="207"/>
      <c r="G64" s="207"/>
      <c r="H64" s="207"/>
      <c r="I64" s="207"/>
      <c r="J64" s="207"/>
      <c r="K64" s="207"/>
      <c r="L64" s="207"/>
    </row>
    <row r="65" spans="3:10" x14ac:dyDescent="0.4">
      <c r="C65" s="215" t="s">
        <v>662</v>
      </c>
      <c r="D65" s="216"/>
      <c r="E65" s="217"/>
    </row>
    <row r="66" spans="3:10" x14ac:dyDescent="0.4">
      <c r="C66" s="218" t="s">
        <v>663</v>
      </c>
      <c r="D66" s="219"/>
      <c r="E66" s="220"/>
    </row>
    <row r="67" spans="3:10" ht="15" thickBot="1" x14ac:dyDescent="0.45">
      <c r="C67" s="221" t="s">
        <v>664</v>
      </c>
      <c r="D67" s="222"/>
      <c r="E67" s="223"/>
    </row>
    <row r="68" spans="3:10" x14ac:dyDescent="0.4">
      <c r="C68" s="215" t="s">
        <v>665</v>
      </c>
      <c r="D68" s="224"/>
      <c r="E68" s="225"/>
      <c r="F68" s="226"/>
    </row>
    <row r="69" spans="3:10" x14ac:dyDescent="0.4">
      <c r="C69" s="218" t="s">
        <v>666</v>
      </c>
      <c r="D69" s="227"/>
      <c r="E69" s="228"/>
      <c r="F69" s="229"/>
    </row>
    <row r="70" spans="3:10" ht="15" thickBot="1" x14ac:dyDescent="0.45">
      <c r="C70" s="218" t="s">
        <v>667</v>
      </c>
      <c r="D70" s="227"/>
      <c r="E70" s="228"/>
      <c r="F70" s="229"/>
    </row>
    <row r="71" spans="3:10" x14ac:dyDescent="0.4">
      <c r="C71" s="230" t="s">
        <v>651</v>
      </c>
      <c r="D71" s="231"/>
      <c r="E71" s="232"/>
      <c r="F71" s="233"/>
      <c r="G71" s="226"/>
    </row>
    <row r="72" spans="3:10" x14ac:dyDescent="0.4">
      <c r="C72" s="234"/>
      <c r="D72" s="235"/>
      <c r="E72" s="236"/>
      <c r="F72" s="58"/>
      <c r="G72" s="229"/>
    </row>
    <row r="73" spans="3:10" ht="15" thickBot="1" x14ac:dyDescent="0.45">
      <c r="C73" s="234" t="s">
        <v>668</v>
      </c>
      <c r="D73" s="235"/>
      <c r="E73" s="236"/>
      <c r="F73" s="58"/>
      <c r="G73" s="229"/>
    </row>
    <row r="74" spans="3:10" x14ac:dyDescent="0.4">
      <c r="C74" s="215" t="s">
        <v>669</v>
      </c>
      <c r="D74" s="224"/>
      <c r="E74" s="225"/>
      <c r="F74" s="237"/>
      <c r="G74" s="237"/>
      <c r="H74" s="226"/>
    </row>
    <row r="75" spans="3:10" x14ac:dyDescent="0.4">
      <c r="C75" s="218" t="s">
        <v>670</v>
      </c>
      <c r="D75" s="227"/>
      <c r="E75" s="228"/>
      <c r="F75" s="238"/>
      <c r="G75" s="238"/>
      <c r="H75" s="229"/>
    </row>
    <row r="76" spans="3:10" ht="15" thickBot="1" x14ac:dyDescent="0.45">
      <c r="C76" s="239" t="s">
        <v>671</v>
      </c>
      <c r="D76" s="240"/>
      <c r="E76" s="241"/>
      <c r="F76" s="242"/>
      <c r="G76" s="242"/>
      <c r="H76" s="243"/>
    </row>
    <row r="77" spans="3:10" ht="15" thickBot="1" x14ac:dyDescent="0.45">
      <c r="C77" s="244" t="s">
        <v>672</v>
      </c>
      <c r="D77" s="245"/>
      <c r="E77" s="236"/>
      <c r="F77" s="58"/>
      <c r="G77" s="58"/>
      <c r="H77" s="246"/>
      <c r="I77" s="226"/>
    </row>
    <row r="78" spans="3:10" x14ac:dyDescent="0.4">
      <c r="C78" s="215" t="s">
        <v>673</v>
      </c>
      <c r="D78" s="224"/>
      <c r="E78" s="225"/>
      <c r="F78" s="237"/>
      <c r="G78" s="237"/>
      <c r="H78" s="237"/>
      <c r="I78" s="247"/>
      <c r="J78" s="226"/>
    </row>
    <row r="79" spans="3:10" x14ac:dyDescent="0.4">
      <c r="C79" s="248" t="s">
        <v>674</v>
      </c>
      <c r="D79" s="227"/>
      <c r="E79" s="228"/>
      <c r="F79" s="238"/>
      <c r="G79" s="238"/>
      <c r="H79" s="238"/>
      <c r="I79" s="249"/>
      <c r="J79" s="229"/>
    </row>
    <row r="80" spans="3:10" x14ac:dyDescent="0.4">
      <c r="C80" s="248" t="s">
        <v>675</v>
      </c>
      <c r="D80" s="227"/>
      <c r="E80" s="228"/>
      <c r="F80" s="238"/>
      <c r="G80" s="238"/>
      <c r="H80" s="238"/>
      <c r="I80" s="249"/>
      <c r="J80" s="229"/>
    </row>
    <row r="81" spans="3:12" ht="15" thickBot="1" x14ac:dyDescent="0.45">
      <c r="C81" s="248" t="s">
        <v>676</v>
      </c>
      <c r="D81" s="227"/>
      <c r="E81" s="228"/>
      <c r="F81" s="238"/>
      <c r="G81" s="238"/>
      <c r="H81" s="238"/>
      <c r="I81" s="249"/>
      <c r="J81" s="229"/>
    </row>
    <row r="82" spans="3:12" x14ac:dyDescent="0.4">
      <c r="C82" s="230" t="s">
        <v>677</v>
      </c>
      <c r="D82" s="231"/>
      <c r="E82" s="232"/>
      <c r="F82" s="233"/>
      <c r="G82" s="233"/>
      <c r="H82" s="233"/>
      <c r="I82" s="250"/>
      <c r="J82" s="250"/>
      <c r="K82" s="226"/>
    </row>
    <row r="83" spans="3:12" x14ac:dyDescent="0.4">
      <c r="C83" s="234" t="s">
        <v>678</v>
      </c>
      <c r="D83" s="235"/>
      <c r="E83" s="236"/>
      <c r="F83" s="58"/>
      <c r="G83" s="58"/>
      <c r="H83" s="58"/>
      <c r="I83" s="251"/>
      <c r="J83" s="251"/>
      <c r="K83" s="229"/>
    </row>
    <row r="84" spans="3:12" ht="15" thickBot="1" x14ac:dyDescent="0.45">
      <c r="C84" s="234" t="s">
        <v>679</v>
      </c>
      <c r="D84" s="235"/>
      <c r="E84" s="236"/>
      <c r="F84" s="58"/>
      <c r="G84" s="58"/>
      <c r="H84" s="58"/>
      <c r="I84" s="251"/>
      <c r="J84" s="251"/>
      <c r="K84" s="229"/>
    </row>
    <row r="85" spans="3:12" x14ac:dyDescent="0.4">
      <c r="C85" s="215" t="s">
        <v>680</v>
      </c>
      <c r="D85" s="252"/>
      <c r="E85" s="225"/>
      <c r="F85" s="237"/>
      <c r="G85" s="237"/>
      <c r="H85" s="237"/>
      <c r="I85" s="237"/>
      <c r="J85" s="237"/>
      <c r="K85" s="237"/>
      <c r="L85" s="226"/>
    </row>
    <row r="86" spans="3:12" ht="15" thickBot="1" x14ac:dyDescent="0.45">
      <c r="C86" s="221" t="s">
        <v>681</v>
      </c>
      <c r="D86" s="253"/>
      <c r="E86" s="241"/>
      <c r="F86" s="242"/>
      <c r="G86" s="242"/>
      <c r="H86" s="242"/>
      <c r="I86" s="242"/>
      <c r="J86" s="242"/>
      <c r="K86" s="242"/>
      <c r="L86" s="243"/>
    </row>
    <row r="87" spans="3:12" ht="15" thickBot="1" x14ac:dyDescent="0.45"/>
    <row r="88" spans="3:12" ht="15" thickBot="1" x14ac:dyDescent="0.45">
      <c r="C88" s="254" t="s">
        <v>682</v>
      </c>
      <c r="D88" s="255"/>
      <c r="E88" s="256">
        <v>0.1</v>
      </c>
      <c r="F88" s="257"/>
      <c r="G88" s="257"/>
      <c r="H88" s="257"/>
      <c r="I88" s="257"/>
      <c r="J88" s="258"/>
    </row>
    <row r="89" spans="3:12" x14ac:dyDescent="0.4">
      <c r="C89" s="259" t="s">
        <v>683</v>
      </c>
      <c r="D89" s="245"/>
      <c r="E89" s="236"/>
      <c r="F89" s="229"/>
      <c r="G89" s="58"/>
      <c r="H89" s="58"/>
      <c r="I89" s="251"/>
      <c r="J89" s="251"/>
    </row>
    <row r="90" spans="3:12" x14ac:dyDescent="0.4">
      <c r="C90" s="260" t="s">
        <v>665</v>
      </c>
      <c r="D90" s="245"/>
      <c r="E90" s="236"/>
      <c r="F90" s="229"/>
      <c r="G90" s="58"/>
      <c r="H90" s="58"/>
      <c r="I90" s="251"/>
      <c r="J90" s="251"/>
    </row>
    <row r="91" spans="3:12" ht="15" thickBot="1" x14ac:dyDescent="0.45">
      <c r="C91" s="261" t="s">
        <v>684</v>
      </c>
      <c r="D91" s="262"/>
      <c r="E91" s="263"/>
      <c r="F91" s="243"/>
      <c r="G91" s="58"/>
      <c r="H91" s="58"/>
      <c r="I91" s="251"/>
      <c r="J91" s="251"/>
    </row>
    <row r="92" spans="3:12" x14ac:dyDescent="0.4">
      <c r="C92" s="259" t="s">
        <v>685</v>
      </c>
      <c r="D92" s="264"/>
      <c r="E92" s="232"/>
      <c r="F92" s="233"/>
      <c r="G92" s="226"/>
      <c r="H92" s="58"/>
      <c r="I92" s="251"/>
      <c r="J92" s="251"/>
    </row>
    <row r="93" spans="3:12" x14ac:dyDescent="0.4">
      <c r="C93" s="260" t="s">
        <v>686</v>
      </c>
      <c r="D93" s="245"/>
      <c r="E93" s="236"/>
      <c r="F93" s="58"/>
      <c r="G93" s="229"/>
      <c r="H93" s="58"/>
      <c r="I93" s="251"/>
      <c r="J93" s="251"/>
    </row>
    <row r="94" spans="3:12" ht="15" thickBot="1" x14ac:dyDescent="0.45">
      <c r="C94" s="261" t="s">
        <v>687</v>
      </c>
      <c r="D94" s="262"/>
      <c r="E94" s="263"/>
      <c r="F94" s="265"/>
      <c r="G94" s="243"/>
      <c r="H94" s="58"/>
      <c r="I94" s="251"/>
      <c r="J94" s="251"/>
    </row>
    <row r="95" spans="3:12" x14ac:dyDescent="0.4">
      <c r="C95" s="259" t="s">
        <v>688</v>
      </c>
      <c r="D95" s="264"/>
      <c r="E95" s="232"/>
      <c r="F95" s="233"/>
      <c r="G95" s="250"/>
      <c r="H95" s="266"/>
      <c r="I95" s="251"/>
      <c r="J95" s="251"/>
    </row>
    <row r="96" spans="3:12" x14ac:dyDescent="0.4">
      <c r="C96" s="260" t="s">
        <v>689</v>
      </c>
      <c r="D96" s="245"/>
      <c r="E96" s="236"/>
      <c r="F96" s="58"/>
      <c r="G96" s="251"/>
      <c r="H96" s="267"/>
      <c r="I96" s="251"/>
      <c r="J96" s="251"/>
    </row>
    <row r="97" spans="3:17" ht="15" thickBot="1" x14ac:dyDescent="0.45">
      <c r="C97" s="261" t="s">
        <v>690</v>
      </c>
      <c r="D97" s="262"/>
      <c r="E97" s="263"/>
      <c r="F97" s="265"/>
      <c r="G97" s="268"/>
      <c r="H97" s="269"/>
      <c r="I97" s="251"/>
      <c r="J97" s="251"/>
    </row>
    <row r="98" spans="3:17" ht="15" thickBot="1" x14ac:dyDescent="0.45">
      <c r="C98" s="270" t="s">
        <v>629</v>
      </c>
      <c r="D98" s="245"/>
      <c r="E98" s="236"/>
      <c r="F98" s="58"/>
      <c r="G98" s="251"/>
      <c r="H98" s="58"/>
      <c r="I98" s="266"/>
      <c r="J98" s="251"/>
    </row>
    <row r="99" spans="3:17" x14ac:dyDescent="0.4">
      <c r="C99" s="271" t="s">
        <v>691</v>
      </c>
      <c r="D99" s="264"/>
      <c r="E99" s="232"/>
      <c r="F99" s="233"/>
      <c r="G99" s="250"/>
      <c r="H99" s="233"/>
      <c r="I99" s="250"/>
      <c r="J99" s="266"/>
    </row>
    <row r="100" spans="3:17" x14ac:dyDescent="0.4">
      <c r="C100" s="272" t="s">
        <v>692</v>
      </c>
      <c r="D100" s="273"/>
      <c r="E100" s="273"/>
      <c r="F100" s="273"/>
      <c r="G100" s="273"/>
      <c r="H100" s="273"/>
      <c r="I100" s="273"/>
      <c r="J100" s="274"/>
      <c r="O100" s="229"/>
      <c r="P100" s="229"/>
      <c r="Q100" s="229"/>
    </row>
  </sheetData>
  <mergeCells count="3">
    <mergeCell ref="E1:H1"/>
    <mergeCell ref="I1:L1"/>
    <mergeCell ref="M1:P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D64"/>
  <sheetViews>
    <sheetView showGridLines="0" topLeftCell="B1" zoomScale="80" zoomScaleNormal="80" workbookViewId="0">
      <selection activeCell="E1" sqref="E1"/>
    </sheetView>
  </sheetViews>
  <sheetFormatPr defaultColWidth="9.15234375" defaultRowHeight="14.6" x14ac:dyDescent="0.4"/>
  <cols>
    <col min="1" max="1" width="5.15234375" style="280" customWidth="1"/>
    <col min="2" max="2" width="25.3828125" style="371" customWidth="1"/>
    <col min="3" max="3" width="12.15234375" style="280" customWidth="1"/>
    <col min="4" max="4" width="54.15234375" style="278" customWidth="1"/>
    <col min="5" max="6" width="12.3046875" style="379" customWidth="1"/>
    <col min="7" max="30" width="4.53515625" style="280" bestFit="1" customWidth="1"/>
    <col min="31" max="16384" width="9.15234375" style="280"/>
  </cols>
  <sheetData>
    <row r="2" spans="2:30" x14ac:dyDescent="0.4">
      <c r="B2" s="277"/>
      <c r="C2" s="277"/>
      <c r="E2" s="279"/>
      <c r="F2" s="279"/>
      <c r="G2" s="277"/>
      <c r="H2" s="277"/>
      <c r="I2" s="277"/>
      <c r="J2" s="277"/>
      <c r="K2" s="277"/>
      <c r="L2" s="277"/>
      <c r="M2" s="277"/>
      <c r="N2" s="277"/>
      <c r="O2" s="277"/>
      <c r="P2" s="277"/>
      <c r="Q2" s="277"/>
      <c r="R2" s="277"/>
      <c r="S2" s="277"/>
      <c r="T2" s="277"/>
      <c r="U2" s="277"/>
      <c r="V2" s="277"/>
      <c r="W2" s="277"/>
      <c r="X2" s="277"/>
      <c r="Y2" s="277"/>
      <c r="Z2" s="277"/>
      <c r="AA2" s="277"/>
      <c r="AB2" s="277"/>
      <c r="AC2" s="277"/>
      <c r="AD2" s="277"/>
    </row>
    <row r="3" spans="2:30" ht="15" thickBot="1" x14ac:dyDescent="0.45">
      <c r="B3" s="277"/>
      <c r="C3" s="277"/>
      <c r="D3" s="281" t="s">
        <v>694</v>
      </c>
      <c r="E3" s="279"/>
      <c r="F3" s="279"/>
      <c r="G3" s="460">
        <v>43983</v>
      </c>
      <c r="H3" s="451"/>
      <c r="I3" s="451"/>
      <c r="J3" s="451"/>
      <c r="K3" s="449" t="s">
        <v>22</v>
      </c>
      <c r="L3" s="449"/>
      <c r="M3" s="449"/>
      <c r="N3" s="449"/>
      <c r="O3" s="450" t="s">
        <v>24</v>
      </c>
      <c r="P3" s="450"/>
      <c r="Q3" s="450"/>
      <c r="R3" s="450"/>
      <c r="S3" s="451" t="s">
        <v>25</v>
      </c>
      <c r="T3" s="451"/>
      <c r="U3" s="451"/>
      <c r="V3" s="451"/>
      <c r="W3" s="449" t="s">
        <v>26</v>
      </c>
      <c r="X3" s="449"/>
      <c r="Y3" s="449"/>
      <c r="Z3" s="449"/>
      <c r="AA3" s="452">
        <v>44136</v>
      </c>
      <c r="AB3" s="450"/>
      <c r="AC3" s="450"/>
      <c r="AD3" s="450"/>
    </row>
    <row r="4" spans="2:30" ht="19.5" customHeight="1" x14ac:dyDescent="0.4">
      <c r="B4" s="277" t="s">
        <v>695</v>
      </c>
      <c r="C4" s="282" t="s">
        <v>696</v>
      </c>
      <c r="D4" s="283" t="s">
        <v>697</v>
      </c>
      <c r="E4" s="284" t="s">
        <v>698</v>
      </c>
      <c r="F4" s="284" t="s">
        <v>699</v>
      </c>
      <c r="G4" s="285"/>
      <c r="H4" s="285"/>
      <c r="I4" s="285"/>
      <c r="J4" s="285"/>
      <c r="K4" s="285"/>
      <c r="L4" s="285"/>
      <c r="M4" s="285"/>
      <c r="N4" s="285"/>
      <c r="O4" s="285"/>
      <c r="P4" s="285"/>
      <c r="Q4" s="285"/>
      <c r="R4" s="285"/>
      <c r="S4" s="285"/>
      <c r="T4" s="285"/>
      <c r="U4" s="285"/>
      <c r="V4" s="285"/>
      <c r="W4" s="285"/>
      <c r="X4" s="285"/>
      <c r="Y4" s="285"/>
      <c r="Z4" s="285"/>
      <c r="AA4" s="285"/>
      <c r="AB4" s="285"/>
      <c r="AC4" s="285"/>
      <c r="AD4" s="285"/>
    </row>
    <row r="5" spans="2:30" ht="15" hidden="1" customHeight="1" x14ac:dyDescent="0.4">
      <c r="B5" s="453" t="s">
        <v>700</v>
      </c>
      <c r="C5" s="286" t="s">
        <v>701</v>
      </c>
      <c r="D5" s="287" t="s">
        <v>702</v>
      </c>
      <c r="E5" s="288">
        <v>43191</v>
      </c>
      <c r="F5" s="289">
        <v>43251</v>
      </c>
      <c r="G5" s="290"/>
      <c r="H5" s="291"/>
      <c r="I5" s="291"/>
      <c r="J5" s="292"/>
      <c r="K5" s="293"/>
      <c r="L5" s="294"/>
      <c r="M5" s="295"/>
      <c r="N5" s="296"/>
      <c r="O5" s="297"/>
      <c r="P5" s="298"/>
      <c r="Q5" s="298"/>
      <c r="R5" s="299"/>
      <c r="S5" s="297"/>
      <c r="T5" s="298"/>
      <c r="U5" s="298"/>
      <c r="V5" s="299"/>
      <c r="W5" s="297"/>
      <c r="X5" s="298"/>
      <c r="Y5" s="298"/>
      <c r="Z5" s="299"/>
      <c r="AA5" s="297"/>
      <c r="AB5" s="298"/>
      <c r="AC5" s="298"/>
      <c r="AD5" s="299"/>
    </row>
    <row r="6" spans="2:30" ht="15" hidden="1" customHeight="1" x14ac:dyDescent="0.4">
      <c r="B6" s="454"/>
      <c r="C6" s="300" t="s">
        <v>701</v>
      </c>
      <c r="D6" s="301" t="s">
        <v>703</v>
      </c>
      <c r="E6" s="302">
        <v>43191</v>
      </c>
      <c r="F6" s="303">
        <v>43251</v>
      </c>
      <c r="G6" s="304"/>
      <c r="H6" s="305"/>
      <c r="I6" s="305"/>
      <c r="J6" s="306"/>
      <c r="K6" s="307"/>
      <c r="L6" s="308"/>
      <c r="M6" s="309"/>
      <c r="N6" s="310"/>
      <c r="O6" s="311"/>
      <c r="P6" s="312"/>
      <c r="Q6" s="312"/>
      <c r="R6" s="313"/>
      <c r="S6" s="311"/>
      <c r="T6" s="312"/>
      <c r="U6" s="312"/>
      <c r="V6" s="313"/>
      <c r="W6" s="311"/>
      <c r="X6" s="312"/>
      <c r="Y6" s="312"/>
      <c r="Z6" s="313"/>
      <c r="AA6" s="311"/>
      <c r="AB6" s="312"/>
      <c r="AC6" s="312"/>
      <c r="AD6" s="313"/>
    </row>
    <row r="7" spans="2:30" ht="15" hidden="1" customHeight="1" x14ac:dyDescent="0.4">
      <c r="B7" s="454"/>
      <c r="C7" s="300" t="s">
        <v>704</v>
      </c>
      <c r="D7" s="301" t="s">
        <v>705</v>
      </c>
      <c r="E7" s="302">
        <v>43200</v>
      </c>
      <c r="F7" s="303">
        <v>43230</v>
      </c>
      <c r="G7" s="314"/>
      <c r="H7" s="305"/>
      <c r="I7" s="305"/>
      <c r="J7" s="306"/>
      <c r="K7" s="307"/>
      <c r="L7" s="308"/>
      <c r="M7" s="312"/>
      <c r="N7" s="313"/>
      <c r="O7" s="311"/>
      <c r="P7" s="312"/>
      <c r="Q7" s="312"/>
      <c r="R7" s="313"/>
      <c r="S7" s="311"/>
      <c r="T7" s="312"/>
      <c r="U7" s="312"/>
      <c r="V7" s="313"/>
      <c r="W7" s="311"/>
      <c r="X7" s="312"/>
      <c r="Y7" s="312"/>
      <c r="Z7" s="313"/>
      <c r="AA7" s="311"/>
      <c r="AB7" s="312"/>
      <c r="AC7" s="312"/>
      <c r="AD7" s="313"/>
    </row>
    <row r="8" spans="2:30" ht="15" hidden="1" customHeight="1" x14ac:dyDescent="0.4">
      <c r="B8" s="454"/>
      <c r="C8" s="300" t="s">
        <v>701</v>
      </c>
      <c r="D8" s="301" t="s">
        <v>706</v>
      </c>
      <c r="E8" s="302">
        <v>43191</v>
      </c>
      <c r="F8" s="303">
        <v>43240</v>
      </c>
      <c r="G8" s="304"/>
      <c r="H8" s="305"/>
      <c r="I8" s="305"/>
      <c r="J8" s="306"/>
      <c r="K8" s="307"/>
      <c r="L8" s="308"/>
      <c r="M8" s="309"/>
      <c r="N8" s="313"/>
      <c r="O8" s="311"/>
      <c r="P8" s="312"/>
      <c r="Q8" s="312"/>
      <c r="R8" s="313"/>
      <c r="S8" s="311"/>
      <c r="T8" s="312"/>
      <c r="U8" s="312"/>
      <c r="V8" s="313"/>
      <c r="W8" s="311"/>
      <c r="X8" s="312"/>
      <c r="Y8" s="312"/>
      <c r="Z8" s="313"/>
      <c r="AA8" s="311"/>
      <c r="AB8" s="312"/>
      <c r="AC8" s="312"/>
      <c r="AD8" s="313"/>
    </row>
    <row r="9" spans="2:30" ht="15" hidden="1" customHeight="1" x14ac:dyDescent="0.4">
      <c r="B9" s="454"/>
      <c r="C9" s="300" t="s">
        <v>701</v>
      </c>
      <c r="D9" s="301" t="s">
        <v>707</v>
      </c>
      <c r="E9" s="302">
        <v>43211</v>
      </c>
      <c r="F9" s="303">
        <v>43251</v>
      </c>
      <c r="G9" s="314"/>
      <c r="H9" s="315"/>
      <c r="I9" s="315"/>
      <c r="J9" s="306"/>
      <c r="K9" s="307"/>
      <c r="L9" s="308"/>
      <c r="M9" s="309"/>
      <c r="N9" s="310"/>
      <c r="O9" s="311"/>
      <c r="P9" s="312"/>
      <c r="Q9" s="312"/>
      <c r="R9" s="313"/>
      <c r="S9" s="311"/>
      <c r="T9" s="312"/>
      <c r="U9" s="312"/>
      <c r="V9" s="313"/>
      <c r="W9" s="311"/>
      <c r="X9" s="312"/>
      <c r="Y9" s="312"/>
      <c r="Z9" s="313"/>
      <c r="AA9" s="311"/>
      <c r="AB9" s="312"/>
      <c r="AC9" s="312"/>
      <c r="AD9" s="313"/>
    </row>
    <row r="10" spans="2:30" ht="15" hidden="1" customHeight="1" x14ac:dyDescent="0.4">
      <c r="B10" s="455"/>
      <c r="C10" s="316" t="s">
        <v>701</v>
      </c>
      <c r="D10" s="317" t="s">
        <v>708</v>
      </c>
      <c r="E10" s="318">
        <v>43191</v>
      </c>
      <c r="F10" s="319">
        <v>43212</v>
      </c>
      <c r="G10" s="320"/>
      <c r="H10" s="321"/>
      <c r="I10" s="321"/>
      <c r="J10" s="322"/>
      <c r="K10" s="323"/>
      <c r="L10" s="324"/>
      <c r="M10" s="325"/>
      <c r="N10" s="326"/>
      <c r="O10" s="327"/>
      <c r="P10" s="325"/>
      <c r="Q10" s="325"/>
      <c r="R10" s="326"/>
      <c r="S10" s="327"/>
      <c r="T10" s="325"/>
      <c r="U10" s="325"/>
      <c r="V10" s="326"/>
      <c r="W10" s="327"/>
      <c r="X10" s="325"/>
      <c r="Y10" s="325"/>
      <c r="Z10" s="326"/>
      <c r="AA10" s="327"/>
      <c r="AB10" s="325"/>
      <c r="AC10" s="325"/>
      <c r="AD10" s="326"/>
    </row>
    <row r="11" spans="2:30" ht="15" hidden="1" customHeight="1" x14ac:dyDescent="0.4">
      <c r="B11" s="453" t="s">
        <v>709</v>
      </c>
      <c r="C11" s="286" t="s">
        <v>701</v>
      </c>
      <c r="D11" s="287" t="s">
        <v>710</v>
      </c>
      <c r="E11" s="288">
        <v>43195</v>
      </c>
      <c r="F11" s="289">
        <v>43226</v>
      </c>
      <c r="G11" s="290"/>
      <c r="H11" s="291"/>
      <c r="I11" s="291"/>
      <c r="J11" s="292"/>
      <c r="K11" s="293"/>
      <c r="L11" s="328"/>
      <c r="M11" s="298"/>
      <c r="N11" s="299"/>
      <c r="O11" s="297"/>
      <c r="P11" s="298"/>
      <c r="Q11" s="298"/>
      <c r="R11" s="299"/>
      <c r="S11" s="297"/>
      <c r="T11" s="298"/>
      <c r="U11" s="298"/>
      <c r="V11" s="299"/>
      <c r="W11" s="297"/>
      <c r="X11" s="298"/>
      <c r="Y11" s="298"/>
      <c r="Z11" s="299"/>
      <c r="AA11" s="297"/>
      <c r="AB11" s="298"/>
      <c r="AC11" s="298"/>
      <c r="AD11" s="299"/>
    </row>
    <row r="12" spans="2:30" ht="15" hidden="1" customHeight="1" x14ac:dyDescent="0.4">
      <c r="B12" s="454"/>
      <c r="C12" s="300" t="s">
        <v>701</v>
      </c>
      <c r="D12" s="301" t="s">
        <v>711</v>
      </c>
      <c r="E12" s="302">
        <v>43200</v>
      </c>
      <c r="F12" s="303">
        <v>43230</v>
      </c>
      <c r="G12" s="314"/>
      <c r="H12" s="305"/>
      <c r="I12" s="305"/>
      <c r="J12" s="306"/>
      <c r="K12" s="307"/>
      <c r="L12" s="308"/>
      <c r="M12" s="312"/>
      <c r="N12" s="313"/>
      <c r="O12" s="311"/>
      <c r="P12" s="312"/>
      <c r="Q12" s="312"/>
      <c r="R12" s="313"/>
      <c r="S12" s="311"/>
      <c r="T12" s="312"/>
      <c r="U12" s="312"/>
      <c r="V12" s="313"/>
      <c r="W12" s="311"/>
      <c r="X12" s="312"/>
      <c r="Y12" s="312"/>
      <c r="Z12" s="313"/>
      <c r="AA12" s="311"/>
      <c r="AB12" s="312"/>
      <c r="AC12" s="312"/>
      <c r="AD12" s="313"/>
    </row>
    <row r="13" spans="2:30" ht="15" hidden="1" customHeight="1" x14ac:dyDescent="0.4">
      <c r="B13" s="454"/>
      <c r="C13" s="300" t="s">
        <v>701</v>
      </c>
      <c r="D13" s="301" t="s">
        <v>712</v>
      </c>
      <c r="E13" s="302">
        <v>43214</v>
      </c>
      <c r="F13" s="303">
        <v>43257</v>
      </c>
      <c r="G13" s="314"/>
      <c r="H13" s="315"/>
      <c r="I13" s="315"/>
      <c r="J13" s="306"/>
      <c r="K13" s="307"/>
      <c r="L13" s="308"/>
      <c r="M13" s="309"/>
      <c r="N13" s="310"/>
      <c r="O13" s="329"/>
      <c r="P13" s="312"/>
      <c r="Q13" s="312"/>
      <c r="R13" s="313"/>
      <c r="S13" s="329"/>
      <c r="T13" s="312"/>
      <c r="U13" s="312"/>
      <c r="V13" s="313"/>
      <c r="W13" s="329"/>
      <c r="X13" s="312"/>
      <c r="Y13" s="312"/>
      <c r="Z13" s="313"/>
      <c r="AA13" s="329"/>
      <c r="AB13" s="312"/>
      <c r="AC13" s="312"/>
      <c r="AD13" s="313"/>
    </row>
    <row r="14" spans="2:30" ht="15" hidden="1" customHeight="1" x14ac:dyDescent="0.4">
      <c r="B14" s="455"/>
      <c r="C14" s="316" t="s">
        <v>701</v>
      </c>
      <c r="D14" s="317" t="s">
        <v>713</v>
      </c>
      <c r="E14" s="318">
        <v>43191</v>
      </c>
      <c r="F14" s="319">
        <v>43220</v>
      </c>
      <c r="G14" s="320"/>
      <c r="H14" s="321"/>
      <c r="I14" s="321"/>
      <c r="J14" s="330"/>
      <c r="K14" s="323"/>
      <c r="L14" s="324"/>
      <c r="M14" s="325"/>
      <c r="N14" s="326"/>
      <c r="O14" s="327"/>
      <c r="P14" s="325"/>
      <c r="Q14" s="325"/>
      <c r="R14" s="326"/>
      <c r="S14" s="327"/>
      <c r="T14" s="325"/>
      <c r="U14" s="325"/>
      <c r="V14" s="326"/>
      <c r="W14" s="327"/>
      <c r="X14" s="325"/>
      <c r="Y14" s="325"/>
      <c r="Z14" s="326"/>
      <c r="AA14" s="327"/>
      <c r="AB14" s="325"/>
      <c r="AC14" s="325"/>
      <c r="AD14" s="326"/>
    </row>
    <row r="15" spans="2:30" hidden="1" x14ac:dyDescent="0.4">
      <c r="B15" s="456" t="s">
        <v>714</v>
      </c>
      <c r="C15" s="331"/>
      <c r="D15" s="287" t="s">
        <v>715</v>
      </c>
      <c r="E15" s="288">
        <v>43217</v>
      </c>
      <c r="F15" s="289">
        <v>43251</v>
      </c>
      <c r="G15" s="332"/>
      <c r="H15" s="333"/>
      <c r="I15" s="333"/>
      <c r="J15" s="292"/>
      <c r="K15" s="293"/>
      <c r="L15" s="294"/>
      <c r="M15" s="295"/>
      <c r="N15" s="296"/>
      <c r="O15" s="297"/>
      <c r="P15" s="298"/>
      <c r="Q15" s="298"/>
      <c r="R15" s="299"/>
      <c r="S15" s="297"/>
      <c r="T15" s="298"/>
      <c r="U15" s="298"/>
      <c r="V15" s="299"/>
      <c r="W15" s="297"/>
      <c r="X15" s="298"/>
      <c r="Y15" s="298"/>
      <c r="Z15" s="299"/>
      <c r="AA15" s="297"/>
      <c r="AB15" s="298"/>
      <c r="AC15" s="298"/>
      <c r="AD15" s="299"/>
    </row>
    <row r="16" spans="2:30" hidden="1" x14ac:dyDescent="0.4">
      <c r="B16" s="457"/>
      <c r="C16" s="334"/>
      <c r="D16" s="335" t="s">
        <v>716</v>
      </c>
      <c r="E16" s="336">
        <v>43252</v>
      </c>
      <c r="F16" s="337">
        <v>43285</v>
      </c>
      <c r="G16" s="338"/>
      <c r="H16" s="339"/>
      <c r="I16" s="339"/>
      <c r="J16" s="340"/>
      <c r="K16" s="341"/>
      <c r="L16" s="342"/>
      <c r="M16" s="343"/>
      <c r="N16" s="344"/>
      <c r="O16" s="345"/>
      <c r="P16" s="346"/>
      <c r="Q16" s="346"/>
      <c r="R16" s="347"/>
      <c r="S16" s="345"/>
      <c r="T16" s="346"/>
      <c r="U16" s="346"/>
      <c r="V16" s="347"/>
      <c r="W16" s="345"/>
      <c r="X16" s="346"/>
      <c r="Y16" s="346"/>
      <c r="Z16" s="347"/>
      <c r="AA16" s="345"/>
      <c r="AB16" s="346"/>
      <c r="AC16" s="346"/>
      <c r="AD16" s="347"/>
    </row>
    <row r="17" spans="2:30" hidden="1" x14ac:dyDescent="0.4">
      <c r="B17" s="454"/>
      <c r="C17" s="300" t="s">
        <v>701</v>
      </c>
      <c r="D17" s="301" t="s">
        <v>717</v>
      </c>
      <c r="E17" s="302">
        <v>43193</v>
      </c>
      <c r="F17" s="303">
        <v>43215</v>
      </c>
      <c r="G17" s="304"/>
      <c r="H17" s="305"/>
      <c r="I17" s="305"/>
      <c r="J17" s="348"/>
      <c r="K17" s="349"/>
      <c r="L17" s="350"/>
      <c r="M17" s="312"/>
      <c r="N17" s="313"/>
      <c r="O17" s="311"/>
      <c r="P17" s="312"/>
      <c r="Q17" s="312"/>
      <c r="R17" s="313"/>
      <c r="S17" s="311"/>
      <c r="T17" s="312"/>
      <c r="U17" s="312"/>
      <c r="V17" s="313"/>
      <c r="W17" s="311"/>
      <c r="X17" s="312"/>
      <c r="Y17" s="312"/>
      <c r="Z17" s="313"/>
      <c r="AA17" s="311"/>
      <c r="AB17" s="312"/>
      <c r="AC17" s="312"/>
      <c r="AD17" s="313"/>
    </row>
    <row r="18" spans="2:30" hidden="1" x14ac:dyDescent="0.4">
      <c r="B18" s="454"/>
      <c r="C18" s="300" t="s">
        <v>701</v>
      </c>
      <c r="D18" s="301" t="s">
        <v>718</v>
      </c>
      <c r="E18" s="302">
        <v>43200</v>
      </c>
      <c r="F18" s="303">
        <v>43230</v>
      </c>
      <c r="G18" s="314"/>
      <c r="H18" s="305"/>
      <c r="I18" s="305"/>
      <c r="J18" s="306"/>
      <c r="K18" s="307"/>
      <c r="L18" s="308"/>
      <c r="M18" s="312"/>
      <c r="N18" s="313"/>
      <c r="O18" s="311"/>
      <c r="P18" s="312"/>
      <c r="Q18" s="312"/>
      <c r="R18" s="313"/>
      <c r="S18" s="311"/>
      <c r="T18" s="312"/>
      <c r="U18" s="312"/>
      <c r="V18" s="313"/>
      <c r="W18" s="311"/>
      <c r="X18" s="312"/>
      <c r="Y18" s="312"/>
      <c r="Z18" s="313"/>
      <c r="AA18" s="311"/>
      <c r="AB18" s="312"/>
      <c r="AC18" s="312"/>
      <c r="AD18" s="313"/>
    </row>
    <row r="19" spans="2:30" hidden="1" x14ac:dyDescent="0.4">
      <c r="B19" s="454"/>
      <c r="C19" s="300" t="s">
        <v>719</v>
      </c>
      <c r="D19" s="301" t="s">
        <v>720</v>
      </c>
      <c r="E19" s="302">
        <v>43200</v>
      </c>
      <c r="F19" s="303">
        <v>43210</v>
      </c>
      <c r="G19" s="314"/>
      <c r="H19" s="305"/>
      <c r="I19" s="305"/>
      <c r="J19" s="348"/>
      <c r="K19" s="349"/>
      <c r="L19" s="350"/>
      <c r="M19" s="312"/>
      <c r="N19" s="313"/>
      <c r="O19" s="311"/>
      <c r="P19" s="312"/>
      <c r="Q19" s="312"/>
      <c r="R19" s="313"/>
      <c r="S19" s="311"/>
      <c r="T19" s="312"/>
      <c r="U19" s="312"/>
      <c r="V19" s="313"/>
      <c r="W19" s="311"/>
      <c r="X19" s="312"/>
      <c r="Y19" s="312"/>
      <c r="Z19" s="313"/>
      <c r="AA19" s="311"/>
      <c r="AB19" s="312"/>
      <c r="AC19" s="312"/>
      <c r="AD19" s="313"/>
    </row>
    <row r="20" spans="2:30" hidden="1" x14ac:dyDescent="0.4">
      <c r="B20" s="454"/>
      <c r="C20" s="300" t="s">
        <v>719</v>
      </c>
      <c r="D20" s="301" t="s">
        <v>721</v>
      </c>
      <c r="E20" s="302">
        <v>43215</v>
      </c>
      <c r="F20" s="303">
        <v>43230</v>
      </c>
      <c r="G20" s="314"/>
      <c r="H20" s="315"/>
      <c r="I20" s="315"/>
      <c r="J20" s="306"/>
      <c r="K20" s="307"/>
      <c r="L20" s="308"/>
      <c r="M20" s="312"/>
      <c r="N20" s="313"/>
      <c r="O20" s="311"/>
      <c r="P20" s="312"/>
      <c r="Q20" s="312"/>
      <c r="R20" s="313"/>
      <c r="S20" s="311"/>
      <c r="T20" s="312"/>
      <c r="U20" s="312"/>
      <c r="V20" s="313"/>
      <c r="W20" s="311"/>
      <c r="X20" s="312"/>
      <c r="Y20" s="312"/>
      <c r="Z20" s="313"/>
      <c r="AA20" s="311"/>
      <c r="AB20" s="312"/>
      <c r="AC20" s="312"/>
      <c r="AD20" s="313"/>
    </row>
    <row r="21" spans="2:30" hidden="1" x14ac:dyDescent="0.4">
      <c r="B21" s="457"/>
      <c r="C21" s="334"/>
      <c r="D21" s="335" t="s">
        <v>722</v>
      </c>
      <c r="E21" s="336">
        <v>43231</v>
      </c>
      <c r="F21" s="337">
        <v>43265</v>
      </c>
      <c r="G21" s="338"/>
      <c r="H21" s="339"/>
      <c r="I21" s="339"/>
      <c r="J21" s="340"/>
      <c r="K21" s="341"/>
      <c r="L21" s="351"/>
      <c r="M21" s="346"/>
      <c r="N21" s="347"/>
      <c r="O21" s="345"/>
      <c r="P21" s="346"/>
      <c r="Q21" s="343"/>
      <c r="R21" s="344"/>
      <c r="S21" s="345"/>
      <c r="T21" s="346"/>
      <c r="U21" s="343"/>
      <c r="V21" s="344"/>
      <c r="W21" s="345"/>
      <c r="X21" s="346"/>
      <c r="Y21" s="343"/>
      <c r="Z21" s="344"/>
      <c r="AA21" s="345"/>
      <c r="AB21" s="346"/>
      <c r="AC21" s="343"/>
      <c r="AD21" s="344"/>
    </row>
    <row r="22" spans="2:30" hidden="1" x14ac:dyDescent="0.4">
      <c r="B22" s="457"/>
      <c r="C22" s="334"/>
      <c r="D22" s="335" t="s">
        <v>723</v>
      </c>
      <c r="E22" s="336">
        <v>43237</v>
      </c>
      <c r="F22" s="337">
        <v>43265</v>
      </c>
      <c r="G22" s="338"/>
      <c r="H22" s="339"/>
      <c r="I22" s="339"/>
      <c r="J22" s="340"/>
      <c r="K22" s="341"/>
      <c r="L22" s="342"/>
      <c r="M22" s="346"/>
      <c r="N22" s="347"/>
      <c r="O22" s="345"/>
      <c r="P22" s="346"/>
      <c r="Q22" s="343"/>
      <c r="R22" s="344"/>
      <c r="S22" s="345"/>
      <c r="T22" s="346"/>
      <c r="U22" s="343"/>
      <c r="V22" s="344"/>
      <c r="W22" s="345"/>
      <c r="X22" s="346"/>
      <c r="Y22" s="343"/>
      <c r="Z22" s="344"/>
      <c r="AA22" s="345"/>
      <c r="AB22" s="346"/>
      <c r="AC22" s="343"/>
      <c r="AD22" s="344"/>
    </row>
    <row r="23" spans="2:30" hidden="1" x14ac:dyDescent="0.4">
      <c r="B23" s="457"/>
      <c r="C23" s="334"/>
      <c r="D23" s="335" t="s">
        <v>724</v>
      </c>
      <c r="E23" s="336">
        <v>43252</v>
      </c>
      <c r="F23" s="337">
        <v>43265</v>
      </c>
      <c r="G23" s="338"/>
      <c r="H23" s="339"/>
      <c r="I23" s="339"/>
      <c r="J23" s="340"/>
      <c r="K23" s="352"/>
      <c r="L23" s="351"/>
      <c r="M23" s="343"/>
      <c r="N23" s="344"/>
      <c r="O23" s="353"/>
      <c r="P23" s="343"/>
      <c r="Q23" s="343"/>
      <c r="R23" s="344"/>
      <c r="S23" s="353"/>
      <c r="T23" s="343"/>
      <c r="U23" s="343"/>
      <c r="V23" s="344"/>
      <c r="W23" s="353"/>
      <c r="X23" s="343"/>
      <c r="Y23" s="343"/>
      <c r="Z23" s="344"/>
      <c r="AA23" s="353"/>
      <c r="AB23" s="343"/>
      <c r="AC23" s="343"/>
      <c r="AD23" s="344"/>
    </row>
    <row r="24" spans="2:30" hidden="1" x14ac:dyDescent="0.4">
      <c r="B24" s="457"/>
      <c r="C24" s="334"/>
      <c r="D24" s="335" t="s">
        <v>725</v>
      </c>
      <c r="E24" s="336">
        <v>43261</v>
      </c>
      <c r="F24" s="337">
        <v>43281</v>
      </c>
      <c r="G24" s="338"/>
      <c r="H24" s="339"/>
      <c r="I24" s="339"/>
      <c r="J24" s="340"/>
      <c r="K24" s="341"/>
      <c r="L24" s="351"/>
      <c r="M24" s="346"/>
      <c r="N24" s="347"/>
      <c r="O24" s="353"/>
      <c r="P24" s="343"/>
      <c r="Q24" s="343"/>
      <c r="R24" s="344"/>
      <c r="S24" s="353"/>
      <c r="T24" s="343"/>
      <c r="U24" s="343"/>
      <c r="V24" s="344"/>
      <c r="W24" s="353"/>
      <c r="X24" s="343"/>
      <c r="Y24" s="343"/>
      <c r="Z24" s="344"/>
      <c r="AA24" s="353"/>
      <c r="AB24" s="343"/>
      <c r="AC24" s="343"/>
      <c r="AD24" s="344"/>
    </row>
    <row r="25" spans="2:30" hidden="1" x14ac:dyDescent="0.4">
      <c r="B25" s="454"/>
      <c r="C25" s="300"/>
      <c r="D25" s="301" t="s">
        <v>726</v>
      </c>
      <c r="E25" s="302">
        <v>43212</v>
      </c>
      <c r="F25" s="303">
        <v>43240</v>
      </c>
      <c r="G25" s="314"/>
      <c r="H25" s="315"/>
      <c r="I25" s="315"/>
      <c r="J25" s="306"/>
      <c r="K25" s="307"/>
      <c r="L25" s="308"/>
      <c r="M25" s="309"/>
      <c r="N25" s="313"/>
      <c r="O25" s="311"/>
      <c r="P25" s="312"/>
      <c r="Q25" s="312"/>
      <c r="R25" s="313"/>
      <c r="S25" s="311"/>
      <c r="T25" s="312"/>
      <c r="U25" s="312"/>
      <c r="V25" s="313"/>
      <c r="W25" s="311"/>
      <c r="X25" s="312"/>
      <c r="Y25" s="312"/>
      <c r="Z25" s="313"/>
      <c r="AA25" s="311"/>
      <c r="AB25" s="312"/>
      <c r="AC25" s="312"/>
      <c r="AD25" s="313"/>
    </row>
    <row r="26" spans="2:30" hidden="1" x14ac:dyDescent="0.4">
      <c r="B26" s="457"/>
      <c r="C26" s="334"/>
      <c r="D26" s="335" t="s">
        <v>727</v>
      </c>
      <c r="E26" s="336">
        <v>43235</v>
      </c>
      <c r="F26" s="337">
        <v>43281</v>
      </c>
      <c r="G26" s="338"/>
      <c r="H26" s="339"/>
      <c r="I26" s="339"/>
      <c r="J26" s="340"/>
      <c r="K26" s="341"/>
      <c r="L26" s="342"/>
      <c r="M26" s="346"/>
      <c r="N26" s="347"/>
      <c r="O26" s="345"/>
      <c r="P26" s="346"/>
      <c r="Q26" s="346"/>
      <c r="R26" s="347"/>
      <c r="S26" s="345"/>
      <c r="T26" s="346"/>
      <c r="U26" s="346"/>
      <c r="V26" s="347"/>
      <c r="W26" s="345"/>
      <c r="X26" s="346"/>
      <c r="Y26" s="346"/>
      <c r="Z26" s="347"/>
      <c r="AA26" s="345"/>
      <c r="AB26" s="346"/>
      <c r="AC26" s="346"/>
      <c r="AD26" s="347"/>
    </row>
    <row r="27" spans="2:30" hidden="1" x14ac:dyDescent="0.4">
      <c r="B27" s="454"/>
      <c r="C27" s="300" t="s">
        <v>701</v>
      </c>
      <c r="D27" s="301" t="s">
        <v>728</v>
      </c>
      <c r="E27" s="302">
        <v>43200</v>
      </c>
      <c r="F27" s="303">
        <v>43281</v>
      </c>
      <c r="G27" s="314"/>
      <c r="H27" s="305"/>
      <c r="I27" s="305"/>
      <c r="J27" s="306"/>
      <c r="K27" s="307"/>
      <c r="L27" s="308"/>
      <c r="M27" s="309"/>
      <c r="N27" s="310"/>
      <c r="O27" s="311"/>
      <c r="P27" s="312"/>
      <c r="Q27" s="312"/>
      <c r="R27" s="313"/>
      <c r="S27" s="311"/>
      <c r="T27" s="312"/>
      <c r="U27" s="312"/>
      <c r="V27" s="313"/>
      <c r="W27" s="311"/>
      <c r="X27" s="312"/>
      <c r="Y27" s="312"/>
      <c r="Z27" s="313"/>
      <c r="AA27" s="311"/>
      <c r="AB27" s="312"/>
      <c r="AC27" s="312"/>
      <c r="AD27" s="313"/>
    </row>
    <row r="28" spans="2:30" hidden="1" x14ac:dyDescent="0.4">
      <c r="B28" s="454"/>
      <c r="C28" s="300" t="s">
        <v>701</v>
      </c>
      <c r="D28" s="301" t="s">
        <v>729</v>
      </c>
      <c r="E28" s="302">
        <v>43198</v>
      </c>
      <c r="F28" s="303">
        <v>43248</v>
      </c>
      <c r="G28" s="314"/>
      <c r="H28" s="305"/>
      <c r="I28" s="305"/>
      <c r="J28" s="306"/>
      <c r="K28" s="307"/>
      <c r="L28" s="308"/>
      <c r="M28" s="309"/>
      <c r="N28" s="310"/>
      <c r="O28" s="311"/>
      <c r="P28" s="312"/>
      <c r="Q28" s="312"/>
      <c r="R28" s="313"/>
      <c r="S28" s="311"/>
      <c r="T28" s="312"/>
      <c r="U28" s="312"/>
      <c r="V28" s="313"/>
      <c r="W28" s="311"/>
      <c r="X28" s="312"/>
      <c r="Y28" s="312"/>
      <c r="Z28" s="313"/>
      <c r="AA28" s="311"/>
      <c r="AB28" s="312"/>
      <c r="AC28" s="312"/>
      <c r="AD28" s="313"/>
    </row>
    <row r="29" spans="2:30" hidden="1" x14ac:dyDescent="0.4">
      <c r="B29" s="454"/>
      <c r="C29" s="300"/>
      <c r="D29" s="301" t="s">
        <v>730</v>
      </c>
      <c r="E29" s="302">
        <v>43212</v>
      </c>
      <c r="F29" s="303">
        <v>43281</v>
      </c>
      <c r="G29" s="314"/>
      <c r="H29" s="315"/>
      <c r="I29" s="315"/>
      <c r="J29" s="306"/>
      <c r="K29" s="307"/>
      <c r="L29" s="308"/>
      <c r="M29" s="309"/>
      <c r="N29" s="310"/>
      <c r="O29" s="311"/>
      <c r="P29" s="312"/>
      <c r="Q29" s="312"/>
      <c r="R29" s="313"/>
      <c r="S29" s="311"/>
      <c r="T29" s="312"/>
      <c r="U29" s="312"/>
      <c r="V29" s="313"/>
      <c r="W29" s="311"/>
      <c r="X29" s="312"/>
      <c r="Y29" s="312"/>
      <c r="Z29" s="313"/>
      <c r="AA29" s="311"/>
      <c r="AB29" s="312"/>
      <c r="AC29" s="312"/>
      <c r="AD29" s="313"/>
    </row>
    <row r="30" spans="2:30" hidden="1" x14ac:dyDescent="0.4">
      <c r="B30" s="454"/>
      <c r="C30" s="300" t="s">
        <v>701</v>
      </c>
      <c r="D30" s="301" t="s">
        <v>731</v>
      </c>
      <c r="E30" s="302">
        <v>43194</v>
      </c>
      <c r="F30" s="303">
        <v>43281</v>
      </c>
      <c r="G30" s="304"/>
      <c r="H30" s="305"/>
      <c r="I30" s="305"/>
      <c r="J30" s="306"/>
      <c r="K30" s="307"/>
      <c r="L30" s="308"/>
      <c r="M30" s="309"/>
      <c r="N30" s="310"/>
      <c r="O30" s="311"/>
      <c r="P30" s="312"/>
      <c r="Q30" s="312"/>
      <c r="R30" s="313"/>
      <c r="S30" s="311"/>
      <c r="T30" s="312"/>
      <c r="U30" s="312"/>
      <c r="V30" s="313"/>
      <c r="W30" s="311"/>
      <c r="X30" s="312"/>
      <c r="Y30" s="312"/>
      <c r="Z30" s="313"/>
      <c r="AA30" s="311"/>
      <c r="AB30" s="312"/>
      <c r="AC30" s="312"/>
      <c r="AD30" s="313"/>
    </row>
    <row r="31" spans="2:30" hidden="1" x14ac:dyDescent="0.4">
      <c r="B31" s="454"/>
      <c r="C31" s="300"/>
      <c r="D31" s="301" t="s">
        <v>732</v>
      </c>
      <c r="E31" s="302">
        <v>43210</v>
      </c>
      <c r="F31" s="303">
        <v>43281</v>
      </c>
      <c r="G31" s="314"/>
      <c r="H31" s="315"/>
      <c r="I31" s="315"/>
      <c r="J31" s="306"/>
      <c r="K31" s="307"/>
      <c r="L31" s="308"/>
      <c r="M31" s="309"/>
      <c r="N31" s="310"/>
      <c r="O31" s="311"/>
      <c r="P31" s="312"/>
      <c r="Q31" s="312"/>
      <c r="R31" s="313"/>
      <c r="S31" s="311"/>
      <c r="T31" s="312"/>
      <c r="U31" s="312"/>
      <c r="V31" s="313"/>
      <c r="W31" s="311"/>
      <c r="X31" s="312"/>
      <c r="Y31" s="312"/>
      <c r="Z31" s="313"/>
      <c r="AA31" s="311"/>
      <c r="AB31" s="312"/>
      <c r="AC31" s="312"/>
      <c r="AD31" s="313"/>
    </row>
    <row r="32" spans="2:30" hidden="1" x14ac:dyDescent="0.4">
      <c r="B32" s="454"/>
      <c r="C32" s="300" t="s">
        <v>701</v>
      </c>
      <c r="D32" s="301" t="s">
        <v>733</v>
      </c>
      <c r="E32" s="302">
        <v>43200</v>
      </c>
      <c r="F32" s="303">
        <v>43210</v>
      </c>
      <c r="G32" s="314"/>
      <c r="H32" s="305"/>
      <c r="I32" s="305"/>
      <c r="J32" s="348"/>
      <c r="K32" s="349"/>
      <c r="L32" s="350"/>
      <c r="M32" s="312"/>
      <c r="N32" s="313"/>
      <c r="O32" s="311"/>
      <c r="P32" s="312"/>
      <c r="Q32" s="312"/>
      <c r="R32" s="313"/>
      <c r="S32" s="311"/>
      <c r="T32" s="312"/>
      <c r="U32" s="312"/>
      <c r="V32" s="313"/>
      <c r="W32" s="311"/>
      <c r="X32" s="312"/>
      <c r="Y32" s="312"/>
      <c r="Z32" s="313"/>
      <c r="AA32" s="311"/>
      <c r="AB32" s="312"/>
      <c r="AC32" s="312"/>
      <c r="AD32" s="313"/>
    </row>
    <row r="33" spans="2:30" hidden="1" x14ac:dyDescent="0.4">
      <c r="B33" s="454"/>
      <c r="C33" s="300"/>
      <c r="D33" s="301" t="s">
        <v>734</v>
      </c>
      <c r="E33" s="302">
        <v>43212</v>
      </c>
      <c r="F33" s="303">
        <v>43259</v>
      </c>
      <c r="G33" s="314"/>
      <c r="H33" s="315"/>
      <c r="I33" s="315"/>
      <c r="J33" s="306"/>
      <c r="K33" s="307"/>
      <c r="L33" s="350"/>
      <c r="M33" s="312"/>
      <c r="N33" s="313"/>
      <c r="O33" s="311"/>
      <c r="P33" s="312"/>
      <c r="Q33" s="312"/>
      <c r="R33" s="313"/>
      <c r="S33" s="311"/>
      <c r="T33" s="312"/>
      <c r="U33" s="312"/>
      <c r="V33" s="313"/>
      <c r="W33" s="311"/>
      <c r="X33" s="312"/>
      <c r="Y33" s="312"/>
      <c r="Z33" s="313"/>
      <c r="AA33" s="311"/>
      <c r="AB33" s="312"/>
      <c r="AC33" s="312"/>
      <c r="AD33" s="313"/>
    </row>
    <row r="34" spans="2:30" hidden="1" x14ac:dyDescent="0.4">
      <c r="B34" s="457"/>
      <c r="C34" s="334"/>
      <c r="D34" s="335" t="s">
        <v>735</v>
      </c>
      <c r="E34" s="336">
        <v>43259</v>
      </c>
      <c r="F34" s="337">
        <v>43281</v>
      </c>
      <c r="G34" s="338"/>
      <c r="H34" s="339"/>
      <c r="I34" s="339"/>
      <c r="J34" s="340"/>
      <c r="K34" s="341"/>
      <c r="L34" s="351"/>
      <c r="M34" s="346"/>
      <c r="N34" s="347"/>
      <c r="O34" s="353"/>
      <c r="P34" s="343"/>
      <c r="Q34" s="343"/>
      <c r="R34" s="344"/>
      <c r="S34" s="353"/>
      <c r="T34" s="343"/>
      <c r="U34" s="343"/>
      <c r="V34" s="344"/>
      <c r="W34" s="353"/>
      <c r="X34" s="343"/>
      <c r="Y34" s="343"/>
      <c r="Z34" s="344"/>
      <c r="AA34" s="353"/>
      <c r="AB34" s="343"/>
      <c r="AC34" s="343"/>
      <c r="AD34" s="344"/>
    </row>
    <row r="35" spans="2:30" hidden="1" x14ac:dyDescent="0.4">
      <c r="B35" s="457"/>
      <c r="C35" s="334"/>
      <c r="D35" s="335" t="s">
        <v>736</v>
      </c>
      <c r="E35" s="336">
        <v>43228</v>
      </c>
      <c r="F35" s="337">
        <v>43240</v>
      </c>
      <c r="G35" s="338"/>
      <c r="H35" s="339"/>
      <c r="I35" s="339"/>
      <c r="J35" s="340"/>
      <c r="K35" s="341"/>
      <c r="L35" s="351"/>
      <c r="M35" s="346"/>
      <c r="N35" s="344"/>
      <c r="O35" s="353"/>
      <c r="P35" s="343"/>
      <c r="Q35" s="343"/>
      <c r="R35" s="344"/>
      <c r="S35" s="353"/>
      <c r="T35" s="343"/>
      <c r="U35" s="343"/>
      <c r="V35" s="344"/>
      <c r="W35" s="353"/>
      <c r="X35" s="343"/>
      <c r="Y35" s="343"/>
      <c r="Z35" s="344"/>
      <c r="AA35" s="353"/>
      <c r="AB35" s="343"/>
      <c r="AC35" s="343"/>
      <c r="AD35" s="344"/>
    </row>
    <row r="36" spans="2:30" hidden="1" x14ac:dyDescent="0.4">
      <c r="B36" s="454"/>
      <c r="C36" s="300" t="s">
        <v>701</v>
      </c>
      <c r="D36" s="301" t="s">
        <v>737</v>
      </c>
      <c r="E36" s="302">
        <v>43205</v>
      </c>
      <c r="F36" s="303">
        <v>43215</v>
      </c>
      <c r="G36" s="314"/>
      <c r="H36" s="315"/>
      <c r="I36" s="305"/>
      <c r="J36" s="306"/>
      <c r="K36" s="349"/>
      <c r="L36" s="350"/>
      <c r="M36" s="312"/>
      <c r="N36" s="313"/>
      <c r="O36" s="311"/>
      <c r="P36" s="312"/>
      <c r="Q36" s="312"/>
      <c r="R36" s="313"/>
      <c r="S36" s="311"/>
      <c r="T36" s="312"/>
      <c r="U36" s="312"/>
      <c r="V36" s="313"/>
      <c r="W36" s="311"/>
      <c r="X36" s="312"/>
      <c r="Y36" s="312"/>
      <c r="Z36" s="313"/>
      <c r="AA36" s="311"/>
      <c r="AB36" s="312"/>
      <c r="AC36" s="312"/>
      <c r="AD36" s="313"/>
    </row>
    <row r="37" spans="2:30" hidden="1" x14ac:dyDescent="0.4">
      <c r="B37" s="457"/>
      <c r="C37" s="334"/>
      <c r="D37" s="335" t="s">
        <v>738</v>
      </c>
      <c r="E37" s="336">
        <v>43228</v>
      </c>
      <c r="F37" s="337">
        <v>43266</v>
      </c>
      <c r="G37" s="338"/>
      <c r="H37" s="339"/>
      <c r="I37" s="339"/>
      <c r="J37" s="340"/>
      <c r="K37" s="341"/>
      <c r="L37" s="351"/>
      <c r="M37" s="346"/>
      <c r="N37" s="347"/>
      <c r="O37" s="345"/>
      <c r="P37" s="346"/>
      <c r="Q37" s="343"/>
      <c r="R37" s="344"/>
      <c r="S37" s="345"/>
      <c r="T37" s="346"/>
      <c r="U37" s="343"/>
      <c r="V37" s="344"/>
      <c r="W37" s="345"/>
      <c r="X37" s="346"/>
      <c r="Y37" s="343"/>
      <c r="Z37" s="344"/>
      <c r="AA37" s="345"/>
      <c r="AB37" s="346"/>
      <c r="AC37" s="343"/>
      <c r="AD37" s="344"/>
    </row>
    <row r="38" spans="2:30" hidden="1" x14ac:dyDescent="0.4">
      <c r="B38" s="454"/>
      <c r="C38" s="300" t="s">
        <v>701</v>
      </c>
      <c r="D38" s="301" t="s">
        <v>739</v>
      </c>
      <c r="E38" s="302">
        <v>43196</v>
      </c>
      <c r="F38" s="303">
        <v>43281</v>
      </c>
      <c r="G38" s="314"/>
      <c r="H38" s="305"/>
      <c r="I38" s="305"/>
      <c r="J38" s="306"/>
      <c r="K38" s="307"/>
      <c r="L38" s="308"/>
      <c r="M38" s="309"/>
      <c r="N38" s="310"/>
      <c r="O38" s="311"/>
      <c r="P38" s="312"/>
      <c r="Q38" s="312"/>
      <c r="R38" s="313"/>
      <c r="S38" s="311"/>
      <c r="T38" s="312"/>
      <c r="U38" s="312"/>
      <c r="V38" s="313"/>
      <c r="W38" s="311"/>
      <c r="X38" s="312"/>
      <c r="Y38" s="312"/>
      <c r="Z38" s="313"/>
      <c r="AA38" s="311"/>
      <c r="AB38" s="312"/>
      <c r="AC38" s="312"/>
      <c r="AD38" s="313"/>
    </row>
    <row r="39" spans="2:30" hidden="1" x14ac:dyDescent="0.4">
      <c r="B39" s="454"/>
      <c r="C39" s="300" t="s">
        <v>719</v>
      </c>
      <c r="D39" s="301" t="s">
        <v>740</v>
      </c>
      <c r="E39" s="302">
        <v>43200</v>
      </c>
      <c r="F39" s="303">
        <v>43281</v>
      </c>
      <c r="G39" s="314"/>
      <c r="H39" s="305"/>
      <c r="I39" s="305"/>
      <c r="J39" s="306"/>
      <c r="K39" s="307"/>
      <c r="L39" s="308"/>
      <c r="M39" s="309"/>
      <c r="N39" s="310"/>
      <c r="O39" s="311"/>
      <c r="P39" s="312"/>
      <c r="Q39" s="312"/>
      <c r="R39" s="313"/>
      <c r="S39" s="311"/>
      <c r="T39" s="312"/>
      <c r="U39" s="312"/>
      <c r="V39" s="313"/>
      <c r="W39" s="311"/>
      <c r="X39" s="312"/>
      <c r="Y39" s="312"/>
      <c r="Z39" s="313"/>
      <c r="AA39" s="311"/>
      <c r="AB39" s="312"/>
      <c r="AC39" s="312"/>
      <c r="AD39" s="313"/>
    </row>
    <row r="40" spans="2:30" hidden="1" x14ac:dyDescent="0.4">
      <c r="B40" s="455"/>
      <c r="C40" s="316"/>
      <c r="D40" s="317" t="s">
        <v>741</v>
      </c>
      <c r="E40" s="318">
        <v>43221</v>
      </c>
      <c r="F40" s="319">
        <v>43251</v>
      </c>
      <c r="G40" s="354"/>
      <c r="H40" s="355"/>
      <c r="I40" s="355"/>
      <c r="J40" s="322"/>
      <c r="K40" s="356"/>
      <c r="L40" s="357"/>
      <c r="M40" s="358"/>
      <c r="N40" s="359"/>
      <c r="O40" s="327"/>
      <c r="P40" s="325"/>
      <c r="Q40" s="325"/>
      <c r="R40" s="326"/>
      <c r="S40" s="327"/>
      <c r="T40" s="325"/>
      <c r="U40" s="325"/>
      <c r="V40" s="326"/>
      <c r="W40" s="327"/>
      <c r="X40" s="325"/>
      <c r="Y40" s="325"/>
      <c r="Z40" s="326"/>
      <c r="AA40" s="327"/>
      <c r="AB40" s="325"/>
      <c r="AC40" s="325"/>
      <c r="AD40" s="326"/>
    </row>
    <row r="41" spans="2:30" ht="15" customHeight="1" x14ac:dyDescent="0.4">
      <c r="B41" s="456" t="s">
        <v>742</v>
      </c>
      <c r="C41" s="360" t="s">
        <v>599</v>
      </c>
      <c r="D41" s="361" t="s">
        <v>743</v>
      </c>
      <c r="E41" s="288"/>
      <c r="F41" s="289"/>
      <c r="G41" s="362"/>
      <c r="H41" s="363"/>
      <c r="I41" s="363"/>
      <c r="J41" s="364"/>
      <c r="K41" s="362"/>
      <c r="L41" s="363"/>
      <c r="M41" s="363"/>
      <c r="N41" s="364"/>
      <c r="O41" s="362"/>
      <c r="P41" s="363"/>
      <c r="Q41" s="363"/>
      <c r="R41" s="364"/>
      <c r="S41" s="362"/>
      <c r="T41" s="363"/>
      <c r="U41" s="363"/>
      <c r="V41" s="364"/>
      <c r="W41" s="362"/>
      <c r="X41" s="363"/>
      <c r="Y41" s="363"/>
      <c r="Z41" s="364"/>
      <c r="AA41" s="362"/>
      <c r="AB41" s="363"/>
      <c r="AC41" s="363"/>
      <c r="AD41" s="364"/>
    </row>
    <row r="42" spans="2:30" ht="15" customHeight="1" x14ac:dyDescent="0.4">
      <c r="B42" s="458"/>
      <c r="C42" s="365" t="s">
        <v>599</v>
      </c>
      <c r="D42" s="301" t="s">
        <v>4</v>
      </c>
      <c r="E42" s="302"/>
      <c r="F42" s="303"/>
      <c r="G42" s="338"/>
      <c r="H42" s="339"/>
      <c r="I42" s="339"/>
      <c r="J42" s="340"/>
      <c r="K42" s="338"/>
      <c r="L42" s="339"/>
      <c r="M42" s="339"/>
      <c r="N42" s="340"/>
      <c r="O42" s="338"/>
      <c r="P42" s="339"/>
      <c r="Q42" s="339"/>
      <c r="R42" s="340"/>
      <c r="S42" s="338"/>
      <c r="T42" s="339"/>
      <c r="U42" s="339"/>
      <c r="V42" s="340"/>
      <c r="W42" s="338"/>
      <c r="X42" s="339"/>
      <c r="Y42" s="339"/>
      <c r="Z42" s="340"/>
      <c r="AA42" s="338"/>
      <c r="AB42" s="339"/>
      <c r="AC42" s="339"/>
      <c r="AD42" s="340"/>
    </row>
    <row r="43" spans="2:30" ht="15" customHeight="1" x14ac:dyDescent="0.4">
      <c r="B43" s="458"/>
      <c r="C43" s="366"/>
      <c r="D43" s="301" t="s">
        <v>744</v>
      </c>
      <c r="E43" s="302"/>
      <c r="F43" s="303"/>
      <c r="G43" s="338"/>
      <c r="H43" s="339"/>
      <c r="I43" s="339"/>
      <c r="J43" s="340"/>
      <c r="K43" s="338"/>
      <c r="L43" s="339"/>
      <c r="M43" s="339"/>
      <c r="N43" s="340"/>
      <c r="O43" s="338"/>
      <c r="P43" s="339"/>
      <c r="Q43" s="339"/>
      <c r="R43" s="340"/>
      <c r="S43" s="338"/>
      <c r="T43" s="339"/>
      <c r="U43" s="339"/>
      <c r="V43" s="340"/>
      <c r="W43" s="338"/>
      <c r="X43" s="339"/>
      <c r="Y43" s="339"/>
      <c r="Z43" s="340"/>
      <c r="AA43" s="338"/>
      <c r="AB43" s="339"/>
      <c r="AC43" s="339"/>
      <c r="AD43" s="340"/>
    </row>
    <row r="44" spans="2:30" ht="15" customHeight="1" x14ac:dyDescent="0.4">
      <c r="B44" s="458"/>
      <c r="C44" s="365" t="s">
        <v>599</v>
      </c>
      <c r="D44" s="301" t="s">
        <v>745</v>
      </c>
      <c r="E44" s="302"/>
      <c r="F44" s="303"/>
      <c r="G44" s="338"/>
      <c r="H44" s="339"/>
      <c r="I44" s="339"/>
      <c r="J44" s="340"/>
      <c r="K44" s="338"/>
      <c r="L44" s="339"/>
      <c r="M44" s="339"/>
      <c r="N44" s="340"/>
      <c r="O44" s="338"/>
      <c r="P44" s="339"/>
      <c r="Q44" s="339"/>
      <c r="R44" s="340"/>
      <c r="S44" s="338"/>
      <c r="T44" s="339"/>
      <c r="U44" s="339"/>
      <c r="V44" s="340"/>
      <c r="W44" s="338"/>
      <c r="X44" s="339"/>
      <c r="Y44" s="339"/>
      <c r="Z44" s="340"/>
      <c r="AA44" s="338"/>
      <c r="AB44" s="339"/>
      <c r="AC44" s="339"/>
      <c r="AD44" s="340"/>
    </row>
    <row r="45" spans="2:30" ht="15" customHeight="1" x14ac:dyDescent="0.4">
      <c r="B45" s="458"/>
      <c r="C45" s="365" t="s">
        <v>599</v>
      </c>
      <c r="D45" s="301" t="s">
        <v>746</v>
      </c>
      <c r="E45" s="302"/>
      <c r="F45" s="303"/>
      <c r="G45" s="338"/>
      <c r="H45" s="339"/>
      <c r="I45" s="339"/>
      <c r="J45" s="340"/>
      <c r="K45" s="338"/>
      <c r="L45" s="339"/>
      <c r="M45" s="339"/>
      <c r="N45" s="340"/>
      <c r="O45" s="338"/>
      <c r="P45" s="339"/>
      <c r="Q45" s="339"/>
      <c r="R45" s="340"/>
      <c r="S45" s="338"/>
      <c r="T45" s="339"/>
      <c r="U45" s="339"/>
      <c r="V45" s="340"/>
      <c r="W45" s="338"/>
      <c r="X45" s="339"/>
      <c r="Y45" s="339"/>
      <c r="Z45" s="340"/>
      <c r="AA45" s="338"/>
      <c r="AB45" s="339"/>
      <c r="AC45" s="339"/>
      <c r="AD45" s="340"/>
    </row>
    <row r="46" spans="2:30" ht="15" customHeight="1" x14ac:dyDescent="0.4">
      <c r="B46" s="458"/>
      <c r="C46" s="365" t="s">
        <v>599</v>
      </c>
      <c r="D46" s="301" t="s">
        <v>747</v>
      </c>
      <c r="E46" s="302"/>
      <c r="F46" s="303"/>
      <c r="G46" s="338"/>
      <c r="H46" s="339"/>
      <c r="I46" s="339"/>
      <c r="J46" s="340"/>
      <c r="K46" s="338"/>
      <c r="L46" s="339"/>
      <c r="M46" s="339"/>
      <c r="N46" s="340"/>
      <c r="O46" s="338"/>
      <c r="P46" s="339"/>
      <c r="Q46" s="339"/>
      <c r="R46" s="340"/>
      <c r="S46" s="338"/>
      <c r="T46" s="339"/>
      <c r="U46" s="339"/>
      <c r="V46" s="340"/>
      <c r="W46" s="338"/>
      <c r="X46" s="339"/>
      <c r="Y46" s="339"/>
      <c r="Z46" s="340"/>
      <c r="AA46" s="338"/>
      <c r="AB46" s="339"/>
      <c r="AC46" s="339"/>
      <c r="AD46" s="340"/>
    </row>
    <row r="47" spans="2:30" x14ac:dyDescent="0.4">
      <c r="B47" s="458"/>
      <c r="C47" s="366"/>
      <c r="D47" s="301" t="s">
        <v>748</v>
      </c>
      <c r="E47" s="302"/>
      <c r="F47" s="303"/>
      <c r="G47" s="338"/>
      <c r="H47" s="339"/>
      <c r="I47" s="339"/>
      <c r="J47" s="340"/>
      <c r="K47" s="338"/>
      <c r="L47" s="339"/>
      <c r="M47" s="339"/>
      <c r="N47" s="340"/>
      <c r="O47" s="338"/>
      <c r="P47" s="339"/>
      <c r="Q47" s="339"/>
      <c r="R47" s="340"/>
      <c r="S47" s="338"/>
      <c r="T47" s="339"/>
      <c r="U47" s="339"/>
      <c r="V47" s="340"/>
      <c r="W47" s="338"/>
      <c r="X47" s="339"/>
      <c r="Y47" s="339"/>
      <c r="Z47" s="340"/>
      <c r="AA47" s="338"/>
      <c r="AB47" s="339"/>
      <c r="AC47" s="339"/>
      <c r="AD47" s="340"/>
    </row>
    <row r="48" spans="2:30" x14ac:dyDescent="0.4">
      <c r="B48" s="458"/>
      <c r="C48" s="365" t="s">
        <v>599</v>
      </c>
      <c r="D48" s="301" t="s">
        <v>749</v>
      </c>
      <c r="E48" s="302"/>
      <c r="F48" s="303"/>
      <c r="G48" s="338"/>
      <c r="H48" s="339"/>
      <c r="I48" s="339"/>
      <c r="J48" s="340"/>
      <c r="K48" s="338"/>
      <c r="L48" s="339"/>
      <c r="M48" s="339"/>
      <c r="N48" s="340"/>
      <c r="O48" s="338"/>
      <c r="P48" s="339"/>
      <c r="Q48" s="339"/>
      <c r="R48" s="340"/>
      <c r="S48" s="338"/>
      <c r="T48" s="339"/>
      <c r="U48" s="339"/>
      <c r="V48" s="340"/>
      <c r="W48" s="338"/>
      <c r="X48" s="339"/>
      <c r="Y48" s="339"/>
      <c r="Z48" s="340"/>
      <c r="AA48" s="338"/>
      <c r="AB48" s="339"/>
      <c r="AC48" s="339"/>
      <c r="AD48" s="340"/>
    </row>
    <row r="49" spans="2:30" x14ac:dyDescent="0.4">
      <c r="B49" s="459"/>
      <c r="C49" s="367" t="s">
        <v>599</v>
      </c>
      <c r="D49" s="317" t="s">
        <v>750</v>
      </c>
      <c r="E49" s="318"/>
      <c r="F49" s="319"/>
      <c r="G49" s="368"/>
      <c r="H49" s="369"/>
      <c r="I49" s="369"/>
      <c r="J49" s="370"/>
      <c r="K49" s="368"/>
      <c r="L49" s="369"/>
      <c r="M49" s="369"/>
      <c r="N49" s="370"/>
      <c r="O49" s="368"/>
      <c r="P49" s="369"/>
      <c r="Q49" s="369"/>
      <c r="R49" s="370"/>
      <c r="S49" s="368"/>
      <c r="T49" s="369"/>
      <c r="U49" s="369"/>
      <c r="V49" s="370"/>
      <c r="W49" s="368"/>
      <c r="X49" s="369"/>
      <c r="Y49" s="369"/>
      <c r="Z49" s="370"/>
      <c r="AA49" s="368"/>
      <c r="AB49" s="369"/>
      <c r="AC49" s="369"/>
      <c r="AD49" s="370"/>
    </row>
    <row r="50" spans="2:30" x14ac:dyDescent="0.4">
      <c r="C50" s="372"/>
      <c r="D50" s="373"/>
      <c r="E50" s="374"/>
      <c r="F50" s="375"/>
      <c r="G50" s="376"/>
      <c r="H50" s="377"/>
      <c r="I50" s="377"/>
      <c r="J50" s="378"/>
    </row>
    <row r="51" spans="2:30" x14ac:dyDescent="0.4">
      <c r="C51" s="365"/>
      <c r="D51" s="301"/>
      <c r="E51" s="302"/>
      <c r="F51" s="303"/>
      <c r="G51" s="338"/>
      <c r="H51" s="339"/>
      <c r="I51" s="339"/>
      <c r="J51" s="340"/>
    </row>
    <row r="52" spans="2:30" x14ac:dyDescent="0.4">
      <c r="C52" s="365"/>
      <c r="D52" s="301"/>
      <c r="E52" s="302"/>
      <c r="F52" s="303"/>
      <c r="G52" s="338"/>
      <c r="H52" s="339"/>
      <c r="I52" s="339"/>
      <c r="J52" s="340"/>
    </row>
    <row r="53" spans="2:30" x14ac:dyDescent="0.4">
      <c r="C53" s="365"/>
      <c r="D53" s="301"/>
      <c r="E53" s="302"/>
      <c r="F53" s="303"/>
      <c r="G53" s="338"/>
      <c r="H53" s="339"/>
      <c r="I53" s="339"/>
      <c r="J53" s="340"/>
    </row>
    <row r="54" spans="2:30" x14ac:dyDescent="0.4">
      <c r="C54" s="365"/>
      <c r="D54" s="301"/>
      <c r="E54" s="302"/>
      <c r="F54" s="303"/>
      <c r="G54" s="338"/>
      <c r="H54" s="339"/>
      <c r="I54" s="339"/>
      <c r="J54" s="340"/>
    </row>
    <row r="55" spans="2:30" x14ac:dyDescent="0.4">
      <c r="C55" s="365"/>
      <c r="D55" s="301"/>
      <c r="E55" s="302"/>
      <c r="F55" s="303"/>
      <c r="G55" s="338"/>
      <c r="H55" s="339"/>
      <c r="I55" s="339"/>
      <c r="J55" s="340"/>
    </row>
    <row r="56" spans="2:30" x14ac:dyDescent="0.4">
      <c r="C56" s="365"/>
      <c r="D56" s="301"/>
      <c r="E56" s="302"/>
      <c r="F56" s="303"/>
      <c r="G56" s="338"/>
      <c r="H56" s="339"/>
      <c r="I56" s="339"/>
      <c r="J56" s="340"/>
    </row>
    <row r="57" spans="2:30" x14ac:dyDescent="0.4">
      <c r="C57" s="365"/>
      <c r="D57" s="301"/>
      <c r="E57" s="302"/>
      <c r="F57" s="303"/>
      <c r="G57" s="338"/>
      <c r="H57" s="339"/>
      <c r="I57" s="339"/>
      <c r="J57" s="340"/>
    </row>
    <row r="58" spans="2:30" x14ac:dyDescent="0.4">
      <c r="C58" s="365"/>
      <c r="D58" s="301"/>
      <c r="E58" s="302"/>
      <c r="F58" s="303"/>
      <c r="G58" s="338"/>
      <c r="H58" s="339"/>
      <c r="I58" s="339"/>
      <c r="J58" s="340"/>
    </row>
    <row r="59" spans="2:30" x14ac:dyDescent="0.4">
      <c r="C59" s="365"/>
      <c r="D59" s="301"/>
      <c r="E59" s="302"/>
      <c r="F59" s="303"/>
      <c r="G59" s="338"/>
      <c r="H59" s="339"/>
      <c r="I59" s="339"/>
      <c r="J59" s="340"/>
    </row>
    <row r="60" spans="2:30" x14ac:dyDescent="0.4">
      <c r="C60" s="365"/>
      <c r="D60" s="301"/>
      <c r="E60" s="302"/>
      <c r="F60" s="303"/>
      <c r="G60" s="338"/>
      <c r="H60" s="339"/>
      <c r="I60" s="339"/>
      <c r="J60" s="340"/>
    </row>
    <row r="61" spans="2:30" x14ac:dyDescent="0.4">
      <c r="C61" s="365"/>
      <c r="D61" s="301"/>
      <c r="E61" s="302"/>
      <c r="F61" s="303"/>
      <c r="G61" s="338"/>
      <c r="H61" s="339"/>
      <c r="I61" s="339"/>
      <c r="J61" s="340"/>
    </row>
    <row r="62" spans="2:30" x14ac:dyDescent="0.4">
      <c r="C62" s="365"/>
      <c r="D62" s="301"/>
      <c r="E62" s="302"/>
      <c r="F62" s="303"/>
      <c r="G62" s="338"/>
      <c r="H62" s="339"/>
      <c r="I62" s="339"/>
      <c r="J62" s="340"/>
    </row>
    <row r="63" spans="2:30" x14ac:dyDescent="0.4">
      <c r="C63" s="365"/>
      <c r="D63" s="301"/>
      <c r="E63" s="302"/>
      <c r="F63" s="303"/>
      <c r="G63" s="338"/>
      <c r="H63" s="339"/>
      <c r="I63" s="339"/>
      <c r="J63" s="340"/>
    </row>
    <row r="64" spans="2:30" x14ac:dyDescent="0.4">
      <c r="C64" s="365"/>
      <c r="D64" s="301"/>
      <c r="E64" s="302"/>
      <c r="F64" s="303"/>
      <c r="G64" s="338"/>
      <c r="H64" s="339"/>
      <c r="I64" s="339"/>
      <c r="J64" s="340"/>
    </row>
  </sheetData>
  <mergeCells count="10">
    <mergeCell ref="B5:B10"/>
    <mergeCell ref="B11:B14"/>
    <mergeCell ref="B15:B40"/>
    <mergeCell ref="B41:B49"/>
    <mergeCell ref="G3:J3"/>
    <mergeCell ref="K3:N3"/>
    <mergeCell ref="O3:R3"/>
    <mergeCell ref="S3:V3"/>
    <mergeCell ref="W3:Z3"/>
    <mergeCell ref="AA3:AD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G66"/>
  <sheetViews>
    <sheetView showGridLines="0" zoomScale="90" zoomScaleNormal="90" workbookViewId="0">
      <pane xSplit="5" ySplit="6" topLeftCell="F36" activePane="bottomRight" state="frozen"/>
      <selection pane="topRight" activeCell="D1" sqref="D1"/>
      <selection pane="bottomLeft" activeCell="A7" sqref="A7"/>
      <selection pane="bottomRight" activeCell="B48" sqref="B48"/>
    </sheetView>
  </sheetViews>
  <sheetFormatPr defaultColWidth="9.15234375" defaultRowHeight="14.6" x14ac:dyDescent="0.4"/>
  <cols>
    <col min="1" max="1" width="3.53515625" style="16" customWidth="1"/>
    <col min="2" max="2" width="65.84375" style="16" bestFit="1" customWidth="1"/>
    <col min="3" max="3" width="13.53515625" style="130" customWidth="1"/>
    <col min="4" max="4" width="11.84375" style="130" bestFit="1" customWidth="1"/>
    <col min="5" max="5" width="12.3046875" style="16" customWidth="1"/>
    <col min="6" max="6" width="79.84375" style="131" bestFit="1" customWidth="1"/>
    <col min="7" max="7" width="19.53515625" style="16" bestFit="1" customWidth="1"/>
    <col min="8" max="16384" width="9.15234375" style="16"/>
  </cols>
  <sheetData>
    <row r="1" spans="1:7" ht="23.15" x14ac:dyDescent="0.4">
      <c r="B1" s="17" t="s">
        <v>0</v>
      </c>
      <c r="C1" s="120"/>
      <c r="D1" s="120"/>
    </row>
    <row r="2" spans="1:7" ht="15.9" x14ac:dyDescent="0.4">
      <c r="B2" s="18" t="s">
        <v>1</v>
      </c>
      <c r="C2" s="121"/>
      <c r="D2" s="121"/>
    </row>
    <row r="3" spans="1:7" ht="15.9" x14ac:dyDescent="0.4">
      <c r="B3" s="19">
        <v>43952</v>
      </c>
      <c r="C3" s="122"/>
      <c r="D3" s="122"/>
    </row>
    <row r="4" spans="1:7" x14ac:dyDescent="0.4">
      <c r="B4" s="20"/>
      <c r="C4" s="123"/>
      <c r="D4" s="123"/>
      <c r="E4" s="20"/>
      <c r="F4" s="132"/>
    </row>
    <row r="5" spans="1:7" x14ac:dyDescent="0.4">
      <c r="A5" s="21"/>
      <c r="B5" s="22"/>
      <c r="C5" s="124"/>
      <c r="D5" s="124"/>
      <c r="E5" s="22"/>
      <c r="F5" s="133"/>
    </row>
    <row r="6" spans="1:7" ht="18.899999999999999" thickBot="1" x14ac:dyDescent="0.55000000000000004">
      <c r="B6" s="27" t="s">
        <v>2</v>
      </c>
      <c r="C6" s="28" t="s">
        <v>44</v>
      </c>
      <c r="D6" s="28" t="s">
        <v>45</v>
      </c>
      <c r="E6" s="28" t="s">
        <v>3</v>
      </c>
      <c r="F6" s="134" t="s">
        <v>33</v>
      </c>
      <c r="G6" s="27" t="s">
        <v>34</v>
      </c>
    </row>
    <row r="7" spans="1:7" ht="13.5" customHeight="1" x14ac:dyDescent="0.4">
      <c r="B7" s="23"/>
      <c r="C7" s="24"/>
      <c r="D7" s="24"/>
      <c r="E7" s="24"/>
    </row>
    <row r="8" spans="1:7" ht="16.3" thickBot="1" x14ac:dyDescent="0.5">
      <c r="A8" s="29"/>
      <c r="B8" s="30" t="s">
        <v>4</v>
      </c>
      <c r="C8" s="125"/>
      <c r="D8" s="125"/>
      <c r="E8" s="31">
        <v>50</v>
      </c>
      <c r="F8" s="135" t="s">
        <v>40</v>
      </c>
      <c r="G8" s="138" t="s">
        <v>500</v>
      </c>
    </row>
    <row r="9" spans="1:7" ht="16.3" thickBot="1" x14ac:dyDescent="0.45">
      <c r="A9" s="32"/>
      <c r="B9" s="152" t="s">
        <v>5</v>
      </c>
      <c r="C9" s="153"/>
      <c r="D9" s="153"/>
      <c r="E9" s="154"/>
      <c r="F9" s="155"/>
      <c r="G9" s="139"/>
    </row>
    <row r="10" spans="1:7" ht="16.3" thickBot="1" x14ac:dyDescent="0.5">
      <c r="A10" s="32"/>
      <c r="B10" s="34" t="s">
        <v>6</v>
      </c>
      <c r="C10" s="127"/>
      <c r="D10" s="127"/>
      <c r="E10" s="25"/>
      <c r="F10" s="136" t="s">
        <v>501</v>
      </c>
      <c r="G10" s="139" t="s">
        <v>36</v>
      </c>
    </row>
    <row r="11" spans="1:7" ht="16.3" thickBot="1" x14ac:dyDescent="0.5">
      <c r="A11" s="32"/>
      <c r="B11" s="34" t="s">
        <v>29</v>
      </c>
      <c r="C11" s="128">
        <v>44013</v>
      </c>
      <c r="D11" s="128">
        <v>44042</v>
      </c>
      <c r="E11" s="25"/>
      <c r="F11" s="136" t="s">
        <v>35</v>
      </c>
      <c r="G11" s="139" t="s">
        <v>38</v>
      </c>
    </row>
    <row r="12" spans="1:7" ht="16.3" thickBot="1" x14ac:dyDescent="0.5">
      <c r="A12" s="32"/>
      <c r="B12" s="33" t="s">
        <v>7</v>
      </c>
      <c r="C12" s="126"/>
      <c r="D12" s="126"/>
      <c r="E12" s="26"/>
      <c r="F12" s="136" t="s">
        <v>41</v>
      </c>
      <c r="G12" s="139" t="s">
        <v>37</v>
      </c>
    </row>
    <row r="13" spans="1:7" ht="16.3" thickBot="1" x14ac:dyDescent="0.5">
      <c r="A13" s="32"/>
      <c r="B13" s="34" t="s">
        <v>8</v>
      </c>
      <c r="C13" s="127"/>
      <c r="D13" s="127"/>
      <c r="E13" s="26"/>
      <c r="F13" s="136"/>
      <c r="G13" s="139"/>
    </row>
    <row r="14" spans="1:7" ht="16.3" thickBot="1" x14ac:dyDescent="0.5">
      <c r="A14" s="32"/>
      <c r="B14" s="33" t="s">
        <v>9</v>
      </c>
      <c r="C14" s="126"/>
      <c r="D14" s="126"/>
      <c r="E14" s="26"/>
      <c r="F14" s="136" t="s">
        <v>42</v>
      </c>
      <c r="G14" s="139"/>
    </row>
    <row r="15" spans="1:7" ht="16.3" thickBot="1" x14ac:dyDescent="0.5">
      <c r="A15" s="32"/>
      <c r="B15" s="34" t="s">
        <v>10</v>
      </c>
      <c r="C15" s="127"/>
      <c r="D15" s="127"/>
      <c r="E15" s="26"/>
      <c r="F15" s="136" t="s">
        <v>39</v>
      </c>
      <c r="G15" s="139"/>
    </row>
    <row r="16" spans="1:7" ht="16.3" thickBot="1" x14ac:dyDescent="0.5">
      <c r="A16" s="32"/>
      <c r="B16" s="33" t="s">
        <v>30</v>
      </c>
      <c r="C16" s="126"/>
      <c r="D16" s="126"/>
      <c r="E16" s="26"/>
      <c r="F16" s="136"/>
      <c r="G16" s="139"/>
    </row>
    <row r="17" spans="1:7" ht="16.3" thickBot="1" x14ac:dyDescent="0.5">
      <c r="A17" s="32"/>
      <c r="B17" s="34" t="s">
        <v>11</v>
      </c>
      <c r="C17" s="127"/>
      <c r="D17" s="127"/>
      <c r="E17" s="26"/>
      <c r="F17" s="136"/>
      <c r="G17" s="139"/>
    </row>
    <row r="18" spans="1:7" ht="16.3" thickBot="1" x14ac:dyDescent="0.5">
      <c r="A18" s="32"/>
      <c r="B18" s="33" t="s">
        <v>12</v>
      </c>
      <c r="C18" s="126"/>
      <c r="D18" s="126"/>
      <c r="E18" s="26"/>
      <c r="F18" s="136" t="s">
        <v>43</v>
      </c>
      <c r="G18" s="139"/>
    </row>
    <row r="19" spans="1:7" ht="16.3" thickBot="1" x14ac:dyDescent="0.5">
      <c r="A19" s="32"/>
      <c r="B19" s="34" t="s">
        <v>31</v>
      </c>
      <c r="C19" s="127"/>
      <c r="D19" s="127"/>
      <c r="E19" s="26"/>
      <c r="F19" s="136"/>
      <c r="G19" s="139"/>
    </row>
    <row r="20" spans="1:7" ht="16.3" thickBot="1" x14ac:dyDescent="0.5">
      <c r="A20" s="32"/>
      <c r="B20" s="33" t="s">
        <v>32</v>
      </c>
      <c r="C20" s="126"/>
      <c r="D20" s="126"/>
      <c r="E20" s="26">
        <v>70</v>
      </c>
      <c r="F20" s="136"/>
      <c r="G20" s="139"/>
    </row>
    <row r="21" spans="1:7" ht="16.3" thickBot="1" x14ac:dyDescent="0.5">
      <c r="A21" s="32"/>
      <c r="B21" s="34" t="s">
        <v>13</v>
      </c>
      <c r="C21" s="127"/>
      <c r="D21" s="127"/>
      <c r="E21" s="26">
        <v>20</v>
      </c>
      <c r="F21" s="136"/>
      <c r="G21" s="139"/>
    </row>
    <row r="22" spans="1:7" ht="16.3" thickBot="1" x14ac:dyDescent="0.5">
      <c r="A22" s="32"/>
      <c r="B22" s="33" t="s">
        <v>14</v>
      </c>
      <c r="C22" s="126"/>
      <c r="D22" s="126"/>
      <c r="E22" s="26"/>
      <c r="F22" s="136"/>
      <c r="G22" s="139"/>
    </row>
    <row r="23" spans="1:7" ht="16.3" thickBot="1" x14ac:dyDescent="0.5">
      <c r="A23" s="32"/>
      <c r="B23" s="34" t="s">
        <v>15</v>
      </c>
      <c r="C23" s="127"/>
      <c r="D23" s="127"/>
      <c r="E23" s="26"/>
      <c r="F23" s="136"/>
      <c r="G23" s="139"/>
    </row>
    <row r="24" spans="1:7" ht="16.3" thickBot="1" x14ac:dyDescent="0.5">
      <c r="A24" s="32"/>
      <c r="B24" s="33" t="s">
        <v>16</v>
      </c>
      <c r="C24" s="126"/>
      <c r="D24" s="126"/>
      <c r="E24" s="26"/>
      <c r="F24" s="136"/>
      <c r="G24" s="139"/>
    </row>
    <row r="25" spans="1:7" ht="16.3" thickBot="1" x14ac:dyDescent="0.5">
      <c r="A25" s="32"/>
      <c r="B25" s="34" t="s">
        <v>17</v>
      </c>
      <c r="C25" s="127"/>
      <c r="D25" s="127"/>
      <c r="E25" s="26"/>
      <c r="F25" s="136"/>
      <c r="G25" s="139"/>
    </row>
    <row r="26" spans="1:7" ht="16.3" thickBot="1" x14ac:dyDescent="0.5">
      <c r="A26" s="32"/>
      <c r="B26" s="33" t="s">
        <v>18</v>
      </c>
      <c r="C26" s="126"/>
      <c r="D26" s="126"/>
      <c r="E26" s="26"/>
      <c r="F26" s="136"/>
      <c r="G26" s="139"/>
    </row>
    <row r="27" spans="1:7" ht="15.9" x14ac:dyDescent="0.45">
      <c r="A27" s="35"/>
      <c r="B27" s="36" t="s">
        <v>19</v>
      </c>
      <c r="C27" s="129"/>
      <c r="D27" s="129"/>
      <c r="E27" s="37"/>
      <c r="F27" s="137"/>
      <c r="G27" s="140"/>
    </row>
    <row r="29" spans="1:7" ht="15.9" x14ac:dyDescent="0.45">
      <c r="B29" s="5" t="s">
        <v>502</v>
      </c>
      <c r="C29" s="145">
        <v>43983</v>
      </c>
      <c r="D29" s="145">
        <v>44053</v>
      </c>
      <c r="F29" s="131" t="s">
        <v>76</v>
      </c>
      <c r="G29" s="138" t="s">
        <v>500</v>
      </c>
    </row>
    <row r="30" spans="1:7" ht="15.9" x14ac:dyDescent="0.45">
      <c r="B30" s="6" t="s">
        <v>545</v>
      </c>
      <c r="C30" s="145">
        <v>43997</v>
      </c>
      <c r="D30" s="145">
        <v>44053</v>
      </c>
      <c r="F30" s="131" t="s">
        <v>546</v>
      </c>
      <c r="G30" s="6" t="s">
        <v>539</v>
      </c>
    </row>
    <row r="31" spans="1:7" ht="15.9" x14ac:dyDescent="0.45">
      <c r="B31" s="5" t="s">
        <v>29</v>
      </c>
      <c r="C31" s="145">
        <v>44013</v>
      </c>
      <c r="D31" s="145">
        <v>44053</v>
      </c>
      <c r="F31" s="131" t="s">
        <v>547</v>
      </c>
      <c r="G31" s="5" t="s">
        <v>540</v>
      </c>
    </row>
    <row r="32" spans="1:7" ht="15.9" x14ac:dyDescent="0.45">
      <c r="B32" s="6" t="s">
        <v>6</v>
      </c>
      <c r="C32" s="145">
        <v>43989</v>
      </c>
      <c r="D32" s="145">
        <v>44050</v>
      </c>
      <c r="G32" s="6" t="s">
        <v>541</v>
      </c>
    </row>
    <row r="33" spans="2:7" ht="15.9" x14ac:dyDescent="0.45">
      <c r="B33" s="5" t="s">
        <v>503</v>
      </c>
      <c r="C33" s="145">
        <v>44013</v>
      </c>
      <c r="D33" s="145">
        <v>44053</v>
      </c>
      <c r="G33" s="5" t="s">
        <v>541</v>
      </c>
    </row>
    <row r="34" spans="2:7" ht="15.9" x14ac:dyDescent="0.45">
      <c r="B34" s="6" t="s">
        <v>504</v>
      </c>
      <c r="C34" s="145">
        <v>44013</v>
      </c>
      <c r="D34" s="145">
        <v>44058</v>
      </c>
      <c r="G34" s="6" t="s">
        <v>134</v>
      </c>
    </row>
    <row r="35" spans="2:7" ht="15.9" x14ac:dyDescent="0.45">
      <c r="B35" s="5" t="s">
        <v>7</v>
      </c>
      <c r="C35" s="145">
        <v>44013</v>
      </c>
      <c r="D35" s="145">
        <v>44089</v>
      </c>
      <c r="G35" s="5" t="s">
        <v>227</v>
      </c>
    </row>
    <row r="36" spans="2:7" ht="15.9" x14ac:dyDescent="0.45">
      <c r="B36" s="6" t="s">
        <v>505</v>
      </c>
      <c r="C36" s="145">
        <v>44027</v>
      </c>
      <c r="D36" s="145">
        <v>44089</v>
      </c>
      <c r="G36" s="6" t="s">
        <v>108</v>
      </c>
    </row>
    <row r="37" spans="2:7" ht="15.9" x14ac:dyDescent="0.45">
      <c r="B37" s="5" t="s">
        <v>506</v>
      </c>
      <c r="C37" s="145">
        <v>44027</v>
      </c>
      <c r="D37" s="145">
        <v>44119</v>
      </c>
      <c r="G37" s="5" t="s">
        <v>108</v>
      </c>
    </row>
    <row r="38" spans="2:7" ht="15.9" x14ac:dyDescent="0.45">
      <c r="B38" s="6" t="s">
        <v>507</v>
      </c>
      <c r="C38" s="145">
        <v>44058</v>
      </c>
      <c r="D38" s="145">
        <v>44105</v>
      </c>
      <c r="G38" s="6" t="s">
        <v>108</v>
      </c>
    </row>
    <row r="39" spans="2:7" ht="15.9" x14ac:dyDescent="0.45">
      <c r="B39" s="5" t="s">
        <v>508</v>
      </c>
      <c r="C39" s="145">
        <v>44058</v>
      </c>
      <c r="D39" s="145">
        <v>44089</v>
      </c>
      <c r="G39" s="5" t="s">
        <v>108</v>
      </c>
    </row>
    <row r="40" spans="2:7" ht="15.9" x14ac:dyDescent="0.45">
      <c r="B40" s="6" t="s">
        <v>509</v>
      </c>
      <c r="C40" s="145">
        <v>44044</v>
      </c>
      <c r="D40" s="145">
        <v>44114</v>
      </c>
      <c r="G40" s="6" t="s">
        <v>108</v>
      </c>
    </row>
    <row r="41" spans="2:7" ht="15.9" x14ac:dyDescent="0.45">
      <c r="B41" s="5" t="s">
        <v>510</v>
      </c>
      <c r="C41" s="145">
        <v>44053</v>
      </c>
      <c r="D41" s="145">
        <v>44114</v>
      </c>
      <c r="G41" s="5" t="s">
        <v>108</v>
      </c>
    </row>
    <row r="42" spans="2:7" ht="15.9" x14ac:dyDescent="0.45">
      <c r="B42" s="6" t="s">
        <v>511</v>
      </c>
      <c r="C42" s="145">
        <v>44058</v>
      </c>
      <c r="D42" s="145">
        <v>44114</v>
      </c>
      <c r="G42" s="6" t="s">
        <v>108</v>
      </c>
    </row>
    <row r="43" spans="2:7" ht="15.9" x14ac:dyDescent="0.45">
      <c r="B43" s="5" t="s">
        <v>512</v>
      </c>
      <c r="C43" s="145">
        <v>44058</v>
      </c>
      <c r="D43" s="145">
        <v>44089</v>
      </c>
      <c r="G43" s="5" t="s">
        <v>108</v>
      </c>
    </row>
    <row r="44" spans="2:7" ht="15.9" x14ac:dyDescent="0.45">
      <c r="B44" s="6" t="s">
        <v>513</v>
      </c>
      <c r="C44" s="145">
        <v>44044</v>
      </c>
      <c r="D44" s="145">
        <v>44089</v>
      </c>
      <c r="G44" s="6" t="s">
        <v>542</v>
      </c>
    </row>
    <row r="45" spans="2:7" ht="15.9" x14ac:dyDescent="0.45">
      <c r="B45" s="5" t="s">
        <v>12</v>
      </c>
      <c r="C45" s="145">
        <v>44064</v>
      </c>
      <c r="D45" s="145">
        <v>44119</v>
      </c>
      <c r="G45" s="5" t="s">
        <v>542</v>
      </c>
    </row>
    <row r="46" spans="2:7" ht="15.9" x14ac:dyDescent="0.45">
      <c r="B46" s="6" t="s">
        <v>514</v>
      </c>
      <c r="C46" s="145">
        <v>44053</v>
      </c>
      <c r="D46" s="145">
        <v>44104</v>
      </c>
      <c r="G46" s="6"/>
    </row>
    <row r="47" spans="2:7" ht="15.9" x14ac:dyDescent="0.45">
      <c r="B47" s="5" t="s">
        <v>515</v>
      </c>
      <c r="C47" s="145">
        <v>44058</v>
      </c>
      <c r="D47" s="145">
        <v>44104</v>
      </c>
      <c r="G47" s="5" t="s">
        <v>539</v>
      </c>
    </row>
    <row r="48" spans="2:7" ht="15.9" x14ac:dyDescent="0.45">
      <c r="B48" s="6" t="s">
        <v>32</v>
      </c>
      <c r="C48" s="145">
        <v>44053</v>
      </c>
      <c r="D48" s="145">
        <v>44104</v>
      </c>
      <c r="G48" s="6" t="s">
        <v>539</v>
      </c>
    </row>
    <row r="49" spans="2:7" ht="15.9" x14ac:dyDescent="0.45">
      <c r="B49" s="5" t="s">
        <v>13</v>
      </c>
      <c r="C49" s="145">
        <v>43992</v>
      </c>
      <c r="D49" s="145">
        <v>44119</v>
      </c>
      <c r="G49" s="5" t="s">
        <v>539</v>
      </c>
    </row>
    <row r="50" spans="2:7" ht="15.9" x14ac:dyDescent="0.45">
      <c r="B50" s="6" t="s">
        <v>516</v>
      </c>
      <c r="C50" s="145">
        <v>44027</v>
      </c>
      <c r="D50" s="145">
        <v>44089</v>
      </c>
      <c r="G50" s="6" t="s">
        <v>539</v>
      </c>
    </row>
    <row r="51" spans="2:7" ht="15.9" x14ac:dyDescent="0.45">
      <c r="B51" s="5" t="s">
        <v>517</v>
      </c>
      <c r="C51" s="145">
        <v>44058</v>
      </c>
      <c r="D51" s="145">
        <v>44119</v>
      </c>
      <c r="G51" s="5" t="s">
        <v>495</v>
      </c>
    </row>
    <row r="52" spans="2:7" ht="15.9" x14ac:dyDescent="0.45">
      <c r="B52" s="6" t="s">
        <v>518</v>
      </c>
      <c r="C52" s="145">
        <v>44027</v>
      </c>
      <c r="D52" s="145">
        <v>44150</v>
      </c>
      <c r="G52" s="6" t="s">
        <v>232</v>
      </c>
    </row>
    <row r="53" spans="2:7" ht="15.9" x14ac:dyDescent="0.45">
      <c r="B53" s="5" t="s">
        <v>519</v>
      </c>
      <c r="C53" s="145">
        <v>44058</v>
      </c>
      <c r="D53" s="145">
        <v>44104</v>
      </c>
      <c r="G53" s="5" t="s">
        <v>244</v>
      </c>
    </row>
    <row r="54" spans="2:7" ht="15.9" x14ac:dyDescent="0.45">
      <c r="B54" s="6" t="s">
        <v>520</v>
      </c>
      <c r="C54" s="145">
        <v>44027</v>
      </c>
      <c r="D54" s="145">
        <v>44104</v>
      </c>
      <c r="G54" s="6" t="s">
        <v>383</v>
      </c>
    </row>
    <row r="55" spans="2:7" ht="15.9" x14ac:dyDescent="0.45">
      <c r="B55" s="5" t="s">
        <v>521</v>
      </c>
      <c r="C55" s="145">
        <v>44058</v>
      </c>
      <c r="D55" s="145">
        <v>44095</v>
      </c>
      <c r="G55" s="5" t="s">
        <v>383</v>
      </c>
    </row>
    <row r="56" spans="2:7" ht="15.9" x14ac:dyDescent="0.45">
      <c r="B56" s="6" t="s">
        <v>522</v>
      </c>
      <c r="C56" s="145">
        <v>44058</v>
      </c>
      <c r="D56" s="145">
        <v>44095</v>
      </c>
      <c r="G56" s="6" t="s">
        <v>383</v>
      </c>
    </row>
    <row r="57" spans="2:7" ht="15.9" x14ac:dyDescent="0.45">
      <c r="B57" s="5" t="s">
        <v>15</v>
      </c>
      <c r="C57" s="145">
        <v>44044</v>
      </c>
      <c r="D57" s="145">
        <v>44104</v>
      </c>
      <c r="G57" s="5" t="s">
        <v>383</v>
      </c>
    </row>
    <row r="58" spans="2:7" ht="15.9" x14ac:dyDescent="0.45">
      <c r="B58" s="6" t="s">
        <v>523</v>
      </c>
      <c r="C58" s="145">
        <v>44044</v>
      </c>
      <c r="D58" s="145">
        <v>44089</v>
      </c>
      <c r="G58" s="6" t="s">
        <v>383</v>
      </c>
    </row>
    <row r="59" spans="2:7" ht="15.9" x14ac:dyDescent="0.45">
      <c r="B59" s="5" t="s">
        <v>524</v>
      </c>
      <c r="C59" s="145">
        <v>44053</v>
      </c>
      <c r="D59" s="145">
        <v>44104</v>
      </c>
      <c r="G59" s="5" t="s">
        <v>383</v>
      </c>
    </row>
    <row r="60" spans="2:7" ht="15.9" x14ac:dyDescent="0.45">
      <c r="B60" s="6" t="s">
        <v>525</v>
      </c>
      <c r="C60" s="145">
        <v>44032</v>
      </c>
      <c r="D60" s="145">
        <v>44105</v>
      </c>
      <c r="G60" s="6" t="s">
        <v>383</v>
      </c>
    </row>
    <row r="61" spans="2:7" ht="15.9" x14ac:dyDescent="0.45">
      <c r="B61" s="5" t="s">
        <v>526</v>
      </c>
      <c r="C61" s="145">
        <v>44044</v>
      </c>
      <c r="D61" s="145">
        <v>44119</v>
      </c>
      <c r="G61" s="5" t="s">
        <v>383</v>
      </c>
    </row>
    <row r="62" spans="2:7" ht="15.9" x14ac:dyDescent="0.45">
      <c r="B62" s="6" t="s">
        <v>528</v>
      </c>
      <c r="C62" s="145">
        <v>44044</v>
      </c>
      <c r="D62" s="145">
        <v>44119</v>
      </c>
      <c r="G62" s="6" t="s">
        <v>383</v>
      </c>
    </row>
    <row r="63" spans="2:7" ht="15.9" x14ac:dyDescent="0.45">
      <c r="B63" s="5" t="s">
        <v>527</v>
      </c>
      <c r="C63" s="145">
        <v>44063</v>
      </c>
      <c r="D63" s="145">
        <v>44134</v>
      </c>
      <c r="G63" s="5" t="s">
        <v>543</v>
      </c>
    </row>
    <row r="64" spans="2:7" ht="15.9" x14ac:dyDescent="0.45">
      <c r="B64" s="6" t="s">
        <v>46</v>
      </c>
      <c r="C64" s="145">
        <v>44058</v>
      </c>
      <c r="D64" s="145">
        <v>44105</v>
      </c>
      <c r="G64" s="6" t="s">
        <v>543</v>
      </c>
    </row>
    <row r="65" spans="2:7" ht="15.9" x14ac:dyDescent="0.45">
      <c r="B65" s="5" t="s">
        <v>529</v>
      </c>
      <c r="C65" s="145">
        <v>44089</v>
      </c>
      <c r="D65" s="145">
        <v>44099</v>
      </c>
      <c r="G65" s="5" t="s">
        <v>544</v>
      </c>
    </row>
    <row r="66" spans="2:7" ht="15.9" x14ac:dyDescent="0.45">
      <c r="B66" s="6" t="s">
        <v>530</v>
      </c>
      <c r="C66" s="144" t="s">
        <v>537</v>
      </c>
      <c r="D66" s="14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Top line update</vt:lpstr>
      <vt:lpstr>Work Breakdown Structure (WBS)</vt:lpstr>
      <vt:lpstr>Tech By Shahab</vt:lpstr>
      <vt:lpstr>Tech roadmap</vt:lpstr>
      <vt:lpstr>Team</vt:lpstr>
      <vt:lpstr>Top line status</vt:lpstr>
      <vt:lpstr>'Work Breakdown Structure (WBS)'!Print_Titles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Mamun Ferdoushi</dc:creator>
  <cp:lastModifiedBy>Shahab Al Yamin Chawdhury</cp:lastModifiedBy>
  <cp:lastPrinted>2020-07-19T11:04:36Z</cp:lastPrinted>
  <dcterms:created xsi:type="dcterms:W3CDTF">2020-07-19T05:44:37Z</dcterms:created>
  <dcterms:modified xsi:type="dcterms:W3CDTF">2022-06-21T04:54:38Z</dcterms:modified>
</cp:coreProperties>
</file>