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.tarala\Downloads\"/>
    </mc:Choice>
  </mc:AlternateContent>
  <bookViews>
    <workbookView xWindow="0" yWindow="0" windowWidth="22905" windowHeight="12000"/>
  </bookViews>
  <sheets>
    <sheet name="Executive Assessment Tool" sheetId="23" r:id="rId1"/>
    <sheet name="Values" sheetId="2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2" i="23" l="1"/>
  <c r="X40" i="23"/>
  <c r="X37" i="23"/>
  <c r="X35" i="23"/>
  <c r="X32" i="23"/>
  <c r="X30" i="23"/>
  <c r="X27" i="23"/>
  <c r="X25" i="23"/>
  <c r="X22" i="23"/>
  <c r="X20" i="23"/>
  <c r="X17" i="23"/>
  <c r="X15" i="23"/>
  <c r="W42" i="23"/>
  <c r="W40" i="23"/>
  <c r="X44" i="23" l="1"/>
  <c r="W37" i="23"/>
  <c r="W35" i="23"/>
  <c r="W32" i="23"/>
  <c r="W30" i="23"/>
  <c r="W27" i="23"/>
  <c r="W25" i="23"/>
  <c r="W22" i="23"/>
  <c r="W20" i="23"/>
  <c r="W17" i="23"/>
  <c r="W15" i="23" l="1"/>
  <c r="Y44" i="23" l="1"/>
  <c r="K6" i="23" s="1"/>
  <c r="K4" i="23"/>
</calcChain>
</file>

<file path=xl/sharedStrings.xml><?xml version="1.0" encoding="utf-8"?>
<sst xmlns="http://schemas.openxmlformats.org/spreadsheetml/2006/main" count="41" uniqueCount="29">
  <si>
    <t>This work is licensed under a Creative Commons Attribution-ShareAlike 4.0 International License.</t>
  </si>
  <si>
    <t>Implementation Status</t>
  </si>
  <si>
    <t>Not Implemented</t>
  </si>
  <si>
    <t>Implemented on Some Systems</t>
  </si>
  <si>
    <t>Implemented on All Systems</t>
  </si>
  <si>
    <t>DO NOT CHANGE THESE VALUES</t>
  </si>
  <si>
    <t>Has your organization implemented scanning tools (active &amp; passive) to identify all the devices attached to the network?</t>
  </si>
  <si>
    <t>Has your organization implemented scanning tools to identify all software applications installed in the organization?</t>
  </si>
  <si>
    <t>Has your organization implemented a software whitelisting tool that only allows authorized software program to execute on the organization's systems?</t>
  </si>
  <si>
    <t>Has your organization implemented scanning tools to identify any mis-configured security settings on systems in the organization?</t>
  </si>
  <si>
    <t>Has your organization implemented a security setting configuration enforcement system on the organization's systems?</t>
  </si>
  <si>
    <t>Has your organization implemented scanning tools to identify any software vulnerabilities on systems in the organization?</t>
  </si>
  <si>
    <t>Has your organization implemented an automated patch management system to continuously update the organization's systems?</t>
  </si>
  <si>
    <t>Implemented &amp; Automated on All Systems</t>
  </si>
  <si>
    <t>Select one of the Following:</t>
  </si>
  <si>
    <t>Risk Addressed:</t>
  </si>
  <si>
    <t>Risk Accepted:</t>
  </si>
  <si>
    <t>Has your organization ensured that only users with clear business need are granted elevated administrative rights on the organization's systems?</t>
  </si>
  <si>
    <t>Has your organization enabled comprehensive audit logging on each of its critical information systems (including network devices and applications)?</t>
  </si>
  <si>
    <t>Has your organization centrally aggregated their critical audit logs on a Security Information and Event Management (SIEM) platform?</t>
  </si>
  <si>
    <t>Has your organization implemented a scanning tool to inventory all users with elevated administrative rights on the organization's systems?</t>
  </si>
  <si>
    <t>Critical Security Controls Executive Assessment Tool (v8.0a)</t>
  </si>
  <si>
    <t>Has your organization maintained a comprehensive inventory of all computing assets which must be defended?</t>
  </si>
  <si>
    <t>Inventory and Control of Software Assets</t>
  </si>
  <si>
    <t>Continuous Vulnerability Management</t>
  </si>
  <si>
    <t>Inventory and Control of Enterprise Assets</t>
  </si>
  <si>
    <t>Secure Configuration of Enterprise Assets and Software</t>
  </si>
  <si>
    <t>Account Management</t>
  </si>
  <si>
    <t>Audit Log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</si>
</sst>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B5A4B"/>
        <bgColor indexed="64"/>
      </patternFill>
    </fill>
    <fill>
      <patternFill patternType="solid">
        <fgColor rgb="FF00705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" fillId="3" borderId="0" xfId="0" applyFont="1" applyFill="1" applyAlignment="1">
      <alignment horizontal="center"/>
    </xf>
    <xf numFmtId="0" fontId="5" fillId="0" borderId="0" xfId="0" applyFont="1"/>
    <xf numFmtId="9" fontId="1" fillId="4" borderId="0" xfId="2" applyFont="1" applyFill="1" applyAlignment="1">
      <alignment horizontal="center"/>
    </xf>
    <xf numFmtId="9" fontId="1" fillId="5" borderId="0" xfId="2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/>
    </xf>
    <xf numFmtId="0" fontId="4" fillId="0" borderId="0" xfId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15">
    <dxf>
      <fill>
        <patternFill>
          <bgColor theme="6"/>
        </patternFill>
      </fill>
    </dxf>
    <dxf>
      <fill>
        <patternFill>
          <bgColor rgb="FFE74C3C"/>
        </patternFill>
      </fill>
    </dxf>
    <dxf>
      <fill>
        <patternFill>
          <bgColor rgb="FFE67E22"/>
        </patternFill>
      </fill>
    </dxf>
    <dxf>
      <fill>
        <patternFill>
          <bgColor rgb="FFF1C40F"/>
        </patternFill>
      </fill>
    </dxf>
    <dxf>
      <fill>
        <patternFill>
          <bgColor rgb="FF27AE60"/>
        </patternFill>
      </fill>
    </dxf>
    <dxf>
      <fill>
        <patternFill>
          <bgColor theme="6"/>
        </patternFill>
      </fill>
    </dxf>
    <dxf>
      <fill>
        <patternFill>
          <bgColor rgb="FFE74C3C"/>
        </patternFill>
      </fill>
    </dxf>
    <dxf>
      <fill>
        <patternFill>
          <bgColor rgb="FFE67E22"/>
        </patternFill>
      </fill>
    </dxf>
    <dxf>
      <fill>
        <patternFill>
          <bgColor rgb="FFF1C40F"/>
        </patternFill>
      </fill>
    </dxf>
    <dxf>
      <fill>
        <patternFill>
          <bgColor rgb="FF27AE60"/>
        </patternFill>
      </fill>
    </dxf>
    <dxf>
      <fill>
        <patternFill>
          <bgColor theme="6"/>
        </patternFill>
      </fill>
    </dxf>
    <dxf>
      <fill>
        <patternFill>
          <bgColor rgb="FFE74C3C"/>
        </patternFill>
      </fill>
    </dxf>
    <dxf>
      <fill>
        <patternFill>
          <bgColor rgb="FFE67E22"/>
        </patternFill>
      </fill>
    </dxf>
    <dxf>
      <fill>
        <patternFill>
          <bgColor rgb="FFF1C40F"/>
        </patternFill>
      </fill>
    </dxf>
    <dxf>
      <fill>
        <patternFill>
          <bgColor rgb="FF27AE60"/>
        </patternFill>
      </fill>
    </dxf>
  </dxfs>
  <tableStyles count="0" defaultTableStyle="TableStyleMedium2" defaultPivotStyle="PivotStyleLight16"/>
  <colors>
    <mruColors>
      <color rgb="FFE74C3C"/>
      <color rgb="FFE67E22"/>
      <color rgb="FFF1C40F"/>
      <color rgb="FF27AE60"/>
      <color rgb="FF007054"/>
      <color rgb="FFEB5A4B"/>
      <color rgb="FFEE71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Accepted vs</a:t>
            </a:r>
            <a:r>
              <a:rPr lang="en-US" baseline="0"/>
              <a:t> Addressed Risk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E7B-48CC-85D8-862C73DC4767}"/>
              </c:ext>
            </c:extLst>
          </c:dPt>
          <c:dPt>
            <c:idx val="1"/>
            <c:bubble3D val="0"/>
            <c:spPr>
              <a:solidFill>
                <a:srgbClr val="EB5A4B"/>
              </a:solidFill>
              <a:ln w="19050">
                <a:solidFill>
                  <a:srgbClr val="EB5A4B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7B-48CC-85D8-862C73DC4767}"/>
              </c:ext>
            </c:extLst>
          </c:dPt>
          <c:val>
            <c:numRef>
              <c:f>'Executive Assessment Tool'!$X$44:$Y$44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B-48CC-85D8-862C73DC4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303389</xdr:colOff>
      <xdr:row>0</xdr:row>
      <xdr:rowOff>118959</xdr:rowOff>
    </xdr:from>
    <xdr:to>
      <xdr:col>20</xdr:col>
      <xdr:colOff>600992</xdr:colOff>
      <xdr:row>0</xdr:row>
      <xdr:rowOff>619626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95945" y="118959"/>
          <a:ext cx="1511158" cy="500667"/>
        </a:xfrm>
        <a:prstGeom prst="rect">
          <a:avLst/>
        </a:prstGeom>
      </xdr:spPr>
    </xdr:pic>
    <xdr:clientData/>
  </xdr:twoCellAnchor>
  <xdr:twoCellAnchor editAs="oneCell">
    <xdr:from>
      <xdr:col>4</xdr:col>
      <xdr:colOff>407076</xdr:colOff>
      <xdr:row>46</xdr:row>
      <xdr:rowOff>51436</xdr:rowOff>
    </xdr:from>
    <xdr:to>
      <xdr:col>5</xdr:col>
      <xdr:colOff>491966</xdr:colOff>
      <xdr:row>46</xdr:row>
      <xdr:rowOff>333376</xdr:rowOff>
    </xdr:to>
    <xdr:pic>
      <xdr:nvPicPr>
        <xdr:cNvPr id="6" name="Picture 5" descr="Creative Commons Licen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5476" y="7471411"/>
          <a:ext cx="69449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1764</xdr:colOff>
      <xdr:row>1</xdr:row>
      <xdr:rowOff>96308</xdr:rowOff>
    </xdr:from>
    <xdr:to>
      <xdr:col>6</xdr:col>
      <xdr:colOff>398639</xdr:colOff>
      <xdr:row>12</xdr:row>
      <xdr:rowOff>68629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7056</xdr:colOff>
      <xdr:row>0</xdr:row>
      <xdr:rowOff>117634</xdr:rowOff>
    </xdr:from>
    <xdr:to>
      <xdr:col>4</xdr:col>
      <xdr:colOff>422300</xdr:colOff>
      <xdr:row>0</xdr:row>
      <xdr:rowOff>615064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3834" y="117634"/>
          <a:ext cx="2235577" cy="497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abSelected="1" zoomScale="90" zoomScaleNormal="90" workbookViewId="0">
      <selection activeCell="O17" sqref="O17"/>
    </sheetView>
  </sheetViews>
  <sheetFormatPr defaultRowHeight="15" x14ac:dyDescent="0.25"/>
  <cols>
    <col min="17" max="18" width="9.140625" style="2"/>
  </cols>
  <sheetData>
    <row r="1" spans="1:26" s="2" customFormat="1" ht="59.45" customHeight="1" x14ac:dyDescent="0.25">
      <c r="A1" s="13" t="s">
        <v>21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3" spans="1:26" s="2" customFormat="1" x14ac:dyDescent="0.25"/>
    <row r="4" spans="1:26" s="2" customFormat="1" x14ac:dyDescent="0.25">
      <c r="I4" s="11" t="s">
        <v>15</v>
      </c>
      <c r="J4" s="11"/>
      <c r="K4" s="6">
        <f>X44</f>
        <v>0</v>
      </c>
    </row>
    <row r="5" spans="1:26" s="2" customFormat="1" x14ac:dyDescent="0.25"/>
    <row r="6" spans="1:26" s="2" customFormat="1" x14ac:dyDescent="0.25">
      <c r="I6" s="10" t="s">
        <v>16</v>
      </c>
      <c r="J6" s="10"/>
      <c r="K6" s="5">
        <f>Y44</f>
        <v>1</v>
      </c>
    </row>
    <row r="7" spans="1:26" s="2" customFormat="1" x14ac:dyDescent="0.25"/>
    <row r="8" spans="1:26" s="2" customFormat="1" x14ac:dyDescent="0.25"/>
    <row r="9" spans="1:26" s="2" customFormat="1" x14ac:dyDescent="0.25"/>
    <row r="10" spans="1:26" s="2" customFormat="1" x14ac:dyDescent="0.25"/>
    <row r="11" spans="1:26" s="2" customFormat="1" x14ac:dyDescent="0.25"/>
    <row r="12" spans="1:26" s="2" customFormat="1" x14ac:dyDescent="0.25">
      <c r="W12" s="4"/>
      <c r="X12" s="4"/>
      <c r="Y12" s="4"/>
      <c r="Z12" s="4"/>
    </row>
    <row r="13" spans="1:26" x14ac:dyDescent="0.25">
      <c r="W13" s="4"/>
      <c r="X13" s="4"/>
      <c r="Y13" s="4"/>
      <c r="Z13" s="4"/>
    </row>
    <row r="14" spans="1:26" x14ac:dyDescent="0.25">
      <c r="A14" s="14" t="s">
        <v>25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4"/>
      <c r="X14" s="4"/>
      <c r="Y14" s="4"/>
      <c r="Z14" s="4"/>
    </row>
    <row r="15" spans="1:26" x14ac:dyDescent="0.25">
      <c r="A15" t="s">
        <v>22</v>
      </c>
      <c r="R15" s="12" t="s">
        <v>14</v>
      </c>
      <c r="S15" s="12"/>
      <c r="T15" s="12"/>
      <c r="U15" s="12"/>
      <c r="V15" s="12"/>
      <c r="W15" s="4">
        <f>IF(R15="Select one of the Following:",0,IF(R15="Not Implemented",0,IF(R15="Implemented on Some Systems",0.33,IF(R15="Implemented on All Systems",0.66,IF(R15="Implemented &amp; Automated on All Systems",1,"INVALID")))))</f>
        <v>0</v>
      </c>
      <c r="X15" s="4">
        <f>W15*8.333333</f>
        <v>0</v>
      </c>
      <c r="Y15" s="4"/>
      <c r="Z15" s="4"/>
    </row>
    <row r="16" spans="1:26" x14ac:dyDescent="0.25">
      <c r="W16" s="4"/>
      <c r="X16" s="4"/>
      <c r="Y16" s="4"/>
      <c r="Z16" s="4"/>
    </row>
    <row r="17" spans="1:26" x14ac:dyDescent="0.25">
      <c r="A17" t="s">
        <v>6</v>
      </c>
      <c r="R17" s="12" t="s">
        <v>14</v>
      </c>
      <c r="S17" s="12"/>
      <c r="T17" s="12"/>
      <c r="U17" s="12"/>
      <c r="V17" s="12"/>
      <c r="W17" s="4">
        <f>IF(R17="Select one of the Following:",0,IF(R17="Not Implemented",0,IF(R17="Implemented on Some Systems",0.33,IF(R17="Implemented on All Systems",0.66,IF(R17="Implemented &amp; Automated on All Systems",1,"INVALID")))))</f>
        <v>0</v>
      </c>
      <c r="X17" s="4">
        <f>W17*8.333333</f>
        <v>0</v>
      </c>
      <c r="Y17" s="4"/>
      <c r="Z17" s="4"/>
    </row>
    <row r="18" spans="1:26" x14ac:dyDescent="0.25">
      <c r="W18" s="4"/>
      <c r="X18" s="4"/>
      <c r="Y18" s="4"/>
      <c r="Z18" s="4"/>
    </row>
    <row r="19" spans="1:26" x14ac:dyDescent="0.25">
      <c r="A19" s="14" t="s">
        <v>23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4"/>
      <c r="X19" s="4"/>
      <c r="Y19" s="4"/>
      <c r="Z19" s="4"/>
    </row>
    <row r="20" spans="1:26" x14ac:dyDescent="0.25">
      <c r="A20" s="2" t="s">
        <v>7</v>
      </c>
      <c r="R20" s="12" t="s">
        <v>14</v>
      </c>
      <c r="S20" s="12"/>
      <c r="T20" s="12"/>
      <c r="U20" s="12"/>
      <c r="V20" s="12"/>
      <c r="W20" s="4">
        <f>IF(R20="Select one of the Following:",0,IF(R20="Not Implemented",0,IF(R20="Implemented on Some Systems",0.33,IF(R20="Implemented on All Systems",0.66,IF(R20="Implemented &amp; Automated on All Systems",1,"INVALID")))))</f>
        <v>0</v>
      </c>
      <c r="X20" s="4">
        <f>W20*8.333333</f>
        <v>0</v>
      </c>
      <c r="Y20" s="4"/>
      <c r="Z20" s="4"/>
    </row>
    <row r="21" spans="1:26" x14ac:dyDescent="0.25">
      <c r="W21" s="4"/>
      <c r="X21" s="4"/>
      <c r="Y21" s="4"/>
      <c r="Z21" s="4"/>
    </row>
    <row r="22" spans="1:26" x14ac:dyDescent="0.25">
      <c r="A22" s="2" t="s">
        <v>8</v>
      </c>
      <c r="R22" s="12" t="s">
        <v>14</v>
      </c>
      <c r="S22" s="12"/>
      <c r="T22" s="12"/>
      <c r="U22" s="12"/>
      <c r="V22" s="12"/>
      <c r="W22" s="4">
        <f>IF(R22="Select one of the Following:",0,IF(R22="Not Implemented",0,IF(R22="Implemented on Some Systems",0.33,IF(R22="Implemented on All Systems",0.66,IF(R22="Implemented &amp; Automated on All Systems",1,"INVALID")))))</f>
        <v>0</v>
      </c>
      <c r="X22" s="4">
        <f>W22*8.333333</f>
        <v>0</v>
      </c>
      <c r="Y22" s="4"/>
      <c r="Z22" s="4"/>
    </row>
    <row r="23" spans="1:26" x14ac:dyDescent="0.25">
      <c r="W23" s="4"/>
      <c r="X23" s="4"/>
      <c r="Y23" s="4"/>
      <c r="Z23" s="4"/>
    </row>
    <row r="24" spans="1:26" x14ac:dyDescent="0.25">
      <c r="A24" s="14" t="s">
        <v>24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4"/>
      <c r="X24" s="4"/>
      <c r="Y24" s="4"/>
      <c r="Z24" s="4"/>
    </row>
    <row r="25" spans="1:26" x14ac:dyDescent="0.25">
      <c r="A25" s="2" t="s">
        <v>11</v>
      </c>
      <c r="R25" s="12" t="s">
        <v>14</v>
      </c>
      <c r="S25" s="12"/>
      <c r="T25" s="12"/>
      <c r="U25" s="12"/>
      <c r="V25" s="12"/>
      <c r="W25" s="4">
        <f>IF(R25="Select one of the Following:",0,IF(R25="Not Implemented",0,IF(R25="Implemented on Some Systems",0.33,IF(R25="Implemented on All Systems",0.66,IF(R25="Implemented &amp; Automated on All Systems",1,"INVALID")))))</f>
        <v>0</v>
      </c>
      <c r="X25" s="4">
        <f>W25*8.333333</f>
        <v>0</v>
      </c>
      <c r="Y25" s="4"/>
      <c r="Z25" s="4"/>
    </row>
    <row r="26" spans="1:26" x14ac:dyDescent="0.25">
      <c r="W26" s="4"/>
      <c r="X26" s="4"/>
      <c r="Y26" s="4"/>
      <c r="Z26" s="4"/>
    </row>
    <row r="27" spans="1:26" x14ac:dyDescent="0.25">
      <c r="A27" s="2" t="s">
        <v>12</v>
      </c>
      <c r="R27" s="16" t="s">
        <v>14</v>
      </c>
      <c r="S27" s="16"/>
      <c r="T27" s="16"/>
      <c r="U27" s="16"/>
      <c r="V27" s="16"/>
      <c r="W27" s="4">
        <f>IF(R27="Select one of the Following:",0,IF(R27="Not Implemented",0,IF(R27="Implemented on Some Systems",0.33,IF(R27="Implemented on All Systems",0.66,IF(R27="Implemented &amp; Automated on All Systems",1,"INVALID")))))</f>
        <v>0</v>
      </c>
      <c r="X27" s="4">
        <f>W27*8.333333</f>
        <v>0</v>
      </c>
      <c r="Y27" s="4"/>
      <c r="Z27" s="4"/>
    </row>
    <row r="28" spans="1:26" x14ac:dyDescent="0.25">
      <c r="W28" s="4"/>
      <c r="X28" s="4"/>
      <c r="Y28" s="4"/>
      <c r="Z28" s="4"/>
    </row>
    <row r="29" spans="1:26" x14ac:dyDescent="0.25">
      <c r="A29" s="14" t="s">
        <v>27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4"/>
      <c r="X29" s="4"/>
      <c r="Y29" s="4"/>
      <c r="Z29" s="4"/>
    </row>
    <row r="30" spans="1:26" x14ac:dyDescent="0.25">
      <c r="A30" t="s">
        <v>20</v>
      </c>
      <c r="R30" s="12" t="s">
        <v>14</v>
      </c>
      <c r="S30" s="12"/>
      <c r="T30" s="12"/>
      <c r="U30" s="12"/>
      <c r="V30" s="12"/>
      <c r="W30" s="4">
        <f>IF(R30="Select one of the Following:",0,IF(R30="Not Implemented",0,IF(R30="Implemented on Some Systems",0.33,IF(R30="Implemented on All Systems",0.66,IF(R30="Implemented &amp; Automated on All Systems",1,"INVALID")))))</f>
        <v>0</v>
      </c>
      <c r="X30" s="4">
        <f>W30*8.333333</f>
        <v>0</v>
      </c>
      <c r="Y30" s="4"/>
      <c r="Z30" s="4"/>
    </row>
    <row r="31" spans="1:26" x14ac:dyDescent="0.25">
      <c r="W31" s="4"/>
      <c r="X31" s="4"/>
      <c r="Y31" s="4"/>
      <c r="Z31" s="4"/>
    </row>
    <row r="32" spans="1:26" x14ac:dyDescent="0.25">
      <c r="A32" t="s">
        <v>17</v>
      </c>
      <c r="R32" s="12" t="s">
        <v>14</v>
      </c>
      <c r="S32" s="12"/>
      <c r="T32" s="12"/>
      <c r="U32" s="12"/>
      <c r="V32" s="12"/>
      <c r="W32" s="4">
        <f>IF(R32="Select one of the Following:",0,IF(R32="Not Implemented",0,IF(R32="Implemented on Some Systems",0.33,IF(R32="Implemented on All Systems",0.66,IF(R32="Implemented &amp; Automated on All Systems",1,"INVALID")))))</f>
        <v>0</v>
      </c>
      <c r="X32" s="4">
        <f>W32*8.333333</f>
        <v>0</v>
      </c>
      <c r="Y32" s="4"/>
      <c r="Z32" s="4"/>
    </row>
    <row r="33" spans="1:26" s="2" customFormat="1" x14ac:dyDescent="0.25">
      <c r="R33" s="8"/>
      <c r="S33" s="8"/>
      <c r="T33" s="8"/>
      <c r="U33" s="8"/>
      <c r="V33" s="8"/>
      <c r="W33" s="4"/>
      <c r="X33" s="4"/>
      <c r="Y33" s="4"/>
      <c r="Z33" s="4"/>
    </row>
    <row r="34" spans="1:26" s="2" customFormat="1" x14ac:dyDescent="0.25">
      <c r="A34" s="14" t="s">
        <v>26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4"/>
      <c r="X34" s="4"/>
      <c r="Y34" s="4"/>
      <c r="Z34" s="4"/>
    </row>
    <row r="35" spans="1:26" s="2" customFormat="1" x14ac:dyDescent="0.25">
      <c r="A35" s="2" t="s">
        <v>9</v>
      </c>
      <c r="R35" s="12" t="s">
        <v>14</v>
      </c>
      <c r="S35" s="12"/>
      <c r="T35" s="12"/>
      <c r="U35" s="12"/>
      <c r="V35" s="12"/>
      <c r="W35" s="4">
        <f>IF(R35="Select one of the Following:",0,IF(R35="Not Implemented",0,IF(R35="Implemented on Some Systems",0.33,IF(R35="Implemented on All Systems",0.66,IF(R35="Implemented &amp; Automated on All Systems",1,"INVALID")))))</f>
        <v>0</v>
      </c>
      <c r="X35" s="4">
        <f>W35*8.333333</f>
        <v>0</v>
      </c>
      <c r="Y35" s="4"/>
      <c r="Z35" s="4"/>
    </row>
    <row r="36" spans="1:26" s="2" customFormat="1" x14ac:dyDescent="0.25">
      <c r="A36"/>
      <c r="W36" s="4"/>
      <c r="X36" s="4"/>
      <c r="Y36" s="4"/>
      <c r="Z36" s="4"/>
    </row>
    <row r="37" spans="1:26" s="2" customFormat="1" x14ac:dyDescent="0.25">
      <c r="A37" s="2" t="s">
        <v>10</v>
      </c>
      <c r="R37" s="12" t="s">
        <v>14</v>
      </c>
      <c r="S37" s="12"/>
      <c r="T37" s="12"/>
      <c r="U37" s="12"/>
      <c r="V37" s="12"/>
      <c r="W37" s="4">
        <f>IF(R37="Select one of the Following:",0,IF(R37="Not Implemented",0,IF(R37="Implemented on Some Systems",0.33,IF(R37="Implemented on All Systems",0.66,IF(R37="Implemented &amp; Automated on All Systems",1,"INVALID")))))</f>
        <v>0</v>
      </c>
      <c r="X37" s="4">
        <f>W37*8.333333</f>
        <v>0</v>
      </c>
      <c r="Y37" s="4"/>
      <c r="Z37" s="4"/>
    </row>
    <row r="38" spans="1:26" s="2" customFormat="1" x14ac:dyDescent="0.25">
      <c r="R38" s="9"/>
      <c r="S38" s="9"/>
      <c r="T38" s="9"/>
      <c r="U38" s="9"/>
      <c r="V38" s="9"/>
      <c r="W38" s="4"/>
      <c r="X38" s="4"/>
      <c r="Y38" s="4"/>
      <c r="Z38" s="4"/>
    </row>
    <row r="39" spans="1:26" s="2" customFormat="1" x14ac:dyDescent="0.25">
      <c r="A39" s="14" t="s">
        <v>28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4"/>
      <c r="X39" s="4"/>
      <c r="Y39" s="4"/>
      <c r="Z39" s="4"/>
    </row>
    <row r="40" spans="1:26" s="2" customFormat="1" x14ac:dyDescent="0.25">
      <c r="A40" s="2" t="s">
        <v>18</v>
      </c>
      <c r="R40" s="12" t="s">
        <v>14</v>
      </c>
      <c r="S40" s="12"/>
      <c r="T40" s="12"/>
      <c r="U40" s="12"/>
      <c r="V40" s="12"/>
      <c r="W40" s="4">
        <f>IF(R40="Select one of the Following:",0,IF(R40="Not Implemented",0,IF(R40="Implemented on Some Systems",0.33,IF(R40="Implemented on All Systems",0.66,IF(R40="Implemented &amp; Automated on All Systems",1,"INVALID")))))</f>
        <v>0</v>
      </c>
      <c r="X40" s="4">
        <f>W40*8.333333</f>
        <v>0</v>
      </c>
      <c r="Y40" s="4"/>
      <c r="Z40" s="4"/>
    </row>
    <row r="41" spans="1:26" s="2" customFormat="1" x14ac:dyDescent="0.25">
      <c r="W41" s="4"/>
      <c r="X41" s="4"/>
      <c r="Y41" s="4"/>
      <c r="Z41" s="4"/>
    </row>
    <row r="42" spans="1:26" s="2" customFormat="1" x14ac:dyDescent="0.25">
      <c r="A42" s="2" t="s">
        <v>19</v>
      </c>
      <c r="R42" s="12" t="s">
        <v>14</v>
      </c>
      <c r="S42" s="12"/>
      <c r="T42" s="12"/>
      <c r="U42" s="12"/>
      <c r="V42" s="12"/>
      <c r="W42" s="4">
        <f>IF(R42="Select one of the Following:",0,IF(R42="Not Implemented",0,IF(R42="Implemented on Some Systems",0.33,IF(R42="Implemented on All Systems",0.66,IF(R42="Implemented &amp; Automated on All Systems",1,"INVALID")))))</f>
        <v>0</v>
      </c>
      <c r="X42" s="4">
        <f>W42*8.333333</f>
        <v>0</v>
      </c>
      <c r="Y42" s="4"/>
      <c r="Z42" s="4"/>
    </row>
    <row r="43" spans="1:26" s="2" customFormat="1" x14ac:dyDescent="0.25">
      <c r="R43" s="9"/>
      <c r="S43" s="9"/>
      <c r="T43" s="9"/>
      <c r="U43" s="9"/>
      <c r="V43" s="9"/>
      <c r="W43" s="4"/>
      <c r="X43" s="4"/>
      <c r="Y43" s="4"/>
      <c r="Z43" s="4"/>
    </row>
    <row r="44" spans="1:26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4"/>
      <c r="X44" s="4">
        <f>(SUM(X15:X42))/100</f>
        <v>0</v>
      </c>
      <c r="Y44" s="4">
        <f>1-X44</f>
        <v>1</v>
      </c>
      <c r="Z44" s="4"/>
    </row>
    <row r="47" spans="1:26" s="2" customFormat="1" ht="30" customHeight="1" x14ac:dyDescent="0.25">
      <c r="A47" s="15" t="s">
        <v>0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</row>
  </sheetData>
  <mergeCells count="23">
    <mergeCell ref="A47:V47"/>
    <mergeCell ref="A24:V24"/>
    <mergeCell ref="R25:V25"/>
    <mergeCell ref="R27:V27"/>
    <mergeCell ref="A29:V29"/>
    <mergeCell ref="R30:V30"/>
    <mergeCell ref="A34:V34"/>
    <mergeCell ref="R35:V35"/>
    <mergeCell ref="R37:V37"/>
    <mergeCell ref="I6:J6"/>
    <mergeCell ref="I4:J4"/>
    <mergeCell ref="R32:V32"/>
    <mergeCell ref="A44:V44"/>
    <mergeCell ref="A1:V1"/>
    <mergeCell ref="R15:V15"/>
    <mergeCell ref="A14:V14"/>
    <mergeCell ref="R17:V17"/>
    <mergeCell ref="A19:V19"/>
    <mergeCell ref="R20:V20"/>
    <mergeCell ref="R22:V22"/>
    <mergeCell ref="A39:V39"/>
    <mergeCell ref="R40:V40"/>
    <mergeCell ref="R42:V42"/>
  </mergeCells>
  <hyperlinks>
    <hyperlink ref="A47" r:id="rId1" display="http://creativecommons.org/licenses/by-sa/4.0/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6" operator="equal" id="{FD5CDE33-FD98-4D62-B9F6-AD832C9A21AC}">
            <xm:f>Values!$A$8</xm:f>
            <x14:dxf>
              <fill>
                <patternFill>
                  <bgColor rgb="FF27AE60"/>
                </patternFill>
              </fill>
            </x14:dxf>
          </x14:cfRule>
          <x14:cfRule type="cellIs" priority="47" operator="equal" id="{266BB9A6-D83D-4162-BB4E-9E9853801F92}">
            <xm:f>Values!$A$7</xm:f>
            <x14:dxf>
              <fill>
                <patternFill>
                  <bgColor rgb="FFF1C40F"/>
                </patternFill>
              </fill>
            </x14:dxf>
          </x14:cfRule>
          <x14:cfRule type="cellIs" priority="48" operator="equal" id="{DC1C3B98-C012-44E9-BFEF-ABBDD411F814}">
            <xm:f>Values!$A$6</xm:f>
            <x14:dxf>
              <fill>
                <patternFill>
                  <bgColor rgb="FFE67E22"/>
                </patternFill>
              </fill>
            </x14:dxf>
          </x14:cfRule>
          <x14:cfRule type="cellIs" priority="49" operator="equal" id="{6B3DBE6E-87C6-4422-978E-5E955DA48086}">
            <xm:f>Values!$A$5</xm:f>
            <x14:dxf>
              <fill>
                <patternFill>
                  <bgColor rgb="FFE74C3C"/>
                </patternFill>
              </fill>
            </x14:dxf>
          </x14:cfRule>
          <x14:cfRule type="cellIs" priority="50" operator="equal" id="{671D1D42-A479-40EB-9D71-9F94A410BF47}">
            <xm:f>Values!$A$4</xm:f>
            <x14:dxf>
              <fill>
                <patternFill>
                  <bgColor theme="6"/>
                </patternFill>
              </fill>
            </x14:dxf>
          </x14:cfRule>
          <xm:sqref>R15 R17 R20 R22 R25 R27 R30 R32:R33</xm:sqref>
        </x14:conditionalFormatting>
        <x14:conditionalFormatting xmlns:xm="http://schemas.microsoft.com/office/excel/2006/main">
          <x14:cfRule type="cellIs" priority="6" operator="equal" id="{AA55F684-07B1-4FB6-88A8-8EEE2641DDA3}">
            <xm:f>Values!$A$8</xm:f>
            <x14:dxf>
              <fill>
                <patternFill>
                  <bgColor rgb="FF27AE60"/>
                </patternFill>
              </fill>
            </x14:dxf>
          </x14:cfRule>
          <x14:cfRule type="cellIs" priority="7" operator="equal" id="{908AD24F-97EF-4EBA-8BA9-6A46ED906B21}">
            <xm:f>Values!$A$7</xm:f>
            <x14:dxf>
              <fill>
                <patternFill>
                  <bgColor rgb="FFF1C40F"/>
                </patternFill>
              </fill>
            </x14:dxf>
          </x14:cfRule>
          <x14:cfRule type="cellIs" priority="8" operator="equal" id="{258BFD72-6F49-44F7-8354-D93CB98B5E09}">
            <xm:f>Values!$A$6</xm:f>
            <x14:dxf>
              <fill>
                <patternFill>
                  <bgColor rgb="FFE67E22"/>
                </patternFill>
              </fill>
            </x14:dxf>
          </x14:cfRule>
          <x14:cfRule type="cellIs" priority="9" operator="equal" id="{3F4335BF-8D4B-45AE-901A-FE15CFEA2790}">
            <xm:f>Values!$A$5</xm:f>
            <x14:dxf>
              <fill>
                <patternFill>
                  <bgColor rgb="FFE74C3C"/>
                </patternFill>
              </fill>
            </x14:dxf>
          </x14:cfRule>
          <x14:cfRule type="cellIs" priority="10" operator="equal" id="{AE137903-2B5A-473C-A548-6372B1F17DC5}">
            <xm:f>Values!$A$4</xm:f>
            <x14:dxf>
              <fill>
                <patternFill>
                  <bgColor theme="6"/>
                </patternFill>
              </fill>
            </x14:dxf>
          </x14:cfRule>
          <xm:sqref>R35 R37:R38 R43</xm:sqref>
        </x14:conditionalFormatting>
        <x14:conditionalFormatting xmlns:xm="http://schemas.microsoft.com/office/excel/2006/main">
          <x14:cfRule type="cellIs" priority="1" operator="equal" id="{AA447CA8-7861-464B-8E47-1E5D99DB61C2}">
            <xm:f>Values!$A$8</xm:f>
            <x14:dxf>
              <fill>
                <patternFill>
                  <bgColor rgb="FF27AE60"/>
                </patternFill>
              </fill>
            </x14:dxf>
          </x14:cfRule>
          <x14:cfRule type="cellIs" priority="2" operator="equal" id="{B68A8386-74E7-4615-A8DA-E327176F11BE}">
            <xm:f>Values!$A$7</xm:f>
            <x14:dxf>
              <fill>
                <patternFill>
                  <bgColor rgb="FFF1C40F"/>
                </patternFill>
              </fill>
            </x14:dxf>
          </x14:cfRule>
          <x14:cfRule type="cellIs" priority="3" operator="equal" id="{E2A7093B-6ACB-4971-9D39-E574A36C03FF}">
            <xm:f>Values!$A$6</xm:f>
            <x14:dxf>
              <fill>
                <patternFill>
                  <bgColor rgb="FFE67E22"/>
                </patternFill>
              </fill>
            </x14:dxf>
          </x14:cfRule>
          <x14:cfRule type="cellIs" priority="4" operator="equal" id="{7A361C31-E85D-488B-880E-2FF3969D71F4}">
            <xm:f>Values!$A$5</xm:f>
            <x14:dxf>
              <fill>
                <patternFill>
                  <bgColor rgb="FFE74C3C"/>
                </patternFill>
              </fill>
            </x14:dxf>
          </x14:cfRule>
          <x14:cfRule type="cellIs" priority="5" operator="equal" id="{C430FECE-C34F-4480-B844-742C8ACE2D38}">
            <xm:f>Values!$A$4</xm:f>
            <x14:dxf>
              <fill>
                <patternFill>
                  <bgColor theme="6"/>
                </patternFill>
              </fill>
            </x14:dxf>
          </x14:cfRule>
          <xm:sqref>R40 R42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Values!$A$4:$A$8</xm:f>
          </x14:formula1>
          <xm:sqref>R15 R17 R20 R22 R25 R27 R30 R32:R33 R35 R37:R38 R42:R43 R40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0" sqref="A10"/>
    </sheetView>
  </sheetViews>
  <sheetFormatPr defaultColWidth="9.140625" defaultRowHeight="15" x14ac:dyDescent="0.25"/>
  <cols>
    <col min="1" max="1" width="39.7109375" style="2" bestFit="1" customWidth="1"/>
    <col min="2" max="16384" width="9.140625" style="2"/>
  </cols>
  <sheetData>
    <row r="1" spans="1:1" x14ac:dyDescent="0.25">
      <c r="A1" s="3" t="s">
        <v>5</v>
      </c>
    </row>
    <row r="3" spans="1:1" x14ac:dyDescent="0.25">
      <c r="A3" s="7" t="s">
        <v>1</v>
      </c>
    </row>
    <row r="4" spans="1:1" x14ac:dyDescent="0.25">
      <c r="A4" s="1" t="s">
        <v>14</v>
      </c>
    </row>
    <row r="5" spans="1:1" x14ac:dyDescent="0.25">
      <c r="A5" s="1" t="s">
        <v>2</v>
      </c>
    </row>
    <row r="6" spans="1:1" x14ac:dyDescent="0.25">
      <c r="A6" s="1" t="s">
        <v>3</v>
      </c>
    </row>
    <row r="7" spans="1:1" x14ac:dyDescent="0.25">
      <c r="A7" s="1" t="s">
        <v>4</v>
      </c>
    </row>
    <row r="8" spans="1:1" x14ac:dyDescent="0.25">
      <c r="A8" s="1" t="s">
        <v>13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61D6C9B2253A499B81D7CC2147BA03" ma:contentTypeVersion="8" ma:contentTypeDescription="Create a new document." ma:contentTypeScope="" ma:versionID="a031c856a0ca4fc303dc2191510eab79">
  <xsd:schema xmlns:xsd="http://www.w3.org/2001/XMLSchema" xmlns:xs="http://www.w3.org/2001/XMLSchema" xmlns:p="http://schemas.microsoft.com/office/2006/metadata/properties" xmlns:ns2="25e7633f-4e57-499f-8c01-61d4b8a615fa" targetNamespace="http://schemas.microsoft.com/office/2006/metadata/properties" ma:root="true" ma:fieldsID="a217e6f770720afaa1dd5493e9dca006" ns2:_="">
    <xsd:import namespace="25e7633f-4e57-499f-8c01-61d4b8a615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e7633f-4e57-499f-8c01-61d4b8a615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B82BDA-0877-47F1-92FA-A33EF02A327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9E18D68-58BA-4258-91E3-C0455CCC04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073773-569C-4750-8EC1-EB92090EBD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e7633f-4e57-499f-8c01-61d4b8a615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Executive Assessment Tool</vt:lpstr>
      <vt:lpstr>Values</vt:lpstr>
    </vt:vector>
  </TitlesOfParts>
  <Company>Enclave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James Tarala</dc:creator>
  <cp:lastModifiedBy>James Tarala</cp:lastModifiedBy>
  <dcterms:created xsi:type="dcterms:W3CDTF">2014-02-04T12:41:39Z</dcterms:created>
  <dcterms:modified xsi:type="dcterms:W3CDTF">2021-12-07T19:24:32Z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0x0101000261D6C9B2253A499B81D7CC2147BA03</vt:lpwstr>
  </property>
  <property fmtid="{D5CDD505-2E9C-101B-9397-08002B2CF9AE}" pid="3" name="Order">
    <vt:r8>2330200</vt:r8>
  </property>
  <property fmtid="{D5CDD505-2E9C-101B-9397-08002B2CF9AE}" pid="4" name="ComplianceAsset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