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KQ_CHAM" sheetId="1" r:id="rId1"/>
    <sheet name="Date1" sheetId="3" r:id="rId2"/>
    <sheet name="Date2" sheetId="4" r:id="rId3"/>
    <sheet name="Lần 1" sheetId="2" r:id="rId4"/>
    <sheet name="Sheet2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5" l="1"/>
  <c r="G23" i="5"/>
  <c r="I94" i="1"/>
  <c r="G22" i="5"/>
  <c r="I32" i="1"/>
  <c r="G21" i="5"/>
  <c r="E20" i="5"/>
  <c r="H55" i="3"/>
  <c r="E18" i="5"/>
  <c r="H187" i="4"/>
  <c r="H188" i="4"/>
  <c r="H189" i="4"/>
  <c r="M55" i="1" s="1"/>
  <c r="H190" i="4"/>
  <c r="M47" i="1" s="1"/>
  <c r="H191" i="4"/>
  <c r="H192" i="4"/>
  <c r="H193" i="4"/>
  <c r="H194" i="4"/>
  <c r="H186" i="4"/>
  <c r="J60" i="1"/>
  <c r="K60" i="1"/>
  <c r="L60" i="1"/>
  <c r="M60" i="1"/>
  <c r="J72" i="1"/>
  <c r="K72" i="1"/>
  <c r="L72" i="1"/>
  <c r="M72" i="1"/>
  <c r="J70" i="1"/>
  <c r="K70" i="1"/>
  <c r="L70" i="1"/>
  <c r="M70" i="1"/>
  <c r="J55" i="1"/>
  <c r="K55" i="1"/>
  <c r="L55" i="1"/>
  <c r="J47" i="1"/>
  <c r="K47" i="1"/>
  <c r="L47" i="1"/>
  <c r="J73" i="1"/>
  <c r="K73" i="1"/>
  <c r="L73" i="1"/>
  <c r="M73" i="1"/>
  <c r="J100" i="1"/>
  <c r="K100" i="1"/>
  <c r="L100" i="1"/>
  <c r="M100" i="1"/>
  <c r="J19" i="1"/>
  <c r="K19" i="1"/>
  <c r="L19" i="1"/>
  <c r="M19" i="1"/>
  <c r="J31" i="1"/>
  <c r="K31" i="1"/>
  <c r="L31" i="1"/>
  <c r="M31" i="1"/>
  <c r="J44" i="1"/>
  <c r="K44" i="1"/>
  <c r="L44" i="1"/>
  <c r="M44" i="1"/>
  <c r="J23" i="1"/>
  <c r="K23" i="1"/>
  <c r="L23" i="1"/>
  <c r="M23" i="1"/>
  <c r="J51" i="1"/>
  <c r="K51" i="1"/>
  <c r="L51" i="1"/>
  <c r="M51" i="1"/>
  <c r="J40" i="1"/>
  <c r="K40" i="1"/>
  <c r="L40" i="1"/>
  <c r="M40" i="1"/>
  <c r="J17" i="1"/>
  <c r="K17" i="1"/>
  <c r="L17" i="1"/>
  <c r="M17" i="1"/>
  <c r="J18" i="1"/>
  <c r="K18" i="1"/>
  <c r="L18" i="1"/>
  <c r="M18" i="1"/>
  <c r="J22" i="1"/>
  <c r="K22" i="1"/>
  <c r="L22" i="1"/>
  <c r="M22" i="1"/>
  <c r="J29" i="1"/>
  <c r="K29" i="1"/>
  <c r="L29" i="1"/>
  <c r="M29" i="1"/>
  <c r="J93" i="1"/>
  <c r="K93" i="1"/>
  <c r="L93" i="1"/>
  <c r="M93" i="1"/>
  <c r="J92" i="1"/>
  <c r="K92" i="1"/>
  <c r="L92" i="1"/>
  <c r="M92" i="1"/>
  <c r="J53" i="1"/>
  <c r="K53" i="1"/>
  <c r="L53" i="1"/>
  <c r="M53" i="1"/>
  <c r="J58" i="1"/>
  <c r="K58" i="1"/>
  <c r="L58" i="1"/>
  <c r="M58" i="1"/>
  <c r="J89" i="1"/>
  <c r="K89" i="1"/>
  <c r="L89" i="1"/>
  <c r="M89" i="1"/>
  <c r="J83" i="1"/>
  <c r="K83" i="1"/>
  <c r="L83" i="1"/>
  <c r="M83" i="1"/>
  <c r="J21" i="1"/>
  <c r="K21" i="1"/>
  <c r="L21" i="1"/>
  <c r="M21" i="1"/>
  <c r="J48" i="1"/>
  <c r="K48" i="1"/>
  <c r="L48" i="1"/>
  <c r="M48" i="1"/>
  <c r="J82" i="1"/>
  <c r="K82" i="1"/>
  <c r="L82" i="1"/>
  <c r="M82" i="1"/>
  <c r="J66" i="1"/>
  <c r="K66" i="1"/>
  <c r="L66" i="1"/>
  <c r="M66" i="1"/>
  <c r="J97" i="1"/>
  <c r="K97" i="1"/>
  <c r="L97" i="1"/>
  <c r="M97" i="1"/>
  <c r="J104" i="1"/>
  <c r="K104" i="1"/>
  <c r="L104" i="1"/>
  <c r="M104" i="1"/>
  <c r="J80" i="1"/>
  <c r="K80" i="1"/>
  <c r="L80" i="1"/>
  <c r="M80" i="1"/>
  <c r="J77" i="1"/>
  <c r="K77" i="1"/>
  <c r="L77" i="1"/>
  <c r="M77" i="1"/>
  <c r="J30" i="1"/>
  <c r="K30" i="1"/>
  <c r="L30" i="1"/>
  <c r="M30" i="1"/>
  <c r="J67" i="1"/>
  <c r="K67" i="1"/>
  <c r="L67" i="1"/>
  <c r="M67" i="1"/>
  <c r="J65" i="1"/>
  <c r="K65" i="1"/>
  <c r="L65" i="1"/>
  <c r="M65" i="1"/>
  <c r="J95" i="1"/>
  <c r="K95" i="1"/>
  <c r="L95" i="1"/>
  <c r="M95" i="1"/>
  <c r="J62" i="1"/>
  <c r="K62" i="1"/>
  <c r="L62" i="1"/>
  <c r="M62" i="1"/>
  <c r="J85" i="1"/>
  <c r="K85" i="1"/>
  <c r="L85" i="1"/>
  <c r="M85" i="1"/>
  <c r="J46" i="1"/>
  <c r="K46" i="1"/>
  <c r="L46" i="1"/>
  <c r="M46" i="1"/>
  <c r="J98" i="1"/>
  <c r="K98" i="1"/>
  <c r="L98" i="1"/>
  <c r="M98" i="1"/>
  <c r="J105" i="1"/>
  <c r="K105" i="1"/>
  <c r="L105" i="1"/>
  <c r="M105" i="1"/>
  <c r="J50" i="1"/>
  <c r="K50" i="1"/>
  <c r="L50" i="1"/>
  <c r="M50" i="1"/>
  <c r="J54" i="1"/>
  <c r="K54" i="1"/>
  <c r="L54" i="1"/>
  <c r="M54" i="1"/>
  <c r="J75" i="1"/>
  <c r="K75" i="1"/>
  <c r="L75" i="1"/>
  <c r="M75" i="1"/>
  <c r="J56" i="1"/>
  <c r="K56" i="1"/>
  <c r="L56" i="1"/>
  <c r="M56" i="1"/>
  <c r="J25" i="1"/>
  <c r="K25" i="1"/>
  <c r="L25" i="1"/>
  <c r="M25" i="1"/>
  <c r="J28" i="1"/>
  <c r="K28" i="1"/>
  <c r="L28" i="1"/>
  <c r="M28" i="1"/>
  <c r="J37" i="1"/>
  <c r="K37" i="1"/>
  <c r="L37" i="1"/>
  <c r="M37" i="1"/>
  <c r="J63" i="1"/>
  <c r="K63" i="1"/>
  <c r="L63" i="1"/>
  <c r="M63" i="1"/>
  <c r="J76" i="1"/>
  <c r="K76" i="1"/>
  <c r="L76" i="1"/>
  <c r="M76" i="1"/>
  <c r="J61" i="1"/>
  <c r="K61" i="1"/>
  <c r="L61" i="1"/>
  <c r="M61" i="1"/>
  <c r="J24" i="1"/>
  <c r="K24" i="1"/>
  <c r="L24" i="1"/>
  <c r="M24" i="1"/>
  <c r="J33" i="1"/>
  <c r="K33" i="1"/>
  <c r="L33" i="1"/>
  <c r="M33" i="1"/>
  <c r="J38" i="1"/>
  <c r="K38" i="1"/>
  <c r="L38" i="1"/>
  <c r="M38" i="1"/>
  <c r="J41" i="1"/>
  <c r="K41" i="1"/>
  <c r="L41" i="1"/>
  <c r="M41" i="1"/>
  <c r="J42" i="1"/>
  <c r="K42" i="1"/>
  <c r="L42" i="1"/>
  <c r="M42" i="1"/>
  <c r="J81" i="1"/>
  <c r="K81" i="1"/>
  <c r="L81" i="1"/>
  <c r="M81" i="1"/>
  <c r="J99" i="1"/>
  <c r="K99" i="1"/>
  <c r="L99" i="1"/>
  <c r="M99" i="1"/>
  <c r="J101" i="1"/>
  <c r="K101" i="1"/>
  <c r="L101" i="1"/>
  <c r="M101" i="1"/>
  <c r="J88" i="1"/>
  <c r="K88" i="1"/>
  <c r="L88" i="1"/>
  <c r="M88" i="1"/>
  <c r="J87" i="1"/>
  <c r="K87" i="1"/>
  <c r="L87" i="1"/>
  <c r="M87" i="1"/>
  <c r="J86" i="1"/>
  <c r="K86" i="1"/>
  <c r="L86" i="1"/>
  <c r="M86" i="1"/>
  <c r="J59" i="1"/>
  <c r="K59" i="1"/>
  <c r="L59" i="1"/>
  <c r="M59" i="1"/>
  <c r="J69" i="1"/>
  <c r="K69" i="1"/>
  <c r="L69" i="1"/>
  <c r="M69" i="1"/>
  <c r="J52" i="1"/>
  <c r="K52" i="1"/>
  <c r="L52" i="1"/>
  <c r="M52" i="1"/>
  <c r="J84" i="1"/>
  <c r="K84" i="1"/>
  <c r="L84" i="1"/>
  <c r="M84" i="1"/>
  <c r="J91" i="1"/>
  <c r="K91" i="1"/>
  <c r="L91" i="1"/>
  <c r="M91" i="1"/>
  <c r="J113" i="1"/>
  <c r="K113" i="1"/>
  <c r="L113" i="1"/>
  <c r="M113" i="1"/>
  <c r="J107" i="1"/>
  <c r="K107" i="1"/>
  <c r="L107" i="1"/>
  <c r="M107" i="1"/>
  <c r="J110" i="1"/>
  <c r="K110" i="1"/>
  <c r="L110" i="1"/>
  <c r="M110" i="1"/>
  <c r="J35" i="1"/>
  <c r="K35" i="1"/>
  <c r="L35" i="1"/>
  <c r="M35" i="1"/>
  <c r="J106" i="1"/>
  <c r="K106" i="1"/>
  <c r="L106" i="1"/>
  <c r="M106" i="1"/>
  <c r="J111" i="1"/>
  <c r="K111" i="1"/>
  <c r="L111" i="1"/>
  <c r="M111" i="1"/>
  <c r="J64" i="1"/>
  <c r="K64" i="1"/>
  <c r="L64" i="1"/>
  <c r="M64" i="1"/>
  <c r="J49" i="1"/>
  <c r="K49" i="1"/>
  <c r="L49" i="1"/>
  <c r="M49" i="1"/>
  <c r="J102" i="1"/>
  <c r="K102" i="1"/>
  <c r="L102" i="1"/>
  <c r="M102" i="1"/>
  <c r="J90" i="1"/>
  <c r="K90" i="1"/>
  <c r="L90" i="1"/>
  <c r="M90" i="1"/>
  <c r="J103" i="1"/>
  <c r="K103" i="1"/>
  <c r="L103" i="1"/>
  <c r="M103" i="1"/>
  <c r="J78" i="1"/>
  <c r="K78" i="1"/>
  <c r="L78" i="1"/>
  <c r="M78" i="1"/>
  <c r="J74" i="1"/>
  <c r="K74" i="1"/>
  <c r="L74" i="1"/>
  <c r="M74" i="1"/>
  <c r="J43" i="1"/>
  <c r="K43" i="1"/>
  <c r="L43" i="1"/>
  <c r="M43" i="1"/>
  <c r="J79" i="1"/>
  <c r="K79" i="1"/>
  <c r="L79" i="1"/>
  <c r="M79" i="1"/>
  <c r="J96" i="1"/>
  <c r="K96" i="1"/>
  <c r="L96" i="1"/>
  <c r="M96" i="1"/>
  <c r="J109" i="1"/>
  <c r="K109" i="1"/>
  <c r="L109" i="1"/>
  <c r="M109" i="1"/>
  <c r="J112" i="1"/>
  <c r="K112" i="1"/>
  <c r="L112" i="1"/>
  <c r="M112" i="1"/>
  <c r="J108" i="1"/>
  <c r="K108" i="1"/>
  <c r="L108" i="1"/>
  <c r="M108" i="1"/>
  <c r="J57" i="1"/>
  <c r="K57" i="1"/>
  <c r="L57" i="1"/>
  <c r="M57" i="1"/>
  <c r="J36" i="1"/>
  <c r="K36" i="1"/>
  <c r="L36" i="1"/>
  <c r="M36" i="1"/>
  <c r="J34" i="1"/>
  <c r="K34" i="1"/>
  <c r="L34" i="1"/>
  <c r="M34" i="1"/>
  <c r="J27" i="1"/>
  <c r="K27" i="1"/>
  <c r="L27" i="1"/>
  <c r="M27" i="1"/>
  <c r="M32" i="1"/>
  <c r="M94" i="1"/>
  <c r="J20" i="1"/>
  <c r="K20" i="1"/>
  <c r="L20" i="1"/>
  <c r="M20" i="1"/>
  <c r="J45" i="1"/>
  <c r="K45" i="1"/>
  <c r="L45" i="1"/>
  <c r="M45" i="1"/>
  <c r="J71" i="1"/>
  <c r="K71" i="1"/>
  <c r="L71" i="1"/>
  <c r="M71" i="1"/>
  <c r="J39" i="1"/>
  <c r="K39" i="1"/>
  <c r="L39" i="1"/>
  <c r="M39" i="1"/>
  <c r="J68" i="1"/>
  <c r="K68" i="1"/>
  <c r="L68" i="1"/>
  <c r="M68" i="1"/>
  <c r="M26" i="1"/>
  <c r="L26" i="1"/>
  <c r="K26" i="1"/>
  <c r="J26" i="1"/>
  <c r="H89" i="3"/>
  <c r="H90" i="3"/>
  <c r="H91" i="3"/>
  <c r="H92" i="3"/>
  <c r="H93" i="3"/>
  <c r="H88" i="3"/>
  <c r="K109" i="4"/>
  <c r="J109" i="4" s="1"/>
  <c r="L109" i="4" s="1"/>
  <c r="J110" i="4"/>
  <c r="L110" i="4" s="1"/>
  <c r="K110" i="4"/>
  <c r="K111" i="4"/>
  <c r="J111" i="4" s="1"/>
  <c r="L111" i="4" s="1"/>
  <c r="K112" i="4"/>
  <c r="J112" i="4" s="1"/>
  <c r="L112" i="4" s="1"/>
  <c r="K113" i="4"/>
  <c r="J113" i="4" s="1"/>
  <c r="L113" i="4" s="1"/>
  <c r="J114" i="4"/>
  <c r="L114" i="4" s="1"/>
  <c r="K114" i="4"/>
  <c r="K115" i="4"/>
  <c r="J115" i="4" s="1"/>
  <c r="L115" i="4" s="1"/>
  <c r="K116" i="4"/>
  <c r="J116" i="4" s="1"/>
  <c r="L116" i="4"/>
  <c r="K117" i="4"/>
  <c r="J117" i="4" s="1"/>
  <c r="L117" i="4" s="1"/>
  <c r="J118" i="4"/>
  <c r="L118" i="4" s="1"/>
  <c r="K118" i="4"/>
  <c r="K119" i="4"/>
  <c r="J119" i="4" s="1"/>
  <c r="L119" i="4" s="1"/>
  <c r="K120" i="4"/>
  <c r="J120" i="4" s="1"/>
  <c r="L120" i="4"/>
  <c r="K121" i="4"/>
  <c r="J121" i="4" s="1"/>
  <c r="L121" i="4" s="1"/>
  <c r="J122" i="4"/>
  <c r="L122" i="4" s="1"/>
  <c r="K122" i="4"/>
  <c r="K123" i="4"/>
  <c r="J123" i="4" s="1"/>
  <c r="L123" i="4" s="1"/>
  <c r="K124" i="4"/>
  <c r="J124" i="4" s="1"/>
  <c r="L124" i="4"/>
  <c r="K125" i="4"/>
  <c r="J125" i="4" s="1"/>
  <c r="L125" i="4" s="1"/>
  <c r="J126" i="4"/>
  <c r="L126" i="4" s="1"/>
  <c r="K126" i="4"/>
  <c r="K127" i="4"/>
  <c r="J127" i="4" s="1"/>
  <c r="L127" i="4" s="1"/>
  <c r="K128" i="4"/>
  <c r="J128" i="4" s="1"/>
  <c r="L128" i="4"/>
  <c r="K129" i="4"/>
  <c r="J129" i="4" s="1"/>
  <c r="L129" i="4" s="1"/>
  <c r="J130" i="4"/>
  <c r="L130" i="4" s="1"/>
  <c r="K130" i="4"/>
  <c r="K131" i="4"/>
  <c r="J131" i="4" s="1"/>
  <c r="L131" i="4" s="1"/>
  <c r="K132" i="4"/>
  <c r="J132" i="4" s="1"/>
  <c r="L132" i="4"/>
  <c r="K133" i="4"/>
  <c r="J133" i="4" s="1"/>
  <c r="L133" i="4" s="1"/>
  <c r="J134" i="4"/>
  <c r="L134" i="4" s="1"/>
  <c r="K134" i="4"/>
  <c r="K135" i="4"/>
  <c r="J135" i="4" s="1"/>
  <c r="L135" i="4" s="1"/>
  <c r="K136" i="4"/>
  <c r="J136" i="4" s="1"/>
  <c r="L136" i="4"/>
  <c r="K137" i="4"/>
  <c r="J137" i="4" s="1"/>
  <c r="L137" i="4" s="1"/>
  <c r="J138" i="4"/>
  <c r="L138" i="4" s="1"/>
  <c r="K138" i="4"/>
  <c r="K139" i="4"/>
  <c r="J139" i="4" s="1"/>
  <c r="L139" i="4" s="1"/>
  <c r="K140" i="4"/>
  <c r="J140" i="4" s="1"/>
  <c r="L140" i="4"/>
  <c r="K141" i="4"/>
  <c r="J141" i="4" s="1"/>
  <c r="L141" i="4" s="1"/>
  <c r="J142" i="4"/>
  <c r="L142" i="4" s="1"/>
  <c r="K142" i="4"/>
  <c r="K143" i="4"/>
  <c r="J143" i="4" s="1"/>
  <c r="L143" i="4" s="1"/>
  <c r="K144" i="4"/>
  <c r="J144" i="4" s="1"/>
  <c r="L144" i="4"/>
  <c r="K145" i="4"/>
  <c r="J145" i="4" s="1"/>
  <c r="L145" i="4" s="1"/>
  <c r="J146" i="4"/>
  <c r="L146" i="4" s="1"/>
  <c r="K146" i="4"/>
  <c r="K147" i="4"/>
  <c r="J147" i="4" s="1"/>
  <c r="L147" i="4" s="1"/>
  <c r="K148" i="4"/>
  <c r="J148" i="4" s="1"/>
  <c r="L148" i="4"/>
  <c r="K149" i="4"/>
  <c r="J149" i="4" s="1"/>
  <c r="L149" i="4" s="1"/>
  <c r="J150" i="4"/>
  <c r="L150" i="4" s="1"/>
  <c r="K150" i="4"/>
  <c r="K151" i="4"/>
  <c r="J151" i="4" s="1"/>
  <c r="L151" i="4" s="1"/>
  <c r="K152" i="4"/>
  <c r="J152" i="4" s="1"/>
  <c r="L152" i="4"/>
  <c r="K153" i="4"/>
  <c r="J153" i="4" s="1"/>
  <c r="L153" i="4" s="1"/>
  <c r="J154" i="4"/>
  <c r="L154" i="4" s="1"/>
  <c r="K154" i="4"/>
  <c r="K155" i="4"/>
  <c r="J155" i="4" s="1"/>
  <c r="L155" i="4" s="1"/>
  <c r="K156" i="4"/>
  <c r="J156" i="4" s="1"/>
  <c r="L156" i="4"/>
  <c r="K157" i="4"/>
  <c r="J157" i="4" s="1"/>
  <c r="L157" i="4" s="1"/>
  <c r="J158" i="4"/>
  <c r="L158" i="4" s="1"/>
  <c r="K158" i="4"/>
  <c r="K159" i="4"/>
  <c r="J159" i="4" s="1"/>
  <c r="L159" i="4" s="1"/>
  <c r="K160" i="4"/>
  <c r="J160" i="4" s="1"/>
  <c r="L160" i="4"/>
  <c r="K161" i="4"/>
  <c r="J161" i="4" s="1"/>
  <c r="L161" i="4" s="1"/>
  <c r="J162" i="4"/>
  <c r="L162" i="4" s="1"/>
  <c r="K162" i="4"/>
  <c r="K163" i="4"/>
  <c r="J163" i="4" s="1"/>
  <c r="L163" i="4" s="1"/>
  <c r="K164" i="4"/>
  <c r="J164" i="4" s="1"/>
  <c r="L164" i="4"/>
  <c r="K165" i="4"/>
  <c r="J165" i="4" s="1"/>
  <c r="L165" i="4" s="1"/>
  <c r="J166" i="4"/>
  <c r="L166" i="4" s="1"/>
  <c r="K166" i="4"/>
  <c r="K167" i="4"/>
  <c r="J167" i="4" s="1"/>
  <c r="L167" i="4" s="1"/>
  <c r="K168" i="4"/>
  <c r="J168" i="4" s="1"/>
  <c r="L168" i="4"/>
  <c r="K169" i="4"/>
  <c r="J169" i="4" s="1"/>
  <c r="L169" i="4" s="1"/>
  <c r="J170" i="4"/>
  <c r="L170" i="4" s="1"/>
  <c r="K170" i="4"/>
  <c r="K171" i="4"/>
  <c r="J171" i="4" s="1"/>
  <c r="L171" i="4" s="1"/>
  <c r="K172" i="4"/>
  <c r="J172" i="4" s="1"/>
  <c r="L172" i="4"/>
  <c r="K173" i="4"/>
  <c r="J173" i="4" s="1"/>
  <c r="L173" i="4" s="1"/>
  <c r="J174" i="4"/>
  <c r="L174" i="4" s="1"/>
  <c r="K174" i="4"/>
  <c r="K175" i="4"/>
  <c r="J175" i="4" s="1"/>
  <c r="L175" i="4" s="1"/>
  <c r="K176" i="4"/>
  <c r="J176" i="4" s="1"/>
  <c r="L176" i="4"/>
  <c r="K177" i="4"/>
  <c r="J177" i="4" s="1"/>
  <c r="L177" i="4"/>
  <c r="J178" i="4"/>
  <c r="L178" i="4" s="1"/>
  <c r="K178" i="4"/>
  <c r="K179" i="4"/>
  <c r="J179" i="4" s="1"/>
  <c r="L179" i="4" s="1"/>
  <c r="K180" i="4"/>
  <c r="J180" i="4" s="1"/>
  <c r="L180" i="4"/>
  <c r="K181" i="4"/>
  <c r="J181" i="4" s="1"/>
  <c r="L181" i="4"/>
  <c r="J182" i="4"/>
  <c r="L182" i="4" s="1"/>
  <c r="K182" i="4"/>
  <c r="K183" i="4"/>
  <c r="J183" i="4" s="1"/>
  <c r="L183" i="4" s="1"/>
  <c r="K184" i="4"/>
  <c r="J184" i="4" s="1"/>
  <c r="L184" i="4"/>
  <c r="K185" i="4"/>
  <c r="J185" i="4" s="1"/>
  <c r="L185" i="4"/>
  <c r="K108" i="4"/>
  <c r="J108" i="4"/>
  <c r="L108" i="4" s="1"/>
  <c r="K100" i="4"/>
  <c r="J100" i="4"/>
  <c r="L100" i="4" s="1"/>
  <c r="L99" i="4"/>
  <c r="K99" i="4"/>
  <c r="J99" i="4"/>
  <c r="K98" i="4"/>
  <c r="J98" i="4" s="1"/>
  <c r="L98" i="4" s="1"/>
  <c r="K97" i="4"/>
  <c r="J97" i="4"/>
  <c r="L97" i="4" s="1"/>
  <c r="K96" i="4"/>
  <c r="J96" i="4"/>
  <c r="L96" i="4" s="1"/>
  <c r="L95" i="4"/>
  <c r="K95" i="4"/>
  <c r="J95" i="4"/>
  <c r="K87" i="4"/>
  <c r="J87" i="4" s="1"/>
  <c r="L87" i="4" s="1"/>
  <c r="K86" i="4"/>
  <c r="J86" i="4"/>
  <c r="L86" i="4" s="1"/>
  <c r="K85" i="4"/>
  <c r="J85" i="4"/>
  <c r="L85" i="4" s="1"/>
  <c r="L84" i="4"/>
  <c r="K84" i="4"/>
  <c r="J84" i="4"/>
  <c r="K83" i="4"/>
  <c r="J83" i="4" s="1"/>
  <c r="L83" i="4" s="1"/>
  <c r="K82" i="4"/>
  <c r="J82" i="4"/>
  <c r="L82" i="4" s="1"/>
  <c r="K81" i="4"/>
  <c r="J81" i="4"/>
  <c r="L81" i="4" s="1"/>
  <c r="L80" i="4"/>
  <c r="K80" i="4"/>
  <c r="J80" i="4"/>
  <c r="K79" i="4"/>
  <c r="J79" i="4" s="1"/>
  <c r="L79" i="4" s="1"/>
  <c r="K78" i="4"/>
  <c r="J78" i="4"/>
  <c r="L78" i="4" s="1"/>
  <c r="K77" i="4"/>
  <c r="J77" i="4"/>
  <c r="L77" i="4" s="1"/>
  <c r="L76" i="4"/>
  <c r="K76" i="4"/>
  <c r="J76" i="4"/>
  <c r="K75" i="4"/>
  <c r="J75" i="4" s="1"/>
  <c r="L75" i="4" s="1"/>
  <c r="K74" i="4"/>
  <c r="J74" i="4"/>
  <c r="L74" i="4" s="1"/>
  <c r="K73" i="4"/>
  <c r="J73" i="4"/>
  <c r="L73" i="4" s="1"/>
  <c r="L72" i="4"/>
  <c r="K72" i="4"/>
  <c r="J72" i="4"/>
  <c r="K71" i="4"/>
  <c r="J71" i="4" s="1"/>
  <c r="L71" i="4" s="1"/>
  <c r="K70" i="4"/>
  <c r="J70" i="4"/>
  <c r="L70" i="4" s="1"/>
  <c r="K69" i="4"/>
  <c r="J69" i="4"/>
  <c r="L69" i="4" s="1"/>
  <c r="L68" i="4"/>
  <c r="K68" i="4"/>
  <c r="J68" i="4"/>
  <c r="K67" i="4"/>
  <c r="J67" i="4" s="1"/>
  <c r="L67" i="4" s="1"/>
  <c r="K66" i="4"/>
  <c r="J66" i="4"/>
  <c r="L66" i="4" s="1"/>
  <c r="K65" i="4"/>
  <c r="J65" i="4"/>
  <c r="L65" i="4" s="1"/>
  <c r="L64" i="4"/>
  <c r="K64" i="4"/>
  <c r="J64" i="4"/>
  <c r="K63" i="4"/>
  <c r="J63" i="4" s="1"/>
  <c r="L63" i="4" s="1"/>
  <c r="K62" i="4"/>
  <c r="J62" i="4"/>
  <c r="L62" i="4" s="1"/>
  <c r="K61" i="4"/>
  <c r="J61" i="4"/>
  <c r="L61" i="4" s="1"/>
  <c r="L60" i="4"/>
  <c r="K60" i="4"/>
  <c r="J60" i="4"/>
  <c r="K59" i="4"/>
  <c r="J59" i="4" s="1"/>
  <c r="L59" i="4" s="1"/>
  <c r="K58" i="4"/>
  <c r="J58" i="4"/>
  <c r="L58" i="4" s="1"/>
  <c r="K57" i="4"/>
  <c r="J57" i="4"/>
  <c r="L57" i="4" s="1"/>
  <c r="L56" i="4"/>
  <c r="K56" i="4"/>
  <c r="J56" i="4"/>
  <c r="K55" i="4"/>
  <c r="J55" i="4" s="1"/>
  <c r="L55" i="4" s="1"/>
  <c r="K54" i="4"/>
  <c r="J54" i="4"/>
  <c r="L54" i="4" s="1"/>
  <c r="K53" i="4"/>
  <c r="J53" i="4"/>
  <c r="L53" i="4" s="1"/>
  <c r="L52" i="4"/>
  <c r="K52" i="4"/>
  <c r="J52" i="4"/>
  <c r="K51" i="4"/>
  <c r="J51" i="4" s="1"/>
  <c r="L51" i="4" s="1"/>
  <c r="K50" i="4"/>
  <c r="J50" i="4"/>
  <c r="L50" i="4" s="1"/>
  <c r="K49" i="4"/>
  <c r="J49" i="4"/>
  <c r="L49" i="4" s="1"/>
  <c r="L48" i="4"/>
  <c r="K48" i="4"/>
  <c r="J48" i="4"/>
  <c r="K47" i="4"/>
  <c r="J47" i="4" s="1"/>
  <c r="L47" i="4" s="1"/>
  <c r="K46" i="4"/>
  <c r="J46" i="4"/>
  <c r="L46" i="4" s="1"/>
  <c r="K45" i="4"/>
  <c r="J45" i="4"/>
  <c r="L45" i="4" s="1"/>
  <c r="L44" i="4"/>
  <c r="K44" i="4"/>
  <c r="J44" i="4"/>
  <c r="K43" i="4"/>
  <c r="J43" i="4" s="1"/>
  <c r="L43" i="4" s="1"/>
  <c r="K42" i="4"/>
  <c r="J42" i="4"/>
  <c r="L42" i="4" s="1"/>
  <c r="K41" i="4"/>
  <c r="J41" i="4"/>
  <c r="L41" i="4" s="1"/>
  <c r="L40" i="4"/>
  <c r="K40" i="4"/>
  <c r="J40" i="4"/>
  <c r="K39" i="4"/>
  <c r="J39" i="4" s="1"/>
  <c r="L39" i="4" s="1"/>
  <c r="K38" i="4"/>
  <c r="J38" i="4"/>
  <c r="L38" i="4" s="1"/>
  <c r="K37" i="4"/>
  <c r="J37" i="4"/>
  <c r="L37" i="4" s="1"/>
  <c r="L36" i="4"/>
  <c r="K36" i="4"/>
  <c r="J36" i="4"/>
  <c r="K35" i="4"/>
  <c r="J35" i="4" s="1"/>
  <c r="L35" i="4" s="1"/>
  <c r="K34" i="4"/>
  <c r="J34" i="4"/>
  <c r="L34" i="4" s="1"/>
  <c r="K33" i="4"/>
  <c r="J33" i="4"/>
  <c r="L33" i="4" s="1"/>
  <c r="L32" i="4"/>
  <c r="K32" i="4"/>
  <c r="J32" i="4"/>
  <c r="K31" i="4"/>
  <c r="J31" i="4" s="1"/>
  <c r="L31" i="4" s="1"/>
  <c r="K30" i="4"/>
  <c r="J30" i="4"/>
  <c r="L30" i="4" s="1"/>
  <c r="K29" i="4"/>
  <c r="J29" i="4"/>
  <c r="L29" i="4" s="1"/>
  <c r="L28" i="4"/>
  <c r="K28" i="4"/>
  <c r="J28" i="4"/>
  <c r="K27" i="4"/>
  <c r="J27" i="4" s="1"/>
  <c r="L27" i="4" s="1"/>
  <c r="K26" i="4"/>
  <c r="J26" i="4"/>
  <c r="L26" i="4" s="1"/>
  <c r="K25" i="4"/>
  <c r="J25" i="4"/>
  <c r="L25" i="4" s="1"/>
  <c r="L24" i="4"/>
  <c r="K24" i="4"/>
  <c r="J24" i="4"/>
  <c r="K23" i="4"/>
  <c r="J23" i="4" s="1"/>
  <c r="L23" i="4" s="1"/>
  <c r="K22" i="4"/>
  <c r="J22" i="4"/>
  <c r="L22" i="4" s="1"/>
  <c r="K21" i="4"/>
  <c r="J21" i="4"/>
  <c r="L21" i="4" s="1"/>
  <c r="L20" i="4"/>
  <c r="K20" i="4"/>
  <c r="J20" i="4"/>
  <c r="K19" i="4"/>
  <c r="J19" i="4" s="1"/>
  <c r="L19" i="4" s="1"/>
  <c r="K18" i="4"/>
  <c r="J18" i="4"/>
  <c r="L18" i="4" s="1"/>
  <c r="K17" i="4"/>
  <c r="J17" i="4"/>
  <c r="L17" i="4" s="1"/>
  <c r="L16" i="4"/>
  <c r="K16" i="4"/>
  <c r="J16" i="4"/>
  <c r="K15" i="4"/>
  <c r="J15" i="4" s="1"/>
  <c r="L15" i="4" s="1"/>
  <c r="K14" i="4"/>
  <c r="J14" i="4"/>
  <c r="L14" i="4" s="1"/>
  <c r="K13" i="4"/>
  <c r="J13" i="4"/>
  <c r="L13" i="4" s="1"/>
  <c r="L12" i="4"/>
  <c r="K12" i="4"/>
  <c r="J12" i="4"/>
  <c r="K11" i="4"/>
  <c r="J11" i="4" s="1"/>
  <c r="L11" i="4" s="1"/>
  <c r="K10" i="4"/>
  <c r="J10" i="4"/>
  <c r="L10" i="4" s="1"/>
  <c r="K9" i="4"/>
  <c r="J9" i="4"/>
  <c r="L9" i="4" s="1"/>
  <c r="L8" i="4"/>
  <c r="K8" i="4"/>
  <c r="J8" i="4"/>
  <c r="K7" i="4"/>
  <c r="J7" i="4" s="1"/>
  <c r="L7" i="4" s="1"/>
  <c r="K6" i="4"/>
  <c r="J6" i="4"/>
  <c r="L6" i="4" s="1"/>
  <c r="K5" i="4"/>
  <c r="J5" i="4"/>
  <c r="L5" i="4" s="1"/>
  <c r="L4" i="4"/>
  <c r="K4" i="4"/>
  <c r="J4" i="4"/>
  <c r="K3" i="4"/>
  <c r="J3" i="4" s="1"/>
  <c r="L3" i="4" s="1"/>
  <c r="K2" i="4"/>
  <c r="J2" i="4"/>
  <c r="L2" i="4" s="1"/>
  <c r="I20" i="1" l="1"/>
  <c r="I45" i="1"/>
  <c r="I71" i="1"/>
  <c r="I39" i="1"/>
  <c r="I68" i="1"/>
  <c r="I60" i="1"/>
  <c r="I72" i="1"/>
  <c r="I70" i="1"/>
  <c r="I55" i="1"/>
  <c r="I47" i="1"/>
  <c r="I73" i="1"/>
  <c r="I100" i="1"/>
  <c r="I19" i="1"/>
  <c r="I31" i="1"/>
  <c r="I44" i="1"/>
  <c r="I23" i="1"/>
  <c r="I51" i="1"/>
  <c r="I40" i="1"/>
  <c r="I17" i="1"/>
  <c r="I18" i="1"/>
  <c r="I22" i="1"/>
  <c r="I29" i="1"/>
  <c r="I93" i="1"/>
  <c r="I92" i="1"/>
  <c r="I53" i="1"/>
  <c r="I58" i="1"/>
  <c r="I89" i="1"/>
  <c r="I83" i="1"/>
  <c r="I21" i="1"/>
  <c r="I48" i="1"/>
  <c r="I82" i="1"/>
  <c r="I66" i="1"/>
  <c r="I97" i="1"/>
  <c r="I104" i="1"/>
  <c r="I80" i="1"/>
  <c r="I77" i="1"/>
  <c r="I30" i="1"/>
  <c r="I67" i="1"/>
  <c r="I65" i="1"/>
  <c r="I95" i="1"/>
  <c r="I62" i="1"/>
  <c r="I85" i="1"/>
  <c r="I46" i="1"/>
  <c r="I98" i="1"/>
  <c r="I105" i="1"/>
  <c r="I50" i="1"/>
  <c r="I54" i="1"/>
  <c r="I75" i="1"/>
  <c r="I56" i="1"/>
  <c r="I25" i="1"/>
  <c r="I28" i="1"/>
  <c r="I37" i="1"/>
  <c r="I63" i="1"/>
  <c r="I76" i="1"/>
  <c r="I61" i="1"/>
  <c r="I24" i="1"/>
  <c r="I33" i="1"/>
  <c r="I38" i="1"/>
  <c r="I41" i="1"/>
  <c r="I42" i="1"/>
  <c r="I81" i="1"/>
  <c r="I99" i="1"/>
  <c r="I101" i="1"/>
  <c r="I88" i="1"/>
  <c r="I87" i="1"/>
  <c r="I86" i="1"/>
  <c r="I59" i="1"/>
  <c r="I69" i="1"/>
  <c r="I52" i="1"/>
  <c r="I84" i="1"/>
  <c r="I91" i="1"/>
  <c r="I113" i="1"/>
  <c r="I107" i="1"/>
  <c r="I110" i="1"/>
  <c r="I35" i="1"/>
  <c r="I106" i="1"/>
  <c r="I111" i="1"/>
  <c r="I64" i="1"/>
  <c r="I49" i="1"/>
  <c r="I102" i="1"/>
  <c r="I90" i="1"/>
  <c r="I103" i="1"/>
  <c r="I78" i="1"/>
  <c r="I74" i="1"/>
  <c r="I43" i="1"/>
  <c r="I79" i="1"/>
  <c r="I96" i="1"/>
  <c r="I109" i="1"/>
  <c r="I112" i="1"/>
  <c r="I108" i="1"/>
  <c r="I57" i="1"/>
  <c r="I36" i="1"/>
  <c r="I34" i="1"/>
  <c r="I27" i="1"/>
  <c r="I26" i="1"/>
  <c r="N26" i="1" s="1"/>
  <c r="F20" i="1"/>
  <c r="G20" i="1"/>
  <c r="H20" i="1"/>
  <c r="F45" i="1"/>
  <c r="G45" i="1"/>
  <c r="H45" i="1"/>
  <c r="F71" i="1"/>
  <c r="G71" i="1"/>
  <c r="H71" i="1"/>
  <c r="F39" i="1"/>
  <c r="G39" i="1"/>
  <c r="H39" i="1"/>
  <c r="F68" i="1"/>
  <c r="G68" i="1"/>
  <c r="H68" i="1"/>
  <c r="F60" i="1"/>
  <c r="G60" i="1"/>
  <c r="H60" i="1"/>
  <c r="F72" i="1"/>
  <c r="G72" i="1"/>
  <c r="H72" i="1"/>
  <c r="F70" i="1"/>
  <c r="G70" i="1"/>
  <c r="H70" i="1"/>
  <c r="F55" i="1"/>
  <c r="G55" i="1"/>
  <c r="H55" i="1"/>
  <c r="F47" i="1"/>
  <c r="G47" i="1"/>
  <c r="H47" i="1"/>
  <c r="F73" i="1"/>
  <c r="G73" i="1"/>
  <c r="H73" i="1"/>
  <c r="F100" i="1"/>
  <c r="G100" i="1"/>
  <c r="H100" i="1"/>
  <c r="F19" i="1"/>
  <c r="G19" i="1"/>
  <c r="H19" i="1"/>
  <c r="F31" i="1"/>
  <c r="G31" i="1"/>
  <c r="H31" i="1"/>
  <c r="F44" i="1"/>
  <c r="G44" i="1"/>
  <c r="H44" i="1"/>
  <c r="F23" i="1"/>
  <c r="G23" i="1"/>
  <c r="H23" i="1"/>
  <c r="F51" i="1"/>
  <c r="G51" i="1"/>
  <c r="H51" i="1"/>
  <c r="F40" i="1"/>
  <c r="G40" i="1"/>
  <c r="H40" i="1"/>
  <c r="F17" i="1"/>
  <c r="G17" i="1"/>
  <c r="H17" i="1"/>
  <c r="F18" i="1"/>
  <c r="G18" i="1"/>
  <c r="H18" i="1"/>
  <c r="F22" i="1"/>
  <c r="G22" i="1"/>
  <c r="H22" i="1"/>
  <c r="F29" i="1"/>
  <c r="G29" i="1"/>
  <c r="H29" i="1"/>
  <c r="F93" i="1"/>
  <c r="G93" i="1"/>
  <c r="H93" i="1"/>
  <c r="F92" i="1"/>
  <c r="G92" i="1"/>
  <c r="H92" i="1"/>
  <c r="F53" i="1"/>
  <c r="G53" i="1"/>
  <c r="H53" i="1"/>
  <c r="F58" i="1"/>
  <c r="G58" i="1"/>
  <c r="H58" i="1"/>
  <c r="F89" i="1"/>
  <c r="G89" i="1"/>
  <c r="H89" i="1"/>
  <c r="F83" i="1"/>
  <c r="G83" i="1"/>
  <c r="H83" i="1"/>
  <c r="F21" i="1"/>
  <c r="G21" i="1"/>
  <c r="H21" i="1"/>
  <c r="F48" i="1"/>
  <c r="G48" i="1"/>
  <c r="H48" i="1"/>
  <c r="F82" i="1"/>
  <c r="G82" i="1"/>
  <c r="H82" i="1"/>
  <c r="F66" i="1"/>
  <c r="G66" i="1"/>
  <c r="H66" i="1"/>
  <c r="F97" i="1"/>
  <c r="G97" i="1"/>
  <c r="H97" i="1"/>
  <c r="F104" i="1"/>
  <c r="G104" i="1"/>
  <c r="H104" i="1"/>
  <c r="F80" i="1"/>
  <c r="G80" i="1"/>
  <c r="H80" i="1"/>
  <c r="F77" i="1"/>
  <c r="G77" i="1"/>
  <c r="H77" i="1"/>
  <c r="F30" i="1"/>
  <c r="G30" i="1"/>
  <c r="H30" i="1"/>
  <c r="F67" i="1"/>
  <c r="G67" i="1"/>
  <c r="H67" i="1"/>
  <c r="F65" i="1"/>
  <c r="G65" i="1"/>
  <c r="H65" i="1"/>
  <c r="F95" i="1"/>
  <c r="G95" i="1"/>
  <c r="H95" i="1"/>
  <c r="F62" i="1"/>
  <c r="G62" i="1"/>
  <c r="H62" i="1"/>
  <c r="F85" i="1"/>
  <c r="G85" i="1"/>
  <c r="H85" i="1"/>
  <c r="F46" i="1"/>
  <c r="G46" i="1"/>
  <c r="H46" i="1"/>
  <c r="F98" i="1"/>
  <c r="G98" i="1"/>
  <c r="H98" i="1"/>
  <c r="F105" i="1"/>
  <c r="G105" i="1"/>
  <c r="H105" i="1"/>
  <c r="F50" i="1"/>
  <c r="G50" i="1"/>
  <c r="H50" i="1"/>
  <c r="F54" i="1"/>
  <c r="G54" i="1"/>
  <c r="H54" i="1"/>
  <c r="F75" i="1"/>
  <c r="G75" i="1"/>
  <c r="H75" i="1"/>
  <c r="F56" i="1"/>
  <c r="G56" i="1"/>
  <c r="H56" i="1"/>
  <c r="F25" i="1"/>
  <c r="G25" i="1"/>
  <c r="H25" i="1"/>
  <c r="F28" i="1"/>
  <c r="G28" i="1"/>
  <c r="H28" i="1"/>
  <c r="F37" i="1"/>
  <c r="G37" i="1"/>
  <c r="H37" i="1"/>
  <c r="F63" i="1"/>
  <c r="G63" i="1"/>
  <c r="H63" i="1"/>
  <c r="F76" i="1"/>
  <c r="G76" i="1"/>
  <c r="H76" i="1"/>
  <c r="F61" i="1"/>
  <c r="G61" i="1"/>
  <c r="H61" i="1"/>
  <c r="F24" i="1"/>
  <c r="G24" i="1"/>
  <c r="H24" i="1"/>
  <c r="F33" i="1"/>
  <c r="G33" i="1"/>
  <c r="H33" i="1"/>
  <c r="F38" i="1"/>
  <c r="G38" i="1"/>
  <c r="H38" i="1"/>
  <c r="F41" i="1"/>
  <c r="G41" i="1"/>
  <c r="H41" i="1"/>
  <c r="F42" i="1"/>
  <c r="G42" i="1"/>
  <c r="H42" i="1"/>
  <c r="F81" i="1"/>
  <c r="G81" i="1"/>
  <c r="H81" i="1"/>
  <c r="F99" i="1"/>
  <c r="G99" i="1"/>
  <c r="H99" i="1"/>
  <c r="F101" i="1"/>
  <c r="G101" i="1"/>
  <c r="H101" i="1"/>
  <c r="F88" i="1"/>
  <c r="G88" i="1"/>
  <c r="H88" i="1"/>
  <c r="F87" i="1"/>
  <c r="G87" i="1"/>
  <c r="H87" i="1"/>
  <c r="F86" i="1"/>
  <c r="G86" i="1"/>
  <c r="H86" i="1"/>
  <c r="F59" i="1"/>
  <c r="G59" i="1"/>
  <c r="H59" i="1"/>
  <c r="F69" i="1"/>
  <c r="G69" i="1"/>
  <c r="H69" i="1"/>
  <c r="F52" i="1"/>
  <c r="G52" i="1"/>
  <c r="H52" i="1"/>
  <c r="F84" i="1"/>
  <c r="G84" i="1"/>
  <c r="H84" i="1"/>
  <c r="F91" i="1"/>
  <c r="G91" i="1"/>
  <c r="H91" i="1"/>
  <c r="F113" i="1"/>
  <c r="G113" i="1"/>
  <c r="H113" i="1"/>
  <c r="F107" i="1"/>
  <c r="G107" i="1"/>
  <c r="H107" i="1"/>
  <c r="F110" i="1"/>
  <c r="G110" i="1"/>
  <c r="H110" i="1"/>
  <c r="F35" i="1"/>
  <c r="G35" i="1"/>
  <c r="H35" i="1"/>
  <c r="F106" i="1"/>
  <c r="G106" i="1"/>
  <c r="H106" i="1"/>
  <c r="F111" i="1"/>
  <c r="G111" i="1"/>
  <c r="H111" i="1"/>
  <c r="F64" i="1"/>
  <c r="G64" i="1"/>
  <c r="H64" i="1"/>
  <c r="F49" i="1"/>
  <c r="G49" i="1"/>
  <c r="H49" i="1"/>
  <c r="F102" i="1"/>
  <c r="G102" i="1"/>
  <c r="H102" i="1"/>
  <c r="F90" i="1"/>
  <c r="G90" i="1"/>
  <c r="H90" i="1"/>
  <c r="F103" i="1"/>
  <c r="G103" i="1"/>
  <c r="H103" i="1"/>
  <c r="F78" i="1"/>
  <c r="G78" i="1"/>
  <c r="H78" i="1"/>
  <c r="F74" i="1"/>
  <c r="G74" i="1"/>
  <c r="H74" i="1"/>
  <c r="F43" i="1"/>
  <c r="G43" i="1"/>
  <c r="H43" i="1"/>
  <c r="F79" i="1"/>
  <c r="G79" i="1"/>
  <c r="H79" i="1"/>
  <c r="F96" i="1"/>
  <c r="G96" i="1"/>
  <c r="H96" i="1"/>
  <c r="F109" i="1"/>
  <c r="G109" i="1"/>
  <c r="H109" i="1"/>
  <c r="F112" i="1"/>
  <c r="G112" i="1"/>
  <c r="H112" i="1"/>
  <c r="F108" i="1"/>
  <c r="G108" i="1"/>
  <c r="H108" i="1"/>
  <c r="F57" i="1"/>
  <c r="G57" i="1"/>
  <c r="H57" i="1"/>
  <c r="F36" i="1"/>
  <c r="G36" i="1"/>
  <c r="H36" i="1"/>
  <c r="F34" i="1"/>
  <c r="G34" i="1"/>
  <c r="H34" i="1"/>
  <c r="F27" i="1"/>
  <c r="G27" i="1"/>
  <c r="H27" i="1"/>
  <c r="H26" i="1"/>
  <c r="G26" i="1"/>
  <c r="F26" i="1"/>
  <c r="K3" i="3"/>
  <c r="J3" i="3" s="1"/>
  <c r="L3" i="3" s="1"/>
  <c r="K4" i="3"/>
  <c r="J4" i="3" s="1"/>
  <c r="L4" i="3" s="1"/>
  <c r="K5" i="3"/>
  <c r="J5" i="3" s="1"/>
  <c r="L5" i="3" s="1"/>
  <c r="K6" i="3"/>
  <c r="J6" i="3" s="1"/>
  <c r="L6" i="3" s="1"/>
  <c r="K7" i="3"/>
  <c r="J7" i="3" s="1"/>
  <c r="L7" i="3" s="1"/>
  <c r="K8" i="3"/>
  <c r="J8" i="3" s="1"/>
  <c r="L8" i="3" s="1"/>
  <c r="K9" i="3"/>
  <c r="J9" i="3" s="1"/>
  <c r="L9" i="3" s="1"/>
  <c r="K10" i="3"/>
  <c r="J10" i="3" s="1"/>
  <c r="L10" i="3" s="1"/>
  <c r="K11" i="3"/>
  <c r="J11" i="3" s="1"/>
  <c r="L11" i="3" s="1"/>
  <c r="K12" i="3"/>
  <c r="J12" i="3" s="1"/>
  <c r="L12" i="3" s="1"/>
  <c r="K13" i="3"/>
  <c r="J13" i="3" s="1"/>
  <c r="L13" i="3" s="1"/>
  <c r="K14" i="3"/>
  <c r="J14" i="3" s="1"/>
  <c r="L14" i="3" s="1"/>
  <c r="K15" i="3"/>
  <c r="J15" i="3" s="1"/>
  <c r="L15" i="3" s="1"/>
  <c r="K16" i="3"/>
  <c r="J16" i="3" s="1"/>
  <c r="L16" i="3" s="1"/>
  <c r="K17" i="3"/>
  <c r="J17" i="3" s="1"/>
  <c r="L17" i="3" s="1"/>
  <c r="K18" i="3"/>
  <c r="J18" i="3" s="1"/>
  <c r="L18" i="3" s="1"/>
  <c r="K19" i="3"/>
  <c r="J19" i="3" s="1"/>
  <c r="L19" i="3" s="1"/>
  <c r="K20" i="3"/>
  <c r="J20" i="3" s="1"/>
  <c r="L20" i="3" s="1"/>
  <c r="K21" i="3"/>
  <c r="J21" i="3" s="1"/>
  <c r="L21" i="3" s="1"/>
  <c r="K22" i="3"/>
  <c r="J22" i="3" s="1"/>
  <c r="L22" i="3" s="1"/>
  <c r="K23" i="3"/>
  <c r="J23" i="3" s="1"/>
  <c r="L23" i="3" s="1"/>
  <c r="K24" i="3"/>
  <c r="J24" i="3" s="1"/>
  <c r="L24" i="3" s="1"/>
  <c r="K25" i="3"/>
  <c r="J25" i="3" s="1"/>
  <c r="L25" i="3" s="1"/>
  <c r="K26" i="3"/>
  <c r="J26" i="3" s="1"/>
  <c r="L26" i="3" s="1"/>
  <c r="K27" i="3"/>
  <c r="J27" i="3" s="1"/>
  <c r="L27" i="3" s="1"/>
  <c r="K28" i="3"/>
  <c r="J28" i="3" s="1"/>
  <c r="L28" i="3" s="1"/>
  <c r="K29" i="3"/>
  <c r="J29" i="3" s="1"/>
  <c r="L29" i="3" s="1"/>
  <c r="K30" i="3"/>
  <c r="J30" i="3" s="1"/>
  <c r="L30" i="3" s="1"/>
  <c r="K31" i="3"/>
  <c r="J31" i="3" s="1"/>
  <c r="L31" i="3" s="1"/>
  <c r="K32" i="3"/>
  <c r="J32" i="3" s="1"/>
  <c r="L32" i="3" s="1"/>
  <c r="K33" i="3"/>
  <c r="J33" i="3" s="1"/>
  <c r="L33" i="3" s="1"/>
  <c r="K34" i="3"/>
  <c r="J34" i="3" s="1"/>
  <c r="L34" i="3" s="1"/>
  <c r="K35" i="3"/>
  <c r="J35" i="3" s="1"/>
  <c r="L35" i="3" s="1"/>
  <c r="K36" i="3"/>
  <c r="J36" i="3" s="1"/>
  <c r="L36" i="3" s="1"/>
  <c r="K37" i="3"/>
  <c r="J37" i="3" s="1"/>
  <c r="L37" i="3" s="1"/>
  <c r="K38" i="3"/>
  <c r="J38" i="3" s="1"/>
  <c r="L38" i="3" s="1"/>
  <c r="K39" i="3"/>
  <c r="J39" i="3" s="1"/>
  <c r="L39" i="3" s="1"/>
  <c r="K40" i="3"/>
  <c r="J40" i="3" s="1"/>
  <c r="L40" i="3" s="1"/>
  <c r="K41" i="3"/>
  <c r="J41" i="3" s="1"/>
  <c r="L41" i="3" s="1"/>
  <c r="K42" i="3"/>
  <c r="J42" i="3" s="1"/>
  <c r="L42" i="3" s="1"/>
  <c r="K43" i="3"/>
  <c r="J43" i="3" s="1"/>
  <c r="L43" i="3" s="1"/>
  <c r="K44" i="3"/>
  <c r="J44" i="3" s="1"/>
  <c r="L44" i="3" s="1"/>
  <c r="K45" i="3"/>
  <c r="J45" i="3" s="1"/>
  <c r="L45" i="3" s="1"/>
  <c r="K46" i="3"/>
  <c r="J46" i="3" s="1"/>
  <c r="L46" i="3" s="1"/>
  <c r="K47" i="3"/>
  <c r="J47" i="3" s="1"/>
  <c r="L47" i="3" s="1"/>
  <c r="K48" i="3"/>
  <c r="J48" i="3" s="1"/>
  <c r="L48" i="3" s="1"/>
  <c r="K49" i="3"/>
  <c r="J49" i="3" s="1"/>
  <c r="L49" i="3" s="1"/>
  <c r="K50" i="3"/>
  <c r="J50" i="3" s="1"/>
  <c r="L50" i="3" s="1"/>
  <c r="K51" i="3"/>
  <c r="J51" i="3" s="1"/>
  <c r="L51" i="3" s="1"/>
  <c r="K52" i="3"/>
  <c r="J52" i="3" s="1"/>
  <c r="L52" i="3" s="1"/>
  <c r="K53" i="3"/>
  <c r="J53" i="3" s="1"/>
  <c r="L53" i="3" s="1"/>
  <c r="K54" i="3"/>
  <c r="J54" i="3" s="1"/>
  <c r="L54" i="3" s="1"/>
  <c r="K55" i="3"/>
  <c r="J55" i="3" s="1"/>
  <c r="L55" i="3" s="1"/>
  <c r="K56" i="3"/>
  <c r="J56" i="3" s="1"/>
  <c r="L56" i="3" s="1"/>
  <c r="K57" i="3"/>
  <c r="J57" i="3" s="1"/>
  <c r="L57" i="3" s="1"/>
  <c r="K58" i="3"/>
  <c r="J58" i="3" s="1"/>
  <c r="L58" i="3" s="1"/>
  <c r="K59" i="3"/>
  <c r="J59" i="3" s="1"/>
  <c r="L59" i="3" s="1"/>
  <c r="K60" i="3"/>
  <c r="J60" i="3" s="1"/>
  <c r="L60" i="3" s="1"/>
  <c r="K61" i="3"/>
  <c r="J61" i="3" s="1"/>
  <c r="L61" i="3" s="1"/>
  <c r="K62" i="3"/>
  <c r="J62" i="3" s="1"/>
  <c r="L62" i="3" s="1"/>
  <c r="K63" i="3"/>
  <c r="J63" i="3" s="1"/>
  <c r="L63" i="3" s="1"/>
  <c r="K64" i="3"/>
  <c r="J64" i="3" s="1"/>
  <c r="L64" i="3" s="1"/>
  <c r="K65" i="3"/>
  <c r="J65" i="3" s="1"/>
  <c r="L65" i="3" s="1"/>
  <c r="K66" i="3"/>
  <c r="J66" i="3" s="1"/>
  <c r="L66" i="3" s="1"/>
  <c r="K67" i="3"/>
  <c r="J67" i="3" s="1"/>
  <c r="L67" i="3" s="1"/>
  <c r="K68" i="3"/>
  <c r="J68" i="3" s="1"/>
  <c r="L68" i="3" s="1"/>
  <c r="K69" i="3"/>
  <c r="J69" i="3" s="1"/>
  <c r="L69" i="3" s="1"/>
  <c r="K70" i="3"/>
  <c r="J70" i="3" s="1"/>
  <c r="L70" i="3" s="1"/>
  <c r="K71" i="3"/>
  <c r="J71" i="3" s="1"/>
  <c r="L71" i="3" s="1"/>
  <c r="K72" i="3"/>
  <c r="J72" i="3" s="1"/>
  <c r="L72" i="3" s="1"/>
  <c r="K73" i="3"/>
  <c r="J73" i="3" s="1"/>
  <c r="L73" i="3" s="1"/>
  <c r="K74" i="3"/>
  <c r="J74" i="3" s="1"/>
  <c r="L74" i="3" s="1"/>
  <c r="K75" i="3"/>
  <c r="J75" i="3" s="1"/>
  <c r="L75" i="3" s="1"/>
  <c r="K76" i="3"/>
  <c r="J76" i="3" s="1"/>
  <c r="L76" i="3" s="1"/>
  <c r="K77" i="3"/>
  <c r="J77" i="3" s="1"/>
  <c r="L77" i="3" s="1"/>
  <c r="K78" i="3"/>
  <c r="J78" i="3" s="1"/>
  <c r="L78" i="3" s="1"/>
  <c r="K79" i="3"/>
  <c r="J79" i="3" s="1"/>
  <c r="L79" i="3" s="1"/>
  <c r="K80" i="3"/>
  <c r="J80" i="3" s="1"/>
  <c r="L80" i="3" s="1"/>
  <c r="K81" i="3"/>
  <c r="J81" i="3" s="1"/>
  <c r="L81" i="3" s="1"/>
  <c r="K82" i="3"/>
  <c r="J82" i="3" s="1"/>
  <c r="L82" i="3" s="1"/>
  <c r="K83" i="3"/>
  <c r="J83" i="3" s="1"/>
  <c r="L83" i="3" s="1"/>
  <c r="K84" i="3"/>
  <c r="J84" i="3" s="1"/>
  <c r="L84" i="3" s="1"/>
  <c r="K85" i="3"/>
  <c r="J85" i="3" s="1"/>
  <c r="L85" i="3" s="1"/>
  <c r="K86" i="3"/>
  <c r="J86" i="3" s="1"/>
  <c r="L86" i="3" s="1"/>
  <c r="K87" i="3"/>
  <c r="J87" i="3" s="1"/>
  <c r="L87" i="3" s="1"/>
  <c r="K95" i="3"/>
  <c r="J95" i="3" s="1"/>
  <c r="L95" i="3" s="1"/>
  <c r="K96" i="3"/>
  <c r="J96" i="3" s="1"/>
  <c r="L96" i="3" s="1"/>
  <c r="K97" i="3"/>
  <c r="J97" i="3" s="1"/>
  <c r="L97" i="3" s="1"/>
  <c r="K98" i="3"/>
  <c r="J98" i="3" s="1"/>
  <c r="L98" i="3" s="1"/>
  <c r="K99" i="3"/>
  <c r="J99" i="3" s="1"/>
  <c r="L99" i="3" s="1"/>
  <c r="K100" i="3"/>
  <c r="J100" i="3" s="1"/>
  <c r="L100" i="3" s="1"/>
  <c r="K2" i="3"/>
  <c r="J2" i="3" s="1"/>
  <c r="L2" i="3" s="1"/>
  <c r="B136" i="2"/>
  <c r="B135" i="2"/>
  <c r="B134" i="2"/>
  <c r="B133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94" i="1"/>
  <c r="A32" i="1"/>
  <c r="A56" i="1"/>
  <c r="A25" i="1"/>
  <c r="A73" i="1"/>
  <c r="A72" i="1"/>
  <c r="A70" i="1"/>
  <c r="A60" i="1"/>
  <c r="A55" i="1"/>
  <c r="A47" i="1"/>
  <c r="A113" i="1"/>
  <c r="A111" i="1"/>
  <c r="A110" i="1"/>
  <c r="A35" i="1"/>
  <c r="A93" i="1"/>
  <c r="A92" i="1"/>
  <c r="A89" i="1"/>
  <c r="A83" i="1"/>
  <c r="A58" i="1"/>
  <c r="A53" i="1"/>
  <c r="A101" i="1"/>
  <c r="A99" i="1"/>
  <c r="A88" i="1"/>
  <c r="A87" i="1"/>
  <c r="A81" i="1"/>
  <c r="A42" i="1"/>
  <c r="A48" i="1"/>
  <c r="A21" i="1"/>
  <c r="A91" i="1"/>
  <c r="A86" i="1"/>
  <c r="A84" i="1"/>
  <c r="A69" i="1"/>
  <c r="A59" i="1"/>
  <c r="A52" i="1"/>
  <c r="A105" i="1"/>
  <c r="A98" i="1"/>
  <c r="A75" i="1"/>
  <c r="A54" i="1"/>
  <c r="A50" i="1"/>
  <c r="A46" i="1"/>
  <c r="A51" i="1"/>
  <c r="A44" i="1"/>
  <c r="A40" i="1"/>
  <c r="A31" i="1"/>
  <c r="A29" i="1"/>
  <c r="A23" i="1"/>
  <c r="A22" i="1"/>
  <c r="A19" i="1"/>
  <c r="A18" i="1"/>
  <c r="A17" i="1"/>
  <c r="A103" i="1"/>
  <c r="A102" i="1"/>
  <c r="A90" i="1"/>
  <c r="A78" i="1"/>
  <c r="A64" i="1"/>
  <c r="A49" i="1"/>
  <c r="A76" i="1"/>
  <c r="A63" i="1"/>
  <c r="A61" i="1"/>
  <c r="A41" i="1"/>
  <c r="A38" i="1"/>
  <c r="A37" i="1"/>
  <c r="A33" i="1"/>
  <c r="A24" i="1"/>
  <c r="A71" i="1"/>
  <c r="A68" i="1"/>
  <c r="A45" i="1"/>
  <c r="A39" i="1"/>
  <c r="A26" i="1"/>
  <c r="A20" i="1"/>
  <c r="A109" i="1"/>
  <c r="A96" i="1"/>
  <c r="A79" i="1"/>
  <c r="A74" i="1"/>
  <c r="A43" i="1"/>
  <c r="A104" i="1"/>
  <c r="A97" i="1"/>
  <c r="A82" i="1"/>
  <c r="A80" i="1"/>
  <c r="A77" i="1"/>
  <c r="A66" i="1"/>
  <c r="A95" i="1"/>
  <c r="A85" i="1"/>
  <c r="A67" i="1"/>
  <c r="A65" i="1"/>
  <c r="A62" i="1"/>
  <c r="A30" i="1"/>
  <c r="A112" i="1"/>
  <c r="A108" i="1"/>
  <c r="A57" i="1"/>
  <c r="A36" i="1"/>
  <c r="A34" i="1"/>
  <c r="A27" i="1"/>
  <c r="N94" i="1" l="1"/>
  <c r="N27" i="1"/>
  <c r="N36" i="1"/>
  <c r="N108" i="1"/>
  <c r="N96" i="1"/>
  <c r="N74" i="1"/>
  <c r="N103" i="1"/>
  <c r="N102" i="1"/>
  <c r="N64" i="1"/>
  <c r="N106" i="1"/>
  <c r="N110" i="1"/>
  <c r="N113" i="1"/>
  <c r="N84" i="1"/>
  <c r="N69" i="1"/>
  <c r="N86" i="1"/>
  <c r="N87" i="1"/>
  <c r="N101" i="1"/>
  <c r="N41" i="1"/>
  <c r="N33" i="1"/>
  <c r="N61" i="1"/>
  <c r="N63" i="1"/>
  <c r="N28" i="1"/>
  <c r="N56" i="1"/>
  <c r="N75" i="1"/>
  <c r="N50" i="1"/>
  <c r="N98" i="1"/>
  <c r="N85" i="1"/>
  <c r="N95" i="1"/>
  <c r="N67" i="1"/>
  <c r="N77" i="1"/>
  <c r="N104" i="1"/>
  <c r="N97" i="1"/>
  <c r="N82" i="1"/>
  <c r="N21" i="1"/>
  <c r="N89" i="1"/>
  <c r="N53" i="1"/>
  <c r="N93" i="1"/>
  <c r="N22" i="1"/>
  <c r="N20" i="1"/>
  <c r="N45" i="1"/>
  <c r="N71" i="1"/>
  <c r="N39" i="1"/>
  <c r="N68" i="1"/>
  <c r="N60" i="1"/>
  <c r="N72" i="1"/>
  <c r="N70" i="1"/>
  <c r="N55" i="1"/>
  <c r="N47" i="1"/>
  <c r="N73" i="1"/>
  <c r="N100" i="1"/>
  <c r="N19" i="1"/>
  <c r="N31" i="1"/>
  <c r="N44" i="1"/>
  <c r="N23" i="1"/>
  <c r="N51" i="1"/>
  <c r="N40" i="1"/>
  <c r="N17" i="1"/>
  <c r="N81" i="1"/>
  <c r="N32" i="1"/>
  <c r="N34" i="1"/>
  <c r="N57" i="1"/>
  <c r="N112" i="1"/>
  <c r="N109" i="1"/>
  <c r="N79" i="1"/>
  <c r="N43" i="1"/>
  <c r="N78" i="1"/>
  <c r="N90" i="1"/>
  <c r="N49" i="1"/>
  <c r="N111" i="1"/>
  <c r="N35" i="1"/>
  <c r="N107" i="1"/>
  <c r="N91" i="1"/>
  <c r="N52" i="1"/>
  <c r="N59" i="1"/>
  <c r="N88" i="1"/>
  <c r="N99" i="1"/>
  <c r="N42" i="1"/>
  <c r="N38" i="1"/>
  <c r="N24" i="1"/>
  <c r="N76" i="1"/>
  <c r="N37" i="1"/>
  <c r="N25" i="1"/>
  <c r="N54" i="1"/>
  <c r="N105" i="1"/>
  <c r="N46" i="1"/>
  <c r="N62" i="1"/>
  <c r="N65" i="1"/>
  <c r="N30" i="1"/>
  <c r="N80" i="1"/>
  <c r="N66" i="1"/>
  <c r="N48" i="1"/>
  <c r="N83" i="1"/>
  <c r="N58" i="1"/>
  <c r="N92" i="1"/>
  <c r="N29" i="1"/>
  <c r="N18" i="1"/>
  <c r="O57" i="1" l="1"/>
  <c r="O62" i="1"/>
  <c r="O95" i="1"/>
  <c r="O82" i="1"/>
  <c r="O74" i="1"/>
  <c r="O20" i="1"/>
  <c r="O68" i="1"/>
  <c r="O37" i="1"/>
  <c r="O63" i="1"/>
  <c r="O78" i="1"/>
  <c r="O17" i="1"/>
  <c r="O23" i="1"/>
  <c r="O44" i="1"/>
  <c r="O54" i="1"/>
  <c r="O52" i="1"/>
  <c r="O86" i="1"/>
  <c r="O42" i="1"/>
  <c r="O99" i="1"/>
  <c r="O83" i="1"/>
  <c r="O35" i="1"/>
  <c r="O110" i="1"/>
  <c r="O55" i="1"/>
  <c r="O73" i="1"/>
  <c r="O32" i="1"/>
  <c r="O108" i="1"/>
  <c r="O65" i="1"/>
  <c r="O66" i="1"/>
  <c r="O97" i="1"/>
  <c r="O79" i="1"/>
  <c r="O26" i="1"/>
  <c r="O71" i="1"/>
  <c r="O38" i="1"/>
  <c r="O76" i="1"/>
  <c r="O90" i="1"/>
  <c r="O18" i="1"/>
  <c r="O29" i="1"/>
  <c r="O51" i="1"/>
  <c r="O75" i="1"/>
  <c r="O59" i="1"/>
  <c r="O91" i="1"/>
  <c r="O81" i="1"/>
  <c r="O101" i="1"/>
  <c r="O89" i="1"/>
  <c r="O100" i="1"/>
  <c r="O111" i="1"/>
  <c r="O60" i="1"/>
  <c r="O25" i="1"/>
  <c r="O94" i="1"/>
  <c r="O34" i="1"/>
  <c r="O112" i="1"/>
  <c r="O67" i="1"/>
  <c r="O77" i="1"/>
  <c r="O104" i="1"/>
  <c r="O96" i="1"/>
  <c r="O39" i="1"/>
  <c r="O24" i="1"/>
  <c r="O41" i="1"/>
  <c r="O49" i="1"/>
  <c r="O102" i="1"/>
  <c r="O19" i="1"/>
  <c r="O31" i="1"/>
  <c r="O46" i="1"/>
  <c r="O98" i="1"/>
  <c r="O69" i="1"/>
  <c r="O21" i="1"/>
  <c r="O87" i="1"/>
  <c r="O53" i="1"/>
  <c r="O92" i="1"/>
  <c r="O106" i="1"/>
  <c r="O113" i="1"/>
  <c r="O70" i="1"/>
  <c r="O28" i="1"/>
  <c r="O27" i="1"/>
  <c r="O36" i="1"/>
  <c r="O30" i="1"/>
  <c r="O85" i="1"/>
  <c r="O80" i="1"/>
  <c r="O43" i="1"/>
  <c r="O109" i="1"/>
  <c r="O45" i="1"/>
  <c r="O33" i="1"/>
  <c r="O61" i="1"/>
  <c r="O64" i="1"/>
  <c r="O103" i="1"/>
  <c r="O22" i="1"/>
  <c r="O40" i="1"/>
  <c r="O50" i="1"/>
  <c r="O105" i="1"/>
  <c r="O84" i="1"/>
  <c r="O48" i="1"/>
  <c r="O88" i="1"/>
  <c r="O58" i="1"/>
  <c r="O93" i="1"/>
  <c r="O107" i="1"/>
  <c r="O47" i="1"/>
  <c r="O72" i="1"/>
  <c r="O56" i="1"/>
</calcChain>
</file>

<file path=xl/sharedStrings.xml><?xml version="1.0" encoding="utf-8"?>
<sst xmlns="http://schemas.openxmlformats.org/spreadsheetml/2006/main" count="1591" uniqueCount="754">
  <si>
    <t>DANH SÁCH HỌC SINH ĐĂNG THI THAM GIA LÀM CONTEST DÀNH CHO ĐỘI TUYỂN HSG QG</t>
  </si>
  <si>
    <t>Hình thức tổ chức:</t>
  </si>
  <si>
    <t>1. Nộp bài online 1 lần và chấm với bộ test ví dụ (3-5 test nhỏ mỗi bài)</t>
  </si>
  <si>
    <r>
      <t xml:space="preserve">2. Các em HS phải đăng ký TK trên trang </t>
    </r>
    <r>
      <rPr>
        <u/>
        <sz val="10"/>
        <color rgb="FF1155CC"/>
        <rFont val="Arial"/>
        <family val="2"/>
      </rPr>
      <t>lqdoj.edu.vn</t>
    </r>
    <r>
      <rPr>
        <sz val="10"/>
        <color rgb="FF000000"/>
        <rFont val="Arial"/>
      </rPr>
      <t xml:space="preserve"> để nộp bài.</t>
    </r>
  </si>
  <si>
    <t>3. Thời gian làm bài từ 8h00-11h00 ngày thứ 5 (26/11) và thứ 6 (27/11) cho giống với thời gian thi Quốc gia</t>
  </si>
  <si>
    <t>4. Đề sẽ gửi qua mail trước giờ thi 60 phút (7h00 mỗi ngày)</t>
  </si>
  <si>
    <t>5. Các em nộp bài trước 11h00 mỗi ngày vì hệ thống đóng giờ tự động</t>
  </si>
  <si>
    <t>6. Người ra đề: Phạm Văn Hạnh và cộng sự</t>
  </si>
  <si>
    <t>STT</t>
  </si>
  <si>
    <t>Họ và tên</t>
  </si>
  <si>
    <r>
      <t xml:space="preserve">Tài khoản trên trang  </t>
    </r>
    <r>
      <rPr>
        <u/>
        <sz val="10"/>
        <color rgb="FF1155CC"/>
        <rFont val="Arial"/>
        <family val="2"/>
      </rPr>
      <t>lqdoj.edu.vn</t>
    </r>
  </si>
  <si>
    <t>Email đăng ký Tài khoản</t>
  </si>
  <si>
    <t>Tỉnh/Thành</t>
  </si>
  <si>
    <t>GV Lãnh đội</t>
  </si>
  <si>
    <t>Số ĐT</t>
  </si>
  <si>
    <t>email</t>
  </si>
  <si>
    <t>Ghi chú</t>
  </si>
  <si>
    <t>Đăng Xuân Minh Hiếu</t>
  </si>
  <si>
    <t>zipdang04</t>
  </si>
  <si>
    <t>zipdang2004@gmail.com</t>
  </si>
  <si>
    <t>Đà Nẵng</t>
  </si>
  <si>
    <t>Đỗ Văn Nhỏ</t>
  </si>
  <si>
    <t>0941.92.96.97</t>
  </si>
  <si>
    <t>dovannho@gmail.com</t>
  </si>
  <si>
    <t>Lê Tăng Phú Quý</t>
  </si>
  <si>
    <t>letangphuquy</t>
  </si>
  <si>
    <t>letangphuquy4@gmail.com</t>
  </si>
  <si>
    <t>Lê Phước Anh Kha</t>
  </si>
  <si>
    <t>anhkha2003</t>
  </si>
  <si>
    <t>lephuocanhkha2003@gmail.com</t>
  </si>
  <si>
    <t>Lê Văn Đức</t>
  </si>
  <si>
    <t>A519LeVanDuc</t>
  </si>
  <si>
    <t>a519levanduc@gmail.com</t>
  </si>
  <si>
    <t>Lê Công Quốc Hân</t>
  </si>
  <si>
    <t>BeTapDi</t>
  </si>
  <si>
    <t>lecongquochan@gmail.com</t>
  </si>
  <si>
    <t>Lê Ngọc Bảo Anh</t>
  </si>
  <si>
    <t>a520anhlnb</t>
  </si>
  <si>
    <t>baoanhnm1234@gmail.com</t>
  </si>
  <si>
    <t>Phạm Ngọc Thịnh</t>
  </si>
  <si>
    <t>pnt09</t>
  </si>
  <si>
    <t>ngocthinh2209@gmail.com</t>
  </si>
  <si>
    <t>Quảng Ngãi</t>
  </si>
  <si>
    <t>Lê Thị Thu Vân</t>
  </si>
  <si>
    <t>0905711082</t>
  </si>
  <si>
    <t>Phan Như Quỳnh</t>
  </si>
  <si>
    <t>quynh</t>
  </si>
  <si>
    <t>phanquynh437@gmail.com</t>
  </si>
  <si>
    <t>Phạm Trần Minh Tuyên</t>
  </si>
  <si>
    <t>lukaqdarkk</t>
  </si>
  <si>
    <t>phamtranminhtuyen2004@gmail.com</t>
  </si>
  <si>
    <t>Võ Ngọc Trí</t>
  </si>
  <si>
    <t>vongoctri</t>
  </si>
  <si>
    <t>vongoctrilk1@gmail.com</t>
  </si>
  <si>
    <t>Trương Văn Chí</t>
  </si>
  <si>
    <t>c07qn</t>
  </si>
  <si>
    <t>iamtvcitlk@gmail.com</t>
  </si>
  <si>
    <t>Lê Xuân Kiên</t>
  </si>
  <si>
    <t>kukientinhky</t>
  </si>
  <si>
    <t>lexuankien122@gmail.com</t>
  </si>
  <si>
    <t>Lê Ngọc Ngà</t>
  </si>
  <si>
    <t>lengocnga</t>
  </si>
  <si>
    <t>lengocngatin92018@gmail.com</t>
  </si>
  <si>
    <t>Quảng Bình</t>
  </si>
  <si>
    <t>Trương Nữ Thùy Duyên</t>
  </si>
  <si>
    <t>0935263366</t>
  </si>
  <si>
    <t>Đội dự tuyển</t>
  </si>
  <si>
    <t>Nguyễn Bằng Anh</t>
  </si>
  <si>
    <t>Bangils37</t>
  </si>
  <si>
    <t>nguyenbanganh30@gmail.com</t>
  </si>
  <si>
    <t>Thanh Hóa</t>
  </si>
  <si>
    <t>Nguyễn Đặng Phú</t>
  </si>
  <si>
    <t>0942958551</t>
  </si>
  <si>
    <t>Lưu Huy Thành</t>
  </si>
  <si>
    <t>MonkeyishThanh</t>
  </si>
  <si>
    <t>luuhuythanh0111@gmail.com</t>
  </si>
  <si>
    <t>Hoàng Thị Ngọc Mai</t>
  </si>
  <si>
    <t>Wai_Hoang</t>
  </si>
  <si>
    <t>hoangngocmai912@gmail.com</t>
  </si>
  <si>
    <t>Hà Duy Bách</t>
  </si>
  <si>
    <t>qwert</t>
  </si>
  <si>
    <t>deathofthesky@gmail.com</t>
  </si>
  <si>
    <t>Đỗ Minh Tuấn</t>
  </si>
  <si>
    <t>entropt05</t>
  </si>
  <si>
    <t>entropt05@gmail.com</t>
  </si>
  <si>
    <t>Phạm Gia Việt Anh</t>
  </si>
  <si>
    <t>sherlockvanh</t>
  </si>
  <si>
    <t>vietanhpg2003@gmail.com</t>
  </si>
  <si>
    <t>Hoàng Minh Thái</t>
  </si>
  <si>
    <t>Kujoh</t>
  </si>
  <si>
    <t>masterthai001@gmail.com</t>
  </si>
  <si>
    <t>Hoàng Văn Huy</t>
  </si>
  <si>
    <t>yatogamidesu</t>
  </si>
  <si>
    <t>hoangvanhuylvb@gmail.com</t>
  </si>
  <si>
    <t>Vũ Duy Tùng</t>
  </si>
  <si>
    <t>Play_With_Mino</t>
  </si>
  <si>
    <t>vuduycun20@gmail.com</t>
  </si>
  <si>
    <t>Đồng Nai</t>
  </si>
  <si>
    <t>Lê Quang Vinh</t>
  </si>
  <si>
    <t>0378038755</t>
  </si>
  <si>
    <t>lequangvinh1912@gmail.com</t>
  </si>
  <si>
    <t>Nguyễn Minh Nhật</t>
  </si>
  <si>
    <t>18ti_nmnhat</t>
  </si>
  <si>
    <t>nhat106225@gmail.com</t>
  </si>
  <si>
    <t>Phạm Anh Dũng</t>
  </si>
  <si>
    <t>adung1211</t>
  </si>
  <si>
    <t>dungphamanh2003@gmail.com</t>
  </si>
  <si>
    <t>Cao Quảng Phát</t>
  </si>
  <si>
    <t>quangphat18ti</t>
  </si>
  <si>
    <t>quangphat18ti@gmail.com</t>
  </si>
  <si>
    <t>Nguyễn Hoàng Anh</t>
  </si>
  <si>
    <t>I_love_you_my_girl</t>
  </si>
  <si>
    <t>nguyenhoanganh20033@gmail.com</t>
  </si>
  <si>
    <t>Trần Quốc Thắng</t>
  </si>
  <si>
    <t>tranthangusername</t>
  </si>
  <si>
    <t>tranthangusername@gmail.com</t>
  </si>
  <si>
    <t>Lê Đức Toàn</t>
  </si>
  <si>
    <t>biot_ductoan</t>
  </si>
  <si>
    <t>leductoan3082004@gmail.com</t>
  </si>
  <si>
    <t>Nguyễn Ngọc Thiên Ân</t>
  </si>
  <si>
    <t>bossudw</t>
  </si>
  <si>
    <t>nguyenan19072003@gmail.com</t>
  </si>
  <si>
    <t>Vũ Ái Thanh</t>
  </si>
  <si>
    <t>WuTan</t>
  </si>
  <si>
    <t>thanh14022004a@gmail.com</t>
  </si>
  <si>
    <t>Nguyễn Phước Thành</t>
  </si>
  <si>
    <t>thanh</t>
  </si>
  <si>
    <t>minecraft0919222470@gmail.com</t>
  </si>
  <si>
    <t>Châu Minh Khải</t>
  </si>
  <si>
    <t>chauminhkhai</t>
  </si>
  <si>
    <t>khaiminhchau123@gmail.com</t>
  </si>
  <si>
    <t>Phú Yên</t>
  </si>
  <si>
    <t>Ngô Thị Minh Hòa</t>
  </si>
  <si>
    <t>0919425812</t>
  </si>
  <si>
    <t>ngothiminhhoa2020@gmail.com</t>
  </si>
  <si>
    <t>Phan Lê Đắc Phú</t>
  </si>
  <si>
    <t>dacphu</t>
  </si>
  <si>
    <t>pldppldp123@gmail.com</t>
  </si>
  <si>
    <t>Huỳnh Trần Khanh</t>
  </si>
  <si>
    <t>undertracked</t>
  </si>
  <si>
    <t>qcdz9r6wpcbh59@gmail.com</t>
  </si>
  <si>
    <t xml:space="preserve">Dương Bình Nguyễn Lân </t>
  </si>
  <si>
    <t>LL</t>
  </si>
  <si>
    <t>duongbinhlan2004@gmail.com</t>
  </si>
  <si>
    <t>Nguyễn Hà Nam Trân</t>
  </si>
  <si>
    <t>namtran1205</t>
  </si>
  <si>
    <t>nguyenhanamtranhv1205@gmail.com</t>
  </si>
  <si>
    <t>Nguyễn Trần Gia</t>
  </si>
  <si>
    <t>trangia</t>
  </si>
  <si>
    <t>nguyentrangia.scpy@gmail.com</t>
  </si>
  <si>
    <t>Đặng Minh Nhựt</t>
  </si>
  <si>
    <t>BJMinhNhut</t>
  </si>
  <si>
    <t>nhutben678@gmail.com</t>
  </si>
  <si>
    <t>Long An</t>
  </si>
  <si>
    <t>Nguyễn Ngọc Kim Trang</t>
  </si>
  <si>
    <t>0937274157</t>
  </si>
  <si>
    <t>nguyen92kimtrang@gmail.com</t>
  </si>
  <si>
    <t>Nguyễn Mạnh Đình</t>
  </si>
  <si>
    <t>aabbcc1122</t>
  </si>
  <si>
    <t>manh5dinh29@gmail.com</t>
  </si>
  <si>
    <t>Đỗ Nguyên Kha</t>
  </si>
  <si>
    <t>boniadun34@gmail.com</t>
  </si>
  <si>
    <t>Bình Thuận</t>
  </si>
  <si>
    <t>Võ Hoàn Thành</t>
  </si>
  <si>
    <t>0976429700</t>
  </si>
  <si>
    <t>hoanthanh@thd.vn</t>
  </si>
  <si>
    <t>Lê Quốc Bảo</t>
  </si>
  <si>
    <t>30isnotttet</t>
  </si>
  <si>
    <t>k27tin.baolq@thd.vn</t>
  </si>
  <si>
    <t>Lê Minh Sang</t>
  </si>
  <si>
    <t>10baole</t>
  </si>
  <si>
    <t>lesangbt99@gmail.com</t>
  </si>
  <si>
    <t>Lê Anh Khôi</t>
  </si>
  <si>
    <t>sanngbt</t>
  </si>
  <si>
    <t>khoile0908540@gmail.com</t>
  </si>
  <si>
    <t>Bùi Thanh Bách</t>
  </si>
  <si>
    <t>AKaLee01</t>
  </si>
  <si>
    <t>thanhbach2008pro@gmail.com</t>
  </si>
  <si>
    <t>Lê Anh khoa</t>
  </si>
  <si>
    <t>Habcubi</t>
  </si>
  <si>
    <t>anhkhoa101003@gmail.com</t>
  </si>
  <si>
    <t>Trần Phúc Hảo</t>
  </si>
  <si>
    <t>khoa101003</t>
  </si>
  <si>
    <t>Buithuytinhno123@gmail.com</t>
  </si>
  <si>
    <t>Hồ Đình Hoàng</t>
  </si>
  <si>
    <t>hodinhhoang312</t>
  </si>
  <si>
    <t>kocat3122004@gmail.com</t>
  </si>
  <si>
    <t>Bình Phước</t>
  </si>
  <si>
    <t>Nguyễn Văn Đông</t>
  </si>
  <si>
    <t>0989224365</t>
  </si>
  <si>
    <t>dongcqt@gmail.com</t>
  </si>
  <si>
    <t>Vũ Minh Thư</t>
  </si>
  <si>
    <t>vmthu</t>
  </si>
  <si>
    <t>vmthu.xii@gmail.com</t>
  </si>
  <si>
    <t>Phan Văn Phúc</t>
  </si>
  <si>
    <t>phucGR09</t>
  </si>
  <si>
    <t>phanphuc0924@gmail.com</t>
  </si>
  <si>
    <t>Trần Thành Duy</t>
  </si>
  <si>
    <t>duy</t>
  </si>
  <si>
    <t>thanhduy05102003@gmail.com</t>
  </si>
  <si>
    <t>Nguyễn Cao Cường</t>
  </si>
  <si>
    <t>CQTshadow</t>
  </si>
  <si>
    <t>gamershadow963@gmail.com</t>
  </si>
  <si>
    <t>0989224366</t>
  </si>
  <si>
    <t>Nguyễn Chí Công</t>
  </si>
  <si>
    <t>chicong44</t>
  </si>
  <si>
    <t>chicong442004@gmail.com</t>
  </si>
  <si>
    <t>0989224367</t>
  </si>
  <si>
    <t>Trương Trần Nhật Huy</t>
  </si>
  <si>
    <t>bjn</t>
  </si>
  <si>
    <t>ttnhuy313@gmail.com</t>
  </si>
  <si>
    <t>Khánh Hòa</t>
  </si>
  <si>
    <t>Lưu Hải Phong</t>
  </si>
  <si>
    <t>0935911218</t>
  </si>
  <si>
    <t>lhphong.c3lqdon@khanhhoa.edu.vn</t>
  </si>
  <si>
    <t>Tạ Huỳnh Đạt</t>
  </si>
  <si>
    <t>tadat216</t>
  </si>
  <si>
    <t>tadat216@gmail.com</t>
  </si>
  <si>
    <t>Lê Nguyên Thái</t>
  </si>
  <si>
    <t>lenguyenthai123</t>
  </si>
  <si>
    <t>lnt0995449235@gmail.com</t>
  </si>
  <si>
    <t>Nguyễn Trường Thịnh</t>
  </si>
  <si>
    <t>thinhsama</t>
  </si>
  <si>
    <t>truongthinh2301@gmail.com</t>
  </si>
  <si>
    <t>Trần Nam Khánh</t>
  </si>
  <si>
    <t>tnkhanh</t>
  </si>
  <si>
    <t>Khanh29082003@gmail.com</t>
  </si>
  <si>
    <t>Phan Minh Quang</t>
  </si>
  <si>
    <t>minhquang</t>
  </si>
  <si>
    <t>minhquang116@gmail.com</t>
  </si>
  <si>
    <t>Phạm Văn Nhật Vũ</t>
  </si>
  <si>
    <t>pvannvuILQD</t>
  </si>
  <si>
    <t>pvannvu2512@gmail.com</t>
  </si>
  <si>
    <t>Quảng Trị</t>
  </si>
  <si>
    <t>Hoàng Văn Diệu</t>
  </si>
  <si>
    <t>0982081481</t>
  </si>
  <si>
    <t>Lê Mậu Anh Phong</t>
  </si>
  <si>
    <t>a14789654</t>
  </si>
  <si>
    <t>ap14789654@gmail.com</t>
  </si>
  <si>
    <t>Nguyễn Hoàng Phúc</t>
  </si>
  <si>
    <t>nhphucqt</t>
  </si>
  <si>
    <t>hoangphuc.qti@gmail.com</t>
  </si>
  <si>
    <t>Nguyễn Thiện Nhân</t>
  </si>
  <si>
    <t>thnhan2005</t>
  </si>
  <si>
    <t>thnhan2005@gmail.com</t>
  </si>
  <si>
    <t>Lê Văn Cường</t>
  </si>
  <si>
    <t>Fidisk</t>
  </si>
  <si>
    <t>lecuongvan2004@gmail.com</t>
  </si>
  <si>
    <t>Nguyễn Thần Phong</t>
  </si>
  <si>
    <t>0915024188</t>
  </si>
  <si>
    <t>thanphong4a0307@gmail.com</t>
  </si>
  <si>
    <t>Hoàng Ngọc Quân</t>
  </si>
  <si>
    <t>HoàngNgọcQuân04</t>
  </si>
  <si>
    <t>langlamthien9@gmail.com</t>
  </si>
  <si>
    <t>Ngô Lê Minh Quân</t>
  </si>
  <si>
    <t>JakeYB_2k5</t>
  </si>
  <si>
    <t>minhquaningenious@gmail.com</t>
  </si>
  <si>
    <t>Trần Vinh Khánh</t>
  </si>
  <si>
    <t>bin9638</t>
  </si>
  <si>
    <t>vinhkhanhbin@gmail.com</t>
  </si>
  <si>
    <t>Võ Hoàng Anh</t>
  </si>
  <si>
    <t>SPyofgame</t>
  </si>
  <si>
    <t>spyofgame200@gmail.com</t>
  </si>
  <si>
    <t>Đắk Lắk</t>
  </si>
  <si>
    <t>Lê Quang Nhân</t>
  </si>
  <si>
    <t>QuangNhanBMT@gmail.com</t>
  </si>
  <si>
    <t>Nguyễn Đình Nhân</t>
  </si>
  <si>
    <t>djxone123456</t>
  </si>
  <si>
    <t>djxone123456@gmail.com</t>
  </si>
  <si>
    <t>Trịnh Nguyễn Thảo Vi</t>
  </si>
  <si>
    <t>_poteitou</t>
  </si>
  <si>
    <t>trinhnguyenthaovi22092004@gmail.com</t>
  </si>
  <si>
    <t>Nguyễn Quang Hoàng</t>
  </si>
  <si>
    <t>nqhoang11_cukuin</t>
  </si>
  <si>
    <t>hoangmalanhnvb@gmail.com</t>
  </si>
  <si>
    <t>Từ Cảnh Minh</t>
  </si>
  <si>
    <t>tcm</t>
  </si>
  <si>
    <t>nguyengiaminh285@gmail.com</t>
  </si>
  <si>
    <t>Đặng Trung Nghĩa</t>
  </si>
  <si>
    <t>nghia051</t>
  </si>
  <si>
    <t>trungnghia05123@gmail.com</t>
  </si>
  <si>
    <t>Nguyễn Phùng Trung Nguyên</t>
  </si>
  <si>
    <t>nguyenlak2003</t>
  </si>
  <si>
    <t>nguyenlak1404@gmail.com</t>
  </si>
  <si>
    <t>Lưu Văn Phúc</t>
  </si>
  <si>
    <t>Hoktro</t>
  </si>
  <si>
    <t>hoktro18@gmail.com</t>
  </si>
  <si>
    <t>Lê Thế Sơn</t>
  </si>
  <si>
    <t>NB_SON</t>
  </si>
  <si>
    <t>mr.haubui@gmail.com</t>
  </si>
  <si>
    <t>Ninh Bình</t>
  </si>
  <si>
    <t>Cao Thị Thùy Dương</t>
  </si>
  <si>
    <t>NB_DUONG</t>
  </si>
  <si>
    <t>npkimthanh@gmail.com</t>
  </si>
  <si>
    <t>Ninh Thế Mạnh</t>
  </si>
  <si>
    <t>NB_MANH</t>
  </si>
  <si>
    <t>themanh3101@gmail.com</t>
  </si>
  <si>
    <t>Nguyễn Hữu Quang</t>
  </si>
  <si>
    <t>Nhquang1234</t>
  </si>
  <si>
    <t>nb.nhquang@gmail.com</t>
  </si>
  <si>
    <t>Nguyễn Văn Thuấn</t>
  </si>
  <si>
    <t>NB_THUAN</t>
  </si>
  <si>
    <t>ttctde@gmai.com</t>
  </si>
  <si>
    <t>Phan Thị Hà</t>
  </si>
  <si>
    <t>NB_1HA</t>
  </si>
  <si>
    <t>phanthiha90162003@gmail.com</t>
  </si>
  <si>
    <t>Đào Lê Bảo Minh</t>
  </si>
  <si>
    <t>dlbm1302</t>
  </si>
  <si>
    <t>dlbm1302@gmail.com</t>
  </si>
  <si>
    <t>Kon Tum</t>
  </si>
  <si>
    <t>Phạm Tấn Khắc</t>
  </si>
  <si>
    <t>0983578458</t>
  </si>
  <si>
    <t>phamtankhac@gmail.com</t>
  </si>
  <si>
    <t>Nguyễn Quang Trường</t>
  </si>
  <si>
    <t>3070RKH</t>
  </si>
  <si>
    <t>nqtruong.1002@pm.me</t>
  </si>
  <si>
    <t>Dương Hoàng Xuân Nhi</t>
  </si>
  <si>
    <t>dhxnhi</t>
  </si>
  <si>
    <t>duongnhi992004@gmail.com</t>
  </si>
  <si>
    <t>Nguyễn Xuân Hiếu</t>
  </si>
  <si>
    <t>ktonh123</t>
  </si>
  <si>
    <t>nguyenxuanhieuktb10@gmail.com</t>
  </si>
  <si>
    <t>Huỳnh Hiệp Phát</t>
  </si>
  <si>
    <t>phat310120031</t>
  </si>
  <si>
    <t>phat8c831012003@gmail.com</t>
  </si>
  <si>
    <t>Hồ Khánh Duy</t>
  </si>
  <si>
    <t>chulanpro5</t>
  </si>
  <si>
    <t>chulanpro5@gmail.com</t>
  </si>
  <si>
    <t>Lê Đức Diện</t>
  </si>
  <si>
    <t>dienkudo123</t>
  </si>
  <si>
    <t>leducdientin92018@gmail.com</t>
  </si>
  <si>
    <t>Hoàng Thị Minh Huyền</t>
  </si>
  <si>
    <t>0912944160</t>
  </si>
  <si>
    <t>hoangthiminhhuyen@chuyen-qb.com</t>
  </si>
  <si>
    <t>Nguyễn Trung Hiếu</t>
  </si>
  <si>
    <t>hieunguyen999</t>
  </si>
  <si>
    <t>nguyentrunghieutin92018@gmail.com</t>
  </si>
  <si>
    <t>Nguyễn Đức Huy</t>
  </si>
  <si>
    <t>nguyenduchuyqb</t>
  </si>
  <si>
    <t>taiemp9@gmail.com</t>
  </si>
  <si>
    <t>Hoàng Đức Mạnh</t>
  </si>
  <si>
    <t>Maowonh</t>
  </si>
  <si>
    <t>hoangducmanh254@gmail.com</t>
  </si>
  <si>
    <t>Nguyễn Quốc Linh</t>
  </si>
  <si>
    <t>10Ti17</t>
  </si>
  <si>
    <t>linh0204@gmail.com</t>
  </si>
  <si>
    <t>Nguyễn Quang Thắng</t>
  </si>
  <si>
    <t>pizza1710</t>
  </si>
  <si>
    <t>nguyenquangthangtin92018@gmail.com</t>
  </si>
  <si>
    <t>Bùi Vĩ Quốc</t>
  </si>
  <si>
    <t>bvquoc2003</t>
  </si>
  <si>
    <t>quocpro10.02.2003@gmail.com</t>
  </si>
  <si>
    <t>Đắk Nông</t>
  </si>
  <si>
    <t>Nguyễn Đình Khương</t>
  </si>
  <si>
    <t>0914051179</t>
  </si>
  <si>
    <t>khuongit.nct@gmail.ocm</t>
  </si>
  <si>
    <t>Trương Văn Hoàng Sơn</t>
  </si>
  <si>
    <t>sontruong02003</t>
  </si>
  <si>
    <t>sontruong02003@gmail.com</t>
  </si>
  <si>
    <t>Nguyễn Xuân Bắc</t>
  </si>
  <si>
    <t>nxbac</t>
  </si>
  <si>
    <t>nguyenbac2639@gmail.com</t>
  </si>
  <si>
    <t>Nguyễn Tuấn Anh</t>
  </si>
  <si>
    <t>daraku013</t>
  </si>
  <si>
    <t>nta01032003@gmail.com</t>
  </si>
  <si>
    <t>Trần Đức Chính</t>
  </si>
  <si>
    <t>chinhnct2004</t>
  </si>
  <si>
    <t>chinhnct2004@gmail.com</t>
  </si>
  <si>
    <t>Lê Văn Nam</t>
  </si>
  <si>
    <t>namto1</t>
  </si>
  <si>
    <t>lexuannam6426@gmail.com</t>
  </si>
  <si>
    <t>Đinh Cao Minh Quân</t>
  </si>
  <si>
    <t>nguyenphuong</t>
  </si>
  <si>
    <t>kitsunehivern@gmail.com</t>
  </si>
  <si>
    <t>Đà Lạt</t>
  </si>
  <si>
    <t>Nguyễn Ngọc Tuấn</t>
  </si>
  <si>
    <t>0972035079</t>
  </si>
  <si>
    <t>ngtuandl@gmail.com</t>
  </si>
  <si>
    <t>Nguyễn Mai Vĩnh</t>
  </si>
  <si>
    <t>valueking789</t>
  </si>
  <si>
    <t>valueking789@gmail.com</t>
  </si>
  <si>
    <t>Đinh Hoàng Việt</t>
  </si>
  <si>
    <t>iambluuu</t>
  </si>
  <si>
    <t>d1nhh0angv13t@gmail.com</t>
  </si>
  <si>
    <t>Nguyễn Đức Nhân</t>
  </si>
  <si>
    <t>iambestfeed</t>
  </si>
  <si>
    <t>ducnhannguyen2410@gmail.com</t>
  </si>
  <si>
    <t>Nguyễn Tấn Hoàng</t>
  </si>
  <si>
    <t>stevenhoang</t>
  </si>
  <si>
    <t>stevenhoangama@gmail.com</t>
  </si>
  <si>
    <t>Lê Quốc Văn</t>
  </si>
  <si>
    <t>qvan_le</t>
  </si>
  <si>
    <t>vanle199tk@gmail.com</t>
  </si>
  <si>
    <t>Lâm Thị Phương Anh</t>
  </si>
  <si>
    <t>YoriHarumi</t>
  </si>
  <si>
    <t>Vòng Vĩnh Toàn</t>
  </si>
  <si>
    <t>Naot</t>
  </si>
  <si>
    <t>toanvv.ti.1922@gmail.com</t>
  </si>
  <si>
    <t>Bình Dương</t>
  </si>
  <si>
    <t>Võ Trường Thịnh</t>
  </si>
  <si>
    <t>Nantas</t>
  </si>
  <si>
    <t>thinhvt.ti.1922@gmail.com</t>
  </si>
  <si>
    <t xml:space="preserve">Võ Minh Quân </t>
  </si>
  <si>
    <t>omlgg</t>
  </si>
  <si>
    <t>minhquan652003@gmail.com</t>
  </si>
  <si>
    <t>Nguyễn Phú Bình</t>
  </si>
  <si>
    <t>ngpin_04</t>
  </si>
  <si>
    <t>binhnp.ti.1922@gmail.com</t>
  </si>
  <si>
    <t>Nguyễn Nhật Nam</t>
  </si>
  <si>
    <t>jamienguyen</t>
  </si>
  <si>
    <t>nguyennhatnam11022003@gmail.com</t>
  </si>
  <si>
    <t>Đinh Thành Phát</t>
  </si>
  <si>
    <t>d4rkn19ht</t>
  </si>
  <si>
    <t>tphat9a2@gmail.com</t>
  </si>
  <si>
    <t xml:space="preserve"> Trần Nguyễn An Phong</t>
  </si>
  <si>
    <t>phongan105</t>
  </si>
  <si>
    <t>phongan105@gmail.com</t>
  </si>
  <si>
    <t>Sóc Trăng</t>
  </si>
  <si>
    <t>Đặng Ái Linh</t>
  </si>
  <si>
    <t>DANH SÁCH HỌC SINH ĐĂNG THI THAM LÀM CONTEST DÀNH CHO ĐỘI TUYỂN HSG QG</t>
  </si>
  <si>
    <t>DANH SÁCH NÀY CỦA LẦN 1 (NHỜ THẦY CÔ ĐĂNG KÝ Ở SHEET LẦN 2)</t>
  </si>
  <si>
    <r>
      <t xml:space="preserve">Tài khoản trên trang  </t>
    </r>
    <r>
      <rPr>
        <u/>
        <sz val="10"/>
        <color rgb="FF1155CC"/>
        <rFont val="Arial"/>
        <family val="2"/>
      </rPr>
      <t>lqdoj.edu.vn</t>
    </r>
  </si>
  <si>
    <t>Nguyễn Trúc Vy</t>
  </si>
  <si>
    <t>hello</t>
  </si>
  <si>
    <t>Bình Định</t>
  </si>
  <si>
    <t>Trần Hữu Nam</t>
  </si>
  <si>
    <t>Hoàng Thế Anh</t>
  </si>
  <si>
    <t>ffrederick</t>
  </si>
  <si>
    <t>Đỗ Hữu Huy Hoàng</t>
  </si>
  <si>
    <t>hhhoang</t>
  </si>
  <si>
    <t>hoang2003ngolike@gmail.com</t>
  </si>
  <si>
    <t>Gia Lai</t>
  </si>
  <si>
    <t>Lê Văn Trường</t>
  </si>
  <si>
    <t>Đinh Minh Chính</t>
  </si>
  <si>
    <t>lelouvincx</t>
  </si>
  <si>
    <t>dinhminhchinh3357@gmail.com</t>
  </si>
  <si>
    <t>Nguyễn Phúc Tân</t>
  </si>
  <si>
    <t>NPHUCTAN_GL</t>
  </si>
  <si>
    <t>phuctanhh@gmail.com</t>
  </si>
  <si>
    <t>Nguyễn Trần Lê Hoàng</t>
  </si>
  <si>
    <t>roseblue235</t>
  </si>
  <si>
    <t>hoangle46864@gmail.com</t>
  </si>
  <si>
    <t>Trần Quốc Phong</t>
  </si>
  <si>
    <t>National_Wind</t>
  </si>
  <si>
    <t>phongtranquoc9@gmail.com</t>
  </si>
  <si>
    <t>Nguyễn Trung Quốc</t>
  </si>
  <si>
    <t>ntq263</t>
  </si>
  <si>
    <t>ngtrungquoc263@gmail.com</t>
  </si>
  <si>
    <t>kagaminekute@gmail.com</t>
  </si>
  <si>
    <t>Lâm Đồng</t>
  </si>
  <si>
    <t>iambestfeed@gmail.com</t>
  </si>
  <si>
    <t xml:space="preserve">Đinh Cao Minh Quân </t>
  </si>
  <si>
    <t>Nguyễn Tấn  Hoàng</t>
  </si>
  <si>
    <t>Phạm Tăng Huy</t>
  </si>
  <si>
    <t>ltt_huy</t>
  </si>
  <si>
    <t xml:space="preserve">phamtanghuy23@gmail.com </t>
  </si>
  <si>
    <t>LTT-Quảng Nam</t>
  </si>
  <si>
    <t>Lê Văn Đông</t>
  </si>
  <si>
    <t xml:space="preserve">Nguyễn Nguyên Khương </t>
  </si>
  <si>
    <t>whitemirror</t>
  </si>
  <si>
    <t>nguyennguyenkhuong1212@gmail.com</t>
  </si>
  <si>
    <t>Nguyễn Minh Khoa</t>
  </si>
  <si>
    <t>minhkhoadp</t>
  </si>
  <si>
    <t>minhkhoatc2@gmail.com</t>
  </si>
  <si>
    <t xml:space="preserve">Lê Bình Nguyên </t>
  </si>
  <si>
    <t>nguyenltt</t>
  </si>
  <si>
    <t>lebinhnguyen2004@gmail.com</t>
  </si>
  <si>
    <t xml:space="preserve">Nguyễn Thị Hồng Hạnh </t>
  </si>
  <si>
    <t>Honghanh04</t>
  </si>
  <si>
    <t>honghanh04122004@gmail</t>
  </si>
  <si>
    <t xml:space="preserve">Hoàng Thị Minh Huyền </t>
  </si>
  <si>
    <t>Lê Nguyễn Phước Thành</t>
  </si>
  <si>
    <t>biabeogo147</t>
  </si>
  <si>
    <t>biabeogo147@gmail.com</t>
  </si>
  <si>
    <t>Huỳnh Tiến Dũng</t>
  </si>
  <si>
    <t>HynDuf</t>
  </si>
  <si>
    <t>chauhuynhnoc@gmail.com</t>
  </si>
  <si>
    <t>Trương Nguyễn Nha Trang</t>
  </si>
  <si>
    <t>0988250171</t>
  </si>
  <si>
    <t>Nguyễn Công Huynh</t>
  </si>
  <si>
    <t>cbl_conghuynh</t>
  </si>
  <si>
    <t>2003200420032004huynh@gmail.com</t>
  </si>
  <si>
    <t>Phạm Vũ Minh Giang</t>
  </si>
  <si>
    <t>cbl_minhgiang</t>
  </si>
  <si>
    <t>minhgiang1032@gmail.com</t>
  </si>
  <si>
    <t>Trần Hoàng Linh</t>
  </si>
  <si>
    <t>cbl_hoanglinh</t>
  </si>
  <si>
    <t>linh2040501@gmail.com</t>
  </si>
  <si>
    <t>Bình Thuận</t>
  </si>
  <si>
    <t>Võ Hoàn Thành - 0976429700</t>
  </si>
  <si>
    <t>biku_bika</t>
  </si>
  <si>
    <t>Nguyễn Phúc Gia Nghi</t>
  </si>
  <si>
    <t>npgnghi</t>
  </si>
  <si>
    <t>nghi08122003@gmail.com</t>
  </si>
  <si>
    <t>Hoàng Chí Sĩ</t>
  </si>
  <si>
    <t>hoangchisi</t>
  </si>
  <si>
    <t>chisi482004@gmail.com</t>
  </si>
  <si>
    <t>Lê Quốc Bình</t>
  </si>
  <si>
    <t>lequocbinh</t>
  </si>
  <si>
    <t>binh27112004@gmail.com</t>
  </si>
  <si>
    <t>Hứa Trường Khả</t>
  </si>
  <si>
    <t>htkha18tin</t>
  </si>
  <si>
    <t>htkha1203@gmail.com</t>
  </si>
  <si>
    <t>Nguyễn Thái Bảo</t>
  </si>
  <si>
    <t>thaibao3303</t>
  </si>
  <si>
    <t>nguyenthaibao3303@gmail.com</t>
  </si>
  <si>
    <t>Quảng Nam</t>
  </si>
  <si>
    <t>Nguyễn Văn Như</t>
  </si>
  <si>
    <t>Võ Hoàng Công Huân</t>
  </si>
  <si>
    <t>huanvhc</t>
  </si>
  <si>
    <t>huanvhc15@gmail.com</t>
  </si>
  <si>
    <t>Nguyễn Nhật Tân</t>
  </si>
  <si>
    <t>nhattan10</t>
  </si>
  <si>
    <t>nhattan71e@gmail.com</t>
  </si>
  <si>
    <t>Nguyễn Hồng Thái</t>
  </si>
  <si>
    <t>roro1230</t>
  </si>
  <si>
    <t>nhthai.toan01k18.cla@gmail.com</t>
  </si>
  <si>
    <t>Phạm Trường Thiên Ân</t>
  </si>
  <si>
    <t>mrbean157</t>
  </si>
  <si>
    <t xml:space="preserve">thienanfa4869@gmail.com </t>
  </si>
  <si>
    <t>0826274939</t>
  </si>
  <si>
    <t>Bùi Thành Đạt</t>
  </si>
  <si>
    <t>btdat2506</t>
  </si>
  <si>
    <t>btdat2506@gmail.com</t>
  </si>
  <si>
    <t>Lê Đức Nhuận</t>
  </si>
  <si>
    <t>ldn694</t>
  </si>
  <si>
    <t>nhuanledu694@gmail.com</t>
  </si>
  <si>
    <t>Nguyễn Thị Kiều</t>
  </si>
  <si>
    <t>Hoàng Vũ</t>
  </si>
  <si>
    <t>HoangVu</t>
  </si>
  <si>
    <t>Nguyễn Nhật Anh</t>
  </si>
  <si>
    <t>Slayder2_0</t>
  </si>
  <si>
    <t>heobunsua22@gmail.com</t>
  </si>
  <si>
    <t>Nguyễn Thị Thu Hương</t>
  </si>
  <si>
    <t>NB_HA</t>
  </si>
  <si>
    <t>Thuy2003113@gmail.com</t>
  </si>
  <si>
    <t>Huỳnh Minh Đức</t>
  </si>
  <si>
    <t>HMD</t>
  </si>
  <si>
    <t>huynhminhduc03@gmail.com</t>
  </si>
  <si>
    <t>Nguyễn Thị Ngân Vang</t>
  </si>
  <si>
    <t>0935643268</t>
  </si>
  <si>
    <t>Lê Hoài Thương</t>
  </si>
  <si>
    <t>Chiroxame2003</t>
  </si>
  <si>
    <t>Chirox.ame@aol.com</t>
  </si>
  <si>
    <t>Nguyễn Lê Hữu Đang</t>
  </si>
  <si>
    <t>danglenguyen</t>
  </si>
  <si>
    <t>danglenguyenhuudangthcscatchanh@gmail.com</t>
  </si>
  <si>
    <t>Võ Trần Thu Ngân</t>
  </si>
  <si>
    <t>nganngants</t>
  </si>
  <si>
    <t>nganvo123qn@gmail.com</t>
  </si>
  <si>
    <t>Nguyễn Phan Nhật Minh</t>
  </si>
  <si>
    <t>mink</t>
  </si>
  <si>
    <t>Nguyễn Tấn Tài</t>
  </si>
  <si>
    <t>Duan27</t>
  </si>
  <si>
    <t>nguyentantait3nm@gmail.com</t>
  </si>
  <si>
    <r>
      <t>bossudw</t>
    </r>
    <r>
      <rPr>
        <sz val="11"/>
        <color rgb="FF000000"/>
        <rFont val="Segoe UI"/>
        <family val="2"/>
      </rPr>
      <t> </t>
    </r>
  </si>
  <si>
    <r>
      <t>quangphat18ti</t>
    </r>
    <r>
      <rPr>
        <sz val="11"/>
        <color rgb="FF000000"/>
        <rFont val="Segoe UI"/>
        <family val="2"/>
      </rPr>
      <t> </t>
    </r>
  </si>
  <si>
    <r>
      <t>biot_ductoan</t>
    </r>
    <r>
      <rPr>
        <sz val="11"/>
        <color rgb="FF000000"/>
        <rFont val="Segoe UI"/>
        <family val="2"/>
      </rPr>
      <t> </t>
    </r>
  </si>
  <si>
    <r>
      <t>WuTan</t>
    </r>
    <r>
      <rPr>
        <sz val="11"/>
        <color rgb="FF000000"/>
        <rFont val="Segoe UI"/>
        <family val="2"/>
      </rPr>
      <t> </t>
    </r>
  </si>
  <si>
    <r>
      <t>letangphuquy</t>
    </r>
    <r>
      <rPr>
        <sz val="11"/>
        <color rgb="FF000000"/>
        <rFont val="Segoe UI"/>
        <family val="2"/>
      </rPr>
      <t> </t>
    </r>
  </si>
  <si>
    <r>
      <t>BJMinhNhut</t>
    </r>
    <r>
      <rPr>
        <sz val="11"/>
        <color rgb="FF000000"/>
        <rFont val="Segoe UI"/>
        <family val="2"/>
      </rPr>
      <t> </t>
    </r>
  </si>
  <si>
    <r>
      <t>tcm</t>
    </r>
    <r>
      <rPr>
        <sz val="11"/>
        <color rgb="FF000000"/>
        <rFont val="Segoe UI"/>
        <family val="2"/>
      </rPr>
      <t> </t>
    </r>
  </si>
  <si>
    <r>
      <t>Play_With_Mino</t>
    </r>
    <r>
      <rPr>
        <sz val="11"/>
        <color rgb="FF000000"/>
        <rFont val="Segoe UI"/>
        <family val="2"/>
      </rPr>
      <t> </t>
    </r>
  </si>
  <si>
    <r>
      <t>d4rkn19ht</t>
    </r>
    <r>
      <rPr>
        <sz val="11"/>
        <color rgb="FF000000"/>
        <rFont val="Segoe UI"/>
        <family val="2"/>
      </rPr>
      <t> </t>
    </r>
  </si>
  <si>
    <r>
      <t>Fidisk</t>
    </r>
    <r>
      <rPr>
        <sz val="11"/>
        <color rgb="FF000000"/>
        <rFont val="Segoe UI"/>
        <family val="2"/>
      </rPr>
      <t> </t>
    </r>
  </si>
  <si>
    <r>
      <t>hodinhhoang312</t>
    </r>
    <r>
      <rPr>
        <sz val="11"/>
        <color rgb="FF000000"/>
        <rFont val="Segoe UI"/>
        <family val="2"/>
      </rPr>
      <t> </t>
    </r>
  </si>
  <si>
    <r>
      <t>jamienguyen</t>
    </r>
    <r>
      <rPr>
        <sz val="11"/>
        <color rgb="FF000000"/>
        <rFont val="Segoe UI"/>
        <family val="2"/>
      </rPr>
      <t> </t>
    </r>
  </si>
  <si>
    <r>
      <t>Maowonh</t>
    </r>
    <r>
      <rPr>
        <sz val="11"/>
        <color rgb="FF000000"/>
        <rFont val="Segoe UI"/>
        <family val="2"/>
      </rPr>
      <t> </t>
    </r>
  </si>
  <si>
    <r>
      <t>ngpin_04</t>
    </r>
    <r>
      <rPr>
        <sz val="11"/>
        <color rgb="FF000000"/>
        <rFont val="Segoe UI"/>
        <family val="2"/>
      </rPr>
      <t> </t>
    </r>
  </si>
  <si>
    <r>
      <t>bjn</t>
    </r>
    <r>
      <rPr>
        <sz val="11"/>
        <color rgb="FF000000"/>
        <rFont val="Segoe UI"/>
        <family val="2"/>
      </rPr>
      <t> </t>
    </r>
  </si>
  <si>
    <r>
      <t>thanh</t>
    </r>
    <r>
      <rPr>
        <sz val="11"/>
        <color rgb="FF000000"/>
        <rFont val="Segoe UI"/>
        <family val="2"/>
      </rPr>
      <t> </t>
    </r>
  </si>
  <si>
    <r>
      <t>HoàngNgọcQuân04</t>
    </r>
    <r>
      <rPr>
        <sz val="11"/>
        <color rgb="FF000000"/>
        <rFont val="Segoe UI"/>
        <family val="2"/>
      </rPr>
      <t> </t>
    </r>
  </si>
  <si>
    <r>
      <t>18ti_nmnhat</t>
    </r>
    <r>
      <rPr>
        <sz val="11"/>
        <color rgb="FF000000"/>
        <rFont val="Segoe UI"/>
        <family val="2"/>
      </rPr>
      <t> </t>
    </r>
  </si>
  <si>
    <r>
      <t>tnkhanh</t>
    </r>
    <r>
      <rPr>
        <sz val="11"/>
        <color rgb="FF000000"/>
        <rFont val="Segoe UI"/>
        <family val="2"/>
      </rPr>
      <t> </t>
    </r>
  </si>
  <si>
    <r>
      <t>undertracked</t>
    </r>
    <r>
      <rPr>
        <sz val="11"/>
        <color rgb="FF000000"/>
        <rFont val="Segoe UI"/>
        <family val="2"/>
      </rPr>
      <t> </t>
    </r>
  </si>
  <si>
    <r>
      <t>valueking789</t>
    </r>
    <r>
      <rPr>
        <sz val="11"/>
        <color rgb="FF000000"/>
        <rFont val="Segoe UI"/>
        <family val="2"/>
      </rPr>
      <t> </t>
    </r>
  </si>
  <si>
    <r>
      <t>SPyofgame</t>
    </r>
    <r>
      <rPr>
        <sz val="11"/>
        <color rgb="FF000000"/>
        <rFont val="Segoe UI"/>
        <family val="2"/>
      </rPr>
      <t> </t>
    </r>
  </si>
  <si>
    <r>
      <t>omlgg</t>
    </r>
    <r>
      <rPr>
        <sz val="11"/>
        <color rgb="FF000000"/>
        <rFont val="Segoe UI"/>
        <family val="2"/>
      </rPr>
      <t> </t>
    </r>
  </si>
  <si>
    <r>
      <t>NB_SON</t>
    </r>
    <r>
      <rPr>
        <sz val="11"/>
        <color rgb="FF000000"/>
        <rFont val="Segoe UI"/>
        <family val="2"/>
      </rPr>
      <t> </t>
    </r>
  </si>
  <si>
    <r>
      <t>Hoktro</t>
    </r>
    <r>
      <rPr>
        <sz val="11"/>
        <color rgb="FF000000"/>
        <rFont val="Segoe UI"/>
        <family val="2"/>
      </rPr>
      <t> </t>
    </r>
  </si>
  <si>
    <r>
      <t>adung1211</t>
    </r>
    <r>
      <rPr>
        <sz val="11"/>
        <color rgb="FF000000"/>
        <rFont val="Segoe UI"/>
        <family val="2"/>
      </rPr>
      <t> </t>
    </r>
  </si>
  <si>
    <r>
      <t>nguyenlak2003</t>
    </r>
    <r>
      <rPr>
        <sz val="11"/>
        <color rgb="FF000000"/>
        <rFont val="Segoe UI"/>
        <family val="2"/>
      </rPr>
      <t> </t>
    </r>
  </si>
  <si>
    <r>
      <t>nqhoang11_cukuin</t>
    </r>
    <r>
      <rPr>
        <sz val="11"/>
        <color rgb="FF000000"/>
        <rFont val="Segoe UI"/>
        <family val="2"/>
      </rPr>
      <t> </t>
    </r>
  </si>
  <si>
    <r>
      <t>I_love_you_my_girl</t>
    </r>
    <r>
      <rPr>
        <sz val="11"/>
        <color rgb="FF000000"/>
        <rFont val="Segoe UI"/>
        <family val="2"/>
      </rPr>
      <t> </t>
    </r>
  </si>
  <si>
    <r>
      <t>anhkha2003</t>
    </r>
    <r>
      <rPr>
        <sz val="11"/>
        <color rgb="FF000000"/>
        <rFont val="Segoe UI"/>
        <family val="2"/>
      </rPr>
      <t> </t>
    </r>
  </si>
  <si>
    <r>
      <t>BeTapDi</t>
    </r>
    <r>
      <rPr>
        <sz val="11"/>
        <color rgb="FF000000"/>
        <rFont val="Segoe UI"/>
        <family val="2"/>
      </rPr>
      <t> </t>
    </r>
  </si>
  <si>
    <r>
      <t>3070RKH</t>
    </r>
    <r>
      <rPr>
        <sz val="11"/>
        <color rgb="FF000000"/>
        <rFont val="Segoe UI"/>
        <family val="2"/>
      </rPr>
      <t> </t>
    </r>
  </si>
  <si>
    <r>
      <t>dacphu</t>
    </r>
    <r>
      <rPr>
        <sz val="11"/>
        <color rgb="FF000000"/>
        <rFont val="Segoe UI"/>
        <family val="2"/>
      </rPr>
      <t> </t>
    </r>
  </si>
  <si>
    <r>
      <t>sontruong02003</t>
    </r>
    <r>
      <rPr>
        <sz val="11"/>
        <color rgb="FF000000"/>
        <rFont val="Segoe UI"/>
        <family val="2"/>
      </rPr>
      <t> </t>
    </r>
  </si>
  <si>
    <r>
      <t>phucGR09</t>
    </r>
    <r>
      <rPr>
        <sz val="11"/>
        <color rgb="FF000000"/>
        <rFont val="Segoe UI"/>
        <family val="2"/>
      </rPr>
      <t> </t>
    </r>
  </si>
  <si>
    <r>
      <t>thinhsama</t>
    </r>
    <r>
      <rPr>
        <sz val="11"/>
        <color rgb="FF000000"/>
        <rFont val="Segoe UI"/>
        <family val="2"/>
      </rPr>
      <t> </t>
    </r>
  </si>
  <si>
    <r>
      <t>dhxnhi</t>
    </r>
    <r>
      <rPr>
        <sz val="11"/>
        <color rgb="FF000000"/>
        <rFont val="Segoe UI"/>
        <family val="2"/>
      </rPr>
      <t> </t>
    </r>
  </si>
  <si>
    <r>
      <t>nghia051</t>
    </r>
    <r>
      <rPr>
        <sz val="11"/>
        <color rgb="FF000000"/>
        <rFont val="Segoe UI"/>
        <family val="2"/>
      </rPr>
      <t> </t>
    </r>
  </si>
  <si>
    <r>
      <t>namto1</t>
    </r>
    <r>
      <rPr>
        <sz val="11"/>
        <color rgb="FF000000"/>
        <rFont val="Segoe UI"/>
        <family val="2"/>
      </rPr>
      <t> </t>
    </r>
  </si>
  <si>
    <r>
      <t>tranthangusername</t>
    </r>
    <r>
      <rPr>
        <sz val="11"/>
        <color rgb="FF000000"/>
        <rFont val="Segoe UI"/>
        <family val="2"/>
      </rPr>
      <t> </t>
    </r>
  </si>
  <si>
    <r>
      <t>djxone123456</t>
    </r>
    <r>
      <rPr>
        <sz val="11"/>
        <color rgb="FF000000"/>
        <rFont val="Segoe UI"/>
        <family val="2"/>
      </rPr>
      <t> </t>
    </r>
  </si>
  <si>
    <r>
      <t>thnhan2005</t>
    </r>
    <r>
      <rPr>
        <sz val="11"/>
        <color rgb="FF000000"/>
        <rFont val="Segoe UI"/>
        <family val="2"/>
      </rPr>
      <t> </t>
    </r>
  </si>
  <si>
    <r>
      <t>AKaLee01</t>
    </r>
    <r>
      <rPr>
        <sz val="11"/>
        <color rgb="FF000000"/>
        <rFont val="Segoe UI"/>
        <family val="2"/>
      </rPr>
      <t> </t>
    </r>
  </si>
  <si>
    <r>
      <t>bvquoc2003</t>
    </r>
    <r>
      <rPr>
        <sz val="11"/>
        <color rgb="FF000000"/>
        <rFont val="Segoe UI"/>
        <family val="2"/>
      </rPr>
      <t> </t>
    </r>
  </si>
  <si>
    <r>
      <t>aabbcc1122</t>
    </r>
    <r>
      <rPr>
        <sz val="11"/>
        <color rgb="FF000000"/>
        <rFont val="Segoe UI"/>
        <family val="2"/>
      </rPr>
      <t> </t>
    </r>
  </si>
  <si>
    <r>
      <t>CQTshadow</t>
    </r>
    <r>
      <rPr>
        <sz val="11"/>
        <color rgb="FF000000"/>
        <rFont val="Segoe UI"/>
        <family val="2"/>
      </rPr>
      <t> </t>
    </r>
  </si>
  <si>
    <r>
      <t>30isnotttet</t>
    </r>
    <r>
      <rPr>
        <sz val="11"/>
        <color rgb="FF000000"/>
        <rFont val="Segoe UI"/>
        <family val="2"/>
      </rPr>
      <t> </t>
    </r>
  </si>
  <si>
    <r>
      <t>trangia</t>
    </r>
    <r>
      <rPr>
        <sz val="11"/>
        <color rgb="FF000000"/>
        <rFont val="Segoe UI"/>
        <family val="2"/>
      </rPr>
      <t> </t>
    </r>
  </si>
  <si>
    <r>
      <t>vmthu</t>
    </r>
    <r>
      <rPr>
        <sz val="11"/>
        <color rgb="FF000000"/>
        <rFont val="Segoe UI"/>
        <family val="2"/>
      </rPr>
      <t> </t>
    </r>
  </si>
  <si>
    <r>
      <t>phat310120031</t>
    </r>
    <r>
      <rPr>
        <sz val="11"/>
        <color rgb="FF000000"/>
        <rFont val="Segoe UI"/>
        <family val="2"/>
      </rPr>
      <t> </t>
    </r>
  </si>
  <si>
    <r>
      <t>dlbm1302</t>
    </r>
    <r>
      <rPr>
        <sz val="11"/>
        <color rgb="FF000000"/>
        <rFont val="Segoe UI"/>
        <family val="2"/>
      </rPr>
      <t> </t>
    </r>
  </si>
  <si>
    <r>
      <t>10Ti17</t>
    </r>
    <r>
      <rPr>
        <sz val="11"/>
        <color rgb="FF000000"/>
        <rFont val="Segoe UI"/>
        <family val="2"/>
      </rPr>
      <t> </t>
    </r>
  </si>
  <si>
    <r>
      <t>ktonh123</t>
    </r>
    <r>
      <rPr>
        <sz val="11"/>
        <color rgb="FF000000"/>
        <rFont val="Segoe UI"/>
        <family val="2"/>
      </rPr>
      <t> </t>
    </r>
  </si>
  <si>
    <r>
      <t>chauminhkhai</t>
    </r>
    <r>
      <rPr>
        <sz val="11"/>
        <color rgb="FF000000"/>
        <rFont val="Segoe UI"/>
        <family val="2"/>
      </rPr>
      <t> </t>
    </r>
  </si>
  <si>
    <r>
      <t>chicong44</t>
    </r>
    <r>
      <rPr>
        <sz val="11"/>
        <color rgb="FF000000"/>
        <rFont val="Segoe UI"/>
        <family val="2"/>
      </rPr>
      <t> </t>
    </r>
  </si>
  <si>
    <r>
      <t>chinhnct2004</t>
    </r>
    <r>
      <rPr>
        <sz val="11"/>
        <color rgb="FF000000"/>
        <rFont val="Segoe UI"/>
        <family val="2"/>
      </rPr>
      <t> </t>
    </r>
  </si>
  <si>
    <r>
      <t>sangbt</t>
    </r>
    <r>
      <rPr>
        <sz val="11"/>
        <color rgb="FF000000"/>
        <rFont val="Segoe UI"/>
        <family val="2"/>
      </rPr>
      <t> </t>
    </r>
  </si>
  <si>
    <r>
      <t>hieunguyen999</t>
    </r>
    <r>
      <rPr>
        <sz val="11"/>
        <color rgb="FF000000"/>
        <rFont val="Segoe UI"/>
        <family val="2"/>
      </rPr>
      <t> </t>
    </r>
  </si>
  <si>
    <r>
      <t>FirstWA</t>
    </r>
    <r>
      <rPr>
        <sz val="11"/>
        <color rgb="FF000000"/>
        <rFont val="Segoe UI"/>
        <family val="2"/>
      </rPr>
      <t> </t>
    </r>
  </si>
  <si>
    <r>
      <t>chuotluoi184</t>
    </r>
    <r>
      <rPr>
        <sz val="11"/>
        <color rgb="FF000000"/>
        <rFont val="Segoe UI"/>
        <family val="2"/>
      </rPr>
      <t> </t>
    </r>
  </si>
  <si>
    <r>
      <t>pizza1710</t>
    </r>
    <r>
      <rPr>
        <sz val="11"/>
        <color rgb="FF000000"/>
        <rFont val="Segoe UI"/>
        <family val="2"/>
      </rPr>
      <t> </t>
    </r>
  </si>
  <si>
    <r>
      <t>a520anhlnb</t>
    </r>
    <r>
      <rPr>
        <sz val="11"/>
        <color rgb="FF000000"/>
        <rFont val="Segoe UI"/>
        <family val="2"/>
      </rPr>
      <t> </t>
    </r>
  </si>
  <si>
    <r>
      <t>Duy</t>
    </r>
    <r>
      <rPr>
        <sz val="11"/>
        <color rgb="FF000000"/>
        <rFont val="Segoe UI"/>
        <family val="2"/>
      </rPr>
      <t> </t>
    </r>
  </si>
  <si>
    <r>
      <t>daraku013</t>
    </r>
    <r>
      <rPr>
        <sz val="11"/>
        <color rgb="FF000000"/>
        <rFont val="Segoe UI"/>
        <family val="2"/>
      </rPr>
      <t> </t>
    </r>
  </si>
  <si>
    <r>
      <t>khoa101003</t>
    </r>
    <r>
      <rPr>
        <sz val="11"/>
        <color rgb="FF000000"/>
        <rFont val="Segoe UI"/>
        <family val="2"/>
      </rPr>
      <t> </t>
    </r>
  </si>
  <si>
    <r>
      <t>_poteitou</t>
    </r>
    <r>
      <rPr>
        <sz val="11"/>
        <color rgb="FF000000"/>
        <rFont val="Segoe UI"/>
        <family val="2"/>
      </rPr>
      <t> </t>
    </r>
  </si>
  <si>
    <r>
      <t>tadat216</t>
    </r>
    <r>
      <rPr>
        <sz val="11"/>
        <color rgb="FF000000"/>
        <rFont val="Segoe UI"/>
        <family val="2"/>
      </rPr>
      <t> </t>
    </r>
  </si>
  <si>
    <r>
      <t>iambestfeed</t>
    </r>
    <r>
      <rPr>
        <sz val="11"/>
        <color rgb="FF000000"/>
        <rFont val="Segoe UI"/>
        <family val="2"/>
      </rPr>
      <t> </t>
    </r>
  </si>
  <si>
    <r>
      <t>qvan_le</t>
    </r>
    <r>
      <rPr>
        <sz val="11"/>
        <color rgb="FF000000"/>
        <rFont val="Segoe UI"/>
        <family val="2"/>
      </rPr>
      <t> </t>
    </r>
  </si>
  <si>
    <r>
      <t>nguyenduchuyqb</t>
    </r>
    <r>
      <rPr>
        <sz val="11"/>
        <color rgb="FF000000"/>
        <rFont val="Segoe UI"/>
        <family val="2"/>
      </rPr>
      <t> </t>
    </r>
  </si>
  <si>
    <r>
      <t>NB_MANH</t>
    </r>
    <r>
      <rPr>
        <sz val="11"/>
        <color rgb="FF000000"/>
        <rFont val="Segoe UI"/>
        <family val="2"/>
      </rPr>
      <t> </t>
    </r>
  </si>
  <si>
    <r>
      <t>Nantas</t>
    </r>
    <r>
      <rPr>
        <sz val="11"/>
        <color rgb="FF000000"/>
        <rFont val="Segoe UI"/>
        <family val="2"/>
      </rPr>
      <t> </t>
    </r>
  </si>
  <si>
    <r>
      <t>stevenhoang</t>
    </r>
    <r>
      <rPr>
        <sz val="11"/>
        <color rgb="FF000000"/>
        <rFont val="Segoe UI"/>
        <family val="2"/>
      </rPr>
      <t> </t>
    </r>
  </si>
  <si>
    <r>
      <t>minhquang</t>
    </r>
    <r>
      <rPr>
        <sz val="11"/>
        <color rgb="FF000000"/>
        <rFont val="Segoe UI"/>
        <family val="2"/>
      </rPr>
      <t> </t>
    </r>
  </si>
  <si>
    <r>
      <t>NB_THUAN</t>
    </r>
    <r>
      <rPr>
        <sz val="11"/>
        <color rgb="FF000000"/>
        <rFont val="Segoe UI"/>
        <family val="2"/>
      </rPr>
      <t> </t>
    </r>
  </si>
  <si>
    <r>
      <t>lenguyenthai123</t>
    </r>
    <r>
      <rPr>
        <sz val="11"/>
        <color rgb="FF000000"/>
        <rFont val="Segoe UI"/>
        <family val="2"/>
      </rPr>
      <t> </t>
    </r>
  </si>
  <si>
    <r>
      <t>namtran1205</t>
    </r>
    <r>
      <rPr>
        <sz val="11"/>
        <color rgb="FF000000"/>
        <rFont val="Segoe UI"/>
        <family val="2"/>
      </rPr>
      <t> </t>
    </r>
  </si>
  <si>
    <r>
      <t>chulanpro5</t>
    </r>
    <r>
      <rPr>
        <sz val="11"/>
        <color rgb="FF000000"/>
        <rFont val="Segoe UI"/>
        <family val="2"/>
      </rPr>
      <t> </t>
    </r>
  </si>
  <si>
    <r>
      <t>lengocnga</t>
    </r>
    <r>
      <rPr>
        <sz val="11"/>
        <color rgb="FF000000"/>
        <rFont val="Segoe UI"/>
        <family val="2"/>
      </rPr>
      <t> </t>
    </r>
  </si>
  <si>
    <r>
      <t>Habcubi</t>
    </r>
    <r>
      <rPr>
        <sz val="11"/>
        <color rgb="FF000000"/>
        <rFont val="Segoe UI"/>
        <family val="2"/>
      </rPr>
      <t> </t>
    </r>
  </si>
  <si>
    <r>
      <t>NB_DUONG</t>
    </r>
    <r>
      <rPr>
        <sz val="11"/>
        <color rgb="FF000000"/>
        <rFont val="Segoe UI"/>
        <family val="2"/>
      </rPr>
      <t> </t>
    </r>
  </si>
  <si>
    <r>
      <t>nguyenphuong</t>
    </r>
    <r>
      <rPr>
        <sz val="11"/>
        <color rgb="FF000000"/>
        <rFont val="Segoe UI"/>
        <family val="2"/>
      </rPr>
      <t> </t>
    </r>
  </si>
  <si>
    <r>
      <t>10baole</t>
    </r>
    <r>
      <rPr>
        <sz val="11"/>
        <color rgb="FF000000"/>
        <rFont val="Segoe UI"/>
        <family val="2"/>
      </rPr>
      <t> </t>
    </r>
  </si>
  <si>
    <r>
      <t>biku_bika</t>
    </r>
    <r>
      <rPr>
        <sz val="11"/>
        <color rgb="FF000000"/>
        <rFont val="Segoe UI"/>
        <family val="2"/>
      </rPr>
      <t> </t>
    </r>
  </si>
  <si>
    <r>
      <t>Gamo</t>
    </r>
    <r>
      <rPr>
        <sz val="11"/>
        <color rgb="FF000000"/>
        <rFont val="Segoe UI"/>
        <family val="2"/>
      </rPr>
      <t> </t>
    </r>
  </si>
  <si>
    <r>
      <t>dienkudo123</t>
    </r>
    <r>
      <rPr>
        <sz val="11"/>
        <color rgb="FF000000"/>
        <rFont val="Segoe UI"/>
        <family val="2"/>
      </rPr>
      <t> </t>
    </r>
  </si>
  <si>
    <t>haiphong </t>
  </si>
  <si>
    <r>
      <t>Nhquang1234</t>
    </r>
    <r>
      <rPr>
        <sz val="11"/>
        <color rgb="FF000000"/>
        <rFont val="Segoe UI"/>
        <family val="2"/>
      </rPr>
      <t> </t>
    </r>
  </si>
  <si>
    <r>
      <t>nxbac</t>
    </r>
    <r>
      <rPr>
        <sz val="11"/>
        <color rgb="FF000000"/>
        <rFont val="Segoe UI"/>
        <family val="2"/>
      </rPr>
      <t> </t>
    </r>
  </si>
  <si>
    <r>
      <t>Naot</t>
    </r>
    <r>
      <rPr>
        <sz val="11"/>
        <color rgb="FF000000"/>
        <rFont val="Segoe UI"/>
        <family val="2"/>
      </rPr>
      <t> </t>
    </r>
  </si>
  <si>
    <r>
      <t>NB_1HA</t>
    </r>
    <r>
      <rPr>
        <sz val="11"/>
        <color rgb="FF000000"/>
        <rFont val="Segoe UI"/>
        <family val="2"/>
      </rPr>
      <t> </t>
    </r>
  </si>
  <si>
    <t>sangbt</t>
  </si>
  <si>
    <t>FirstWA</t>
  </si>
  <si>
    <t>chuotluoi184</t>
  </si>
  <si>
    <t>Duy</t>
  </si>
  <si>
    <t>Gamo</t>
  </si>
  <si>
    <t>haiphong</t>
  </si>
  <si>
    <t xml:space="preserve">zipdang04 </t>
  </si>
  <si>
    <t>A</t>
  </si>
  <si>
    <t>B</t>
  </si>
  <si>
    <t>C</t>
  </si>
  <si>
    <t>å</t>
  </si>
  <si>
    <t>D</t>
  </si>
  <si>
    <t>E</t>
  </si>
  <si>
    <t>F</t>
  </si>
  <si>
    <t>minhkhangcqt </t>
  </si>
  <si>
    <r>
      <t>biot_ductoan</t>
    </r>
    <r>
      <rPr>
        <sz val="12"/>
        <color rgb="FF000000"/>
        <rFont val="Segoe UI"/>
        <family val="2"/>
      </rPr>
      <t> </t>
    </r>
  </si>
  <si>
    <r>
      <t>Play_With_Mino</t>
    </r>
    <r>
      <rPr>
        <sz val="12"/>
        <color rgb="FF000000"/>
        <rFont val="Segoe UI"/>
        <family val="2"/>
      </rPr>
      <t> </t>
    </r>
  </si>
  <si>
    <r>
      <t>nghia051</t>
    </r>
    <r>
      <rPr>
        <sz val="12"/>
        <color rgb="FF000000"/>
        <rFont val="Segoe UI"/>
        <family val="2"/>
      </rPr>
      <t> </t>
    </r>
  </si>
  <si>
    <r>
      <t>zipdang04</t>
    </r>
    <r>
      <rPr>
        <sz val="12"/>
        <color rgb="FF000000"/>
        <rFont val="Segoe UI"/>
        <family val="2"/>
      </rPr>
      <t> </t>
    </r>
  </si>
  <si>
    <r>
      <t>bossudw</t>
    </r>
    <r>
      <rPr>
        <sz val="12"/>
        <color rgb="FF000000"/>
        <rFont val="Segoe UI"/>
        <family val="2"/>
      </rPr>
      <t> </t>
    </r>
  </si>
  <si>
    <r>
      <t>tranthangusername</t>
    </r>
    <r>
      <rPr>
        <sz val="12"/>
        <color rgb="FF000000"/>
        <rFont val="Segoe UI"/>
        <family val="2"/>
      </rPr>
      <t> </t>
    </r>
  </si>
  <si>
    <r>
      <t>HoàngNgọcQuân04</t>
    </r>
    <r>
      <rPr>
        <sz val="12"/>
        <color rgb="FF000000"/>
        <rFont val="Segoe UI"/>
        <family val="2"/>
      </rPr>
      <t> </t>
    </r>
  </si>
  <si>
    <r>
      <t>BJMinhNhut</t>
    </r>
    <r>
      <rPr>
        <sz val="12"/>
        <color rgb="FF000000"/>
        <rFont val="Segoe UI"/>
        <family val="2"/>
      </rPr>
      <t> </t>
    </r>
  </si>
  <si>
    <r>
      <t>Fidisk</t>
    </r>
    <r>
      <rPr>
        <sz val="12"/>
        <color rgb="FF000000"/>
        <rFont val="Segoe UI"/>
        <family val="2"/>
      </rPr>
      <t> </t>
    </r>
  </si>
  <si>
    <r>
      <t>letangphuquy</t>
    </r>
    <r>
      <rPr>
        <sz val="12"/>
        <color rgb="FF000000"/>
        <rFont val="Segoe UI"/>
        <family val="2"/>
      </rPr>
      <t> </t>
    </r>
  </si>
  <si>
    <r>
      <t>18ti_nmnhat</t>
    </r>
    <r>
      <rPr>
        <sz val="12"/>
        <color rgb="FF000000"/>
        <rFont val="Segoe UI"/>
        <family val="2"/>
      </rPr>
      <t> </t>
    </r>
  </si>
  <si>
    <r>
      <t>thanh</t>
    </r>
    <r>
      <rPr>
        <sz val="12"/>
        <color rgb="FF000000"/>
        <rFont val="Segoe UI"/>
        <family val="2"/>
      </rPr>
      <t> </t>
    </r>
  </si>
  <si>
    <r>
      <t>BeTapDi</t>
    </r>
    <r>
      <rPr>
        <sz val="12"/>
        <color rgb="FF000000"/>
        <rFont val="Segoe UI"/>
        <family val="2"/>
      </rPr>
      <t> </t>
    </r>
  </si>
  <si>
    <r>
      <t>aabbcc1122</t>
    </r>
    <r>
      <rPr>
        <sz val="12"/>
        <color rgb="FF000000"/>
        <rFont val="Segoe UI"/>
        <family val="2"/>
      </rPr>
      <t> </t>
    </r>
  </si>
  <si>
    <r>
      <t>WuTan</t>
    </r>
    <r>
      <rPr>
        <sz val="12"/>
        <color rgb="FF000000"/>
        <rFont val="Segoe UI"/>
        <family val="2"/>
      </rPr>
      <t> </t>
    </r>
  </si>
  <si>
    <r>
      <t>tcm</t>
    </r>
    <r>
      <rPr>
        <sz val="12"/>
        <color rgb="FF000000"/>
        <rFont val="Segoe UI"/>
        <family val="2"/>
      </rPr>
      <t> </t>
    </r>
  </si>
  <si>
    <r>
      <t>nguyenlak2003</t>
    </r>
    <r>
      <rPr>
        <sz val="12"/>
        <color rgb="FF000000"/>
        <rFont val="Segoe UI"/>
        <family val="2"/>
      </rPr>
      <t> </t>
    </r>
  </si>
  <si>
    <r>
      <t>a520anhlnb</t>
    </r>
    <r>
      <rPr>
        <sz val="12"/>
        <color rgb="FF000000"/>
        <rFont val="Segoe UI"/>
        <family val="2"/>
      </rPr>
      <t> </t>
    </r>
  </si>
  <si>
    <r>
      <t>SPyofgame</t>
    </r>
    <r>
      <rPr>
        <sz val="12"/>
        <color rgb="FF000000"/>
        <rFont val="Segoe UI"/>
        <family val="2"/>
      </rPr>
      <t> </t>
    </r>
  </si>
  <si>
    <r>
      <t>sontruong02003</t>
    </r>
    <r>
      <rPr>
        <sz val="12"/>
        <color rgb="FF000000"/>
        <rFont val="Segoe UI"/>
        <family val="2"/>
      </rPr>
      <t> </t>
    </r>
  </si>
  <si>
    <r>
      <t>thinhsama</t>
    </r>
    <r>
      <rPr>
        <sz val="12"/>
        <color rgb="FF000000"/>
        <rFont val="Segoe UI"/>
        <family val="2"/>
      </rPr>
      <t> </t>
    </r>
  </si>
  <si>
    <r>
      <t>thnhan2005</t>
    </r>
    <r>
      <rPr>
        <sz val="12"/>
        <color rgb="FF000000"/>
        <rFont val="Segoe UI"/>
        <family val="2"/>
      </rPr>
      <t> </t>
    </r>
  </si>
  <si>
    <r>
      <t>quangphat18ti</t>
    </r>
    <r>
      <rPr>
        <sz val="12"/>
        <color rgb="FF000000"/>
        <rFont val="Segoe UI"/>
        <family val="2"/>
      </rPr>
      <t> </t>
    </r>
  </si>
  <si>
    <r>
      <t>Bitokun</t>
    </r>
    <r>
      <rPr>
        <sz val="12"/>
        <color rgb="FF000000"/>
        <rFont val="Segoe UI"/>
        <family val="2"/>
      </rPr>
      <t> </t>
    </r>
  </si>
  <si>
    <r>
      <t>sangbt</t>
    </r>
    <r>
      <rPr>
        <sz val="12"/>
        <color rgb="FF000000"/>
        <rFont val="Segoe UI"/>
        <family val="2"/>
      </rPr>
      <t> </t>
    </r>
  </si>
  <si>
    <r>
      <t>Hoktro</t>
    </r>
    <r>
      <rPr>
        <sz val="12"/>
        <color rgb="FF000000"/>
        <rFont val="Segoe UI"/>
        <family val="2"/>
      </rPr>
      <t> </t>
    </r>
  </si>
  <si>
    <r>
      <t>nguyenphuong</t>
    </r>
    <r>
      <rPr>
        <sz val="12"/>
        <color rgb="FF000000"/>
        <rFont val="Segoe UI"/>
        <family val="2"/>
      </rPr>
      <t> </t>
    </r>
  </si>
  <si>
    <r>
      <t>hodinhhoang312</t>
    </r>
    <r>
      <rPr>
        <sz val="12"/>
        <color rgb="FF000000"/>
        <rFont val="Segoe UI"/>
        <family val="2"/>
      </rPr>
      <t> </t>
    </r>
  </si>
  <si>
    <r>
      <t>minhquang</t>
    </r>
    <r>
      <rPr>
        <sz val="12"/>
        <color rgb="FF000000"/>
        <rFont val="Segoe UI"/>
        <family val="2"/>
      </rPr>
      <t> </t>
    </r>
  </si>
  <si>
    <r>
      <t>anhkha2003</t>
    </r>
    <r>
      <rPr>
        <sz val="12"/>
        <color rgb="FF000000"/>
        <rFont val="Segoe UI"/>
        <family val="2"/>
      </rPr>
      <t> </t>
    </r>
  </si>
  <si>
    <r>
      <t>CQTshadow</t>
    </r>
    <r>
      <rPr>
        <sz val="12"/>
        <color rgb="FF000000"/>
        <rFont val="Segoe UI"/>
        <family val="2"/>
      </rPr>
      <t> </t>
    </r>
  </si>
  <si>
    <r>
      <t>_poteitou</t>
    </r>
    <r>
      <rPr>
        <sz val="12"/>
        <color rgb="FF000000"/>
        <rFont val="Segoe UI"/>
        <family val="2"/>
      </rPr>
      <t> </t>
    </r>
  </si>
  <si>
    <r>
      <t>khoa101003</t>
    </r>
    <r>
      <rPr>
        <sz val="12"/>
        <color rgb="FF000000"/>
        <rFont val="Segoe UI"/>
        <family val="2"/>
      </rPr>
      <t> </t>
    </r>
  </si>
  <si>
    <r>
      <t>adung1211</t>
    </r>
    <r>
      <rPr>
        <sz val="12"/>
        <color rgb="FF000000"/>
        <rFont val="Segoe UI"/>
        <family val="2"/>
      </rPr>
      <t> </t>
    </r>
  </si>
  <si>
    <r>
      <t>NB_SON</t>
    </r>
    <r>
      <rPr>
        <sz val="12"/>
        <color rgb="FF000000"/>
        <rFont val="Segoe UI"/>
        <family val="2"/>
      </rPr>
      <t> </t>
    </r>
  </si>
  <si>
    <r>
      <t>bvquoc2003</t>
    </r>
    <r>
      <rPr>
        <sz val="12"/>
        <color rgb="FF000000"/>
        <rFont val="Segoe UI"/>
        <family val="2"/>
      </rPr>
      <t> </t>
    </r>
  </si>
  <si>
    <r>
      <t>djxone123456</t>
    </r>
    <r>
      <rPr>
        <sz val="12"/>
        <color rgb="FF000000"/>
        <rFont val="Segoe UI"/>
        <family val="2"/>
      </rPr>
      <t> </t>
    </r>
  </si>
  <si>
    <r>
      <t>NB_DUONG</t>
    </r>
    <r>
      <rPr>
        <sz val="12"/>
        <color rgb="FF000000"/>
        <rFont val="Segoe UI"/>
        <family val="2"/>
      </rPr>
      <t> </t>
    </r>
  </si>
  <si>
    <r>
      <t>Habcubi</t>
    </r>
    <r>
      <rPr>
        <sz val="12"/>
        <color rgb="FF000000"/>
        <rFont val="Segoe UI"/>
        <family val="2"/>
      </rPr>
      <t> </t>
    </r>
  </si>
  <si>
    <r>
      <t>biku_bika</t>
    </r>
    <r>
      <rPr>
        <sz val="12"/>
        <color rgb="FF000000"/>
        <rFont val="Segoe UI"/>
        <family val="2"/>
      </rPr>
      <t> </t>
    </r>
  </si>
  <si>
    <r>
      <t>30isnotttet</t>
    </r>
    <r>
      <rPr>
        <sz val="12"/>
        <color rgb="FF000000"/>
        <rFont val="Segoe UI"/>
        <family val="2"/>
      </rPr>
      <t> </t>
    </r>
  </si>
  <si>
    <r>
      <t>vmthu</t>
    </r>
    <r>
      <rPr>
        <sz val="12"/>
        <color rgb="FF000000"/>
        <rFont val="Segoe UI"/>
        <family val="2"/>
      </rPr>
      <t> </t>
    </r>
  </si>
  <si>
    <r>
      <t>iambestfeed</t>
    </r>
    <r>
      <rPr>
        <sz val="12"/>
        <color rgb="FF000000"/>
        <rFont val="Segoe UI"/>
        <family val="2"/>
      </rPr>
      <t> </t>
    </r>
  </si>
  <si>
    <r>
      <t>valueking789</t>
    </r>
    <r>
      <rPr>
        <sz val="12"/>
        <color rgb="FF000000"/>
        <rFont val="Segoe UI"/>
        <family val="2"/>
      </rPr>
      <t> </t>
    </r>
  </si>
  <si>
    <r>
      <t>I_love_you_my_girl</t>
    </r>
    <r>
      <rPr>
        <sz val="12"/>
        <color rgb="FF000000"/>
        <rFont val="Segoe UI"/>
        <family val="2"/>
      </rPr>
      <t> </t>
    </r>
  </si>
  <si>
    <r>
      <t>phucGR09</t>
    </r>
    <r>
      <rPr>
        <sz val="12"/>
        <color rgb="FF000000"/>
        <rFont val="Segoe UI"/>
        <family val="2"/>
      </rPr>
      <t> </t>
    </r>
  </si>
  <si>
    <r>
      <t>NB_1HA</t>
    </r>
    <r>
      <rPr>
        <sz val="12"/>
        <color rgb="FF000000"/>
        <rFont val="Segoe UI"/>
        <family val="2"/>
      </rPr>
      <t> </t>
    </r>
  </si>
  <si>
    <r>
      <t>ktonh123</t>
    </r>
    <r>
      <rPr>
        <sz val="12"/>
        <color rgb="FF000000"/>
        <rFont val="Segoe UI"/>
        <family val="2"/>
      </rPr>
      <t> </t>
    </r>
  </si>
  <si>
    <r>
      <t>3070RKH</t>
    </r>
    <r>
      <rPr>
        <sz val="12"/>
        <color rgb="FF000000"/>
        <rFont val="Segoe UI"/>
        <family val="2"/>
      </rPr>
      <t> </t>
    </r>
  </si>
  <si>
    <r>
      <t>chicong44</t>
    </r>
    <r>
      <rPr>
        <sz val="12"/>
        <color rgb="FF000000"/>
        <rFont val="Segoe UI"/>
        <family val="2"/>
      </rPr>
      <t> </t>
    </r>
  </si>
  <si>
    <r>
      <t>NB_THUAN</t>
    </r>
    <r>
      <rPr>
        <sz val="12"/>
        <color rgb="FF000000"/>
        <rFont val="Segoe UI"/>
        <family val="2"/>
      </rPr>
      <t> </t>
    </r>
  </si>
  <si>
    <r>
      <t>dhxnhi</t>
    </r>
    <r>
      <rPr>
        <sz val="12"/>
        <color rgb="FF000000"/>
        <rFont val="Segoe UI"/>
        <family val="2"/>
      </rPr>
      <t> </t>
    </r>
  </si>
  <si>
    <r>
      <t>namtran1205</t>
    </r>
    <r>
      <rPr>
        <sz val="12"/>
        <color rgb="FF000000"/>
        <rFont val="Segoe UI"/>
        <family val="2"/>
      </rPr>
      <t> </t>
    </r>
  </si>
  <si>
    <r>
      <t>daraku013</t>
    </r>
    <r>
      <rPr>
        <sz val="12"/>
        <color rgb="FF000000"/>
        <rFont val="Segoe UI"/>
        <family val="2"/>
      </rPr>
      <t> </t>
    </r>
  </si>
  <si>
    <r>
      <t>chulanpro5</t>
    </r>
    <r>
      <rPr>
        <sz val="12"/>
        <color rgb="FF000000"/>
        <rFont val="Segoe UI"/>
        <family val="2"/>
      </rPr>
      <t> </t>
    </r>
  </si>
  <si>
    <r>
      <t>Duy</t>
    </r>
    <r>
      <rPr>
        <sz val="12"/>
        <color rgb="FF000000"/>
        <rFont val="Segoe UI"/>
        <family val="2"/>
      </rPr>
      <t> </t>
    </r>
  </si>
  <si>
    <r>
      <t>undertracked</t>
    </r>
    <r>
      <rPr>
        <sz val="12"/>
        <color rgb="FF000000"/>
        <rFont val="Segoe UI"/>
        <family val="2"/>
      </rPr>
      <t> </t>
    </r>
  </si>
  <si>
    <r>
      <t>10baole</t>
    </r>
    <r>
      <rPr>
        <sz val="12"/>
        <color rgb="FF000000"/>
        <rFont val="Segoe UI"/>
        <family val="2"/>
      </rPr>
      <t> </t>
    </r>
  </si>
  <si>
    <r>
      <t>phat310120031</t>
    </r>
    <r>
      <rPr>
        <sz val="12"/>
        <color rgb="FF000000"/>
        <rFont val="Segoe UI"/>
        <family val="2"/>
      </rPr>
      <t> </t>
    </r>
  </si>
  <si>
    <r>
      <t>stevenhoang</t>
    </r>
    <r>
      <rPr>
        <sz val="12"/>
        <color rgb="FF000000"/>
        <rFont val="Segoe UI"/>
        <family val="2"/>
      </rPr>
      <t> </t>
    </r>
  </si>
  <si>
    <r>
      <t>trangia</t>
    </r>
    <r>
      <rPr>
        <sz val="12"/>
        <color rgb="FF000000"/>
        <rFont val="Segoe UI"/>
        <family val="2"/>
      </rPr>
      <t> </t>
    </r>
  </si>
  <si>
    <r>
      <t>Nhquang1234</t>
    </r>
    <r>
      <rPr>
        <sz val="12"/>
        <color rgb="FF000000"/>
        <rFont val="Segoe UI"/>
        <family val="2"/>
      </rPr>
      <t> </t>
    </r>
  </si>
  <si>
    <r>
      <t>nxbac</t>
    </r>
    <r>
      <rPr>
        <sz val="12"/>
        <color rgb="FF000000"/>
        <rFont val="Segoe UI"/>
        <family val="2"/>
      </rPr>
      <t> </t>
    </r>
  </si>
  <si>
    <r>
      <t>chauminhkhai</t>
    </r>
    <r>
      <rPr>
        <sz val="12"/>
        <color rgb="FF000000"/>
        <rFont val="Segoe UI"/>
        <family val="2"/>
      </rPr>
      <t> </t>
    </r>
  </si>
  <si>
    <r>
      <t>nqhoang11_cukuin</t>
    </r>
    <r>
      <rPr>
        <sz val="12"/>
        <color rgb="FF000000"/>
        <rFont val="Segoe UI"/>
        <family val="2"/>
      </rPr>
      <t> </t>
    </r>
  </si>
  <si>
    <r>
      <t>dlbm1302</t>
    </r>
    <r>
      <rPr>
        <sz val="12"/>
        <color rgb="FF000000"/>
        <rFont val="Segoe UI"/>
        <family val="2"/>
      </rPr>
      <t> </t>
    </r>
  </si>
  <si>
    <r>
      <t>tadat216</t>
    </r>
    <r>
      <rPr>
        <sz val="12"/>
        <color rgb="FF000000"/>
        <rFont val="Segoe UI"/>
        <family val="2"/>
      </rPr>
      <t> </t>
    </r>
  </si>
  <si>
    <r>
      <t>NB_MANH</t>
    </r>
    <r>
      <rPr>
        <sz val="12"/>
        <color rgb="FF000000"/>
        <rFont val="Segoe UI"/>
        <family val="2"/>
      </rPr>
      <t> </t>
    </r>
  </si>
  <si>
    <r>
      <t>bjn</t>
    </r>
    <r>
      <rPr>
        <sz val="12"/>
        <color rgb="FF000000"/>
        <rFont val="Segoe UI"/>
        <family val="2"/>
      </rPr>
      <t> </t>
    </r>
  </si>
  <si>
    <r>
      <t>LL</t>
    </r>
    <r>
      <rPr>
        <sz val="12"/>
        <color rgb="FF000000"/>
        <rFont val="Segoe UI"/>
        <family val="2"/>
      </rPr>
      <t> </t>
    </r>
  </si>
  <si>
    <r>
      <t>namto1</t>
    </r>
    <r>
      <rPr>
        <sz val="12"/>
        <color rgb="FF000000"/>
        <rFont val="Segoe UI"/>
        <family val="2"/>
      </rPr>
      <t> </t>
    </r>
  </si>
  <si>
    <r>
      <t>chinhnct2004</t>
    </r>
    <r>
      <rPr>
        <sz val="12"/>
        <color rgb="FF000000"/>
        <rFont val="Segoe UI"/>
        <family val="2"/>
      </rPr>
      <t> </t>
    </r>
  </si>
  <si>
    <r>
      <t>lenguyenthai123</t>
    </r>
    <r>
      <rPr>
        <sz val="12"/>
        <color rgb="FF000000"/>
        <rFont val="Segoe UI"/>
        <family val="2"/>
      </rPr>
      <t> </t>
    </r>
  </si>
  <si>
    <r>
      <t>AKaLee01</t>
    </r>
    <r>
      <rPr>
        <sz val="12"/>
        <color rgb="FF000000"/>
        <rFont val="Segoe UI"/>
        <family val="2"/>
      </rPr>
      <t> </t>
    </r>
  </si>
  <si>
    <r>
      <t>10Ti17</t>
    </r>
    <r>
      <rPr>
        <sz val="12"/>
        <color rgb="FF000000"/>
        <rFont val="Segoe UI"/>
        <family val="2"/>
      </rPr>
      <t> </t>
    </r>
  </si>
  <si>
    <r>
      <t>mrHuman</t>
    </r>
    <r>
      <rPr>
        <sz val="12"/>
        <color rgb="FF000000"/>
        <rFont val="Segoe UI"/>
        <family val="2"/>
      </rPr>
      <t> </t>
    </r>
  </si>
  <si>
    <r>
      <t>pizza1710</t>
    </r>
    <r>
      <rPr>
        <sz val="12"/>
        <color rgb="FF000000"/>
        <rFont val="Segoe UI"/>
        <family val="2"/>
      </rPr>
      <t> </t>
    </r>
  </si>
  <si>
    <t>minhkhangcqt</t>
  </si>
  <si>
    <t>mrHuman</t>
  </si>
  <si>
    <t>XX</t>
  </si>
  <si>
    <t>1.2</t>
  </si>
  <si>
    <t>12.5</t>
  </si>
  <si>
    <t>100</t>
  </si>
  <si>
    <t>40</t>
  </si>
  <si>
    <t>20</t>
  </si>
  <si>
    <t>45.6</t>
  </si>
  <si>
    <t>34.5</t>
  </si>
  <si>
    <t>2.5</t>
  </si>
  <si>
    <t>TB</t>
  </si>
  <si>
    <t>Rank</t>
  </si>
  <si>
    <t>Tiến</t>
  </si>
  <si>
    <t>nameisnotchanged</t>
  </si>
  <si>
    <t>7. Lệ phí: Mỗi đội (chỉ thuộc đổi tuyển) tham gia đóng góp 500k: CK về 14920207 Ngân hàng ACB, chủ TK Do Van 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</si>
</sst>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4"/>
      <color rgb="FF0000FF"/>
      <name val="Times New Roman"/>
      <family val="1"/>
    </font>
    <font>
      <b/>
      <u/>
      <sz val="14"/>
      <color rgb="FF0000FF"/>
      <name val="Times New Roman"/>
      <family val="1"/>
    </font>
    <font>
      <u/>
      <sz val="14"/>
      <color rgb="FF0000FF"/>
      <name val="Times New Roman"/>
      <family val="1"/>
    </font>
    <font>
      <sz val="14"/>
      <color rgb="FF000000"/>
      <name val="Times New Roman"/>
      <family val="1"/>
    </font>
    <font>
      <sz val="14"/>
      <color rgb="FF050505"/>
      <name val="Times New Roman"/>
      <family val="1"/>
    </font>
    <font>
      <sz val="14"/>
      <color rgb="FF000000"/>
      <name val="Arial"/>
      <family val="2"/>
    </font>
    <font>
      <sz val="14"/>
      <name val="Times New Roman"/>
      <family val="1"/>
    </font>
    <font>
      <sz val="14"/>
      <color rgb="FF1C1E21"/>
      <name val="Times New Roman"/>
      <family val="1"/>
    </font>
    <font>
      <u/>
      <sz val="14"/>
      <color rgb="FF0563C1"/>
      <name val="Times New Roman"/>
      <family val="1"/>
    </font>
    <font>
      <u/>
      <sz val="14"/>
      <color rgb="FF0563C1"/>
      <name val="Times New Roman"/>
      <family val="1"/>
    </font>
    <font>
      <sz val="11"/>
      <color rgb="FF050505"/>
      <name val="Arial"/>
      <family val="2"/>
    </font>
    <font>
      <sz val="10"/>
      <color rgb="FF393630"/>
      <name val="Arial"/>
      <family val="2"/>
    </font>
    <font>
      <b/>
      <sz val="14"/>
      <color rgb="FFFF0000"/>
      <name val="Times New Roman"/>
      <family val="1"/>
    </font>
    <font>
      <b/>
      <sz val="11"/>
      <color rgb="FF999999"/>
      <name val="Arial"/>
      <family val="2"/>
    </font>
    <font>
      <sz val="14"/>
      <color rgb="FFFF0000"/>
      <name val="Times New Roman"/>
      <family val="1"/>
    </font>
    <font>
      <u/>
      <sz val="10"/>
      <color rgb="FF1155CC"/>
      <name val="Arial"/>
      <family val="2"/>
    </font>
    <font>
      <sz val="11"/>
      <color rgb="FF000000"/>
      <name val="Segoe UI"/>
      <family val="2"/>
    </font>
    <font>
      <b/>
      <sz val="11"/>
      <color rgb="FF800080"/>
      <name val="Segoe UI"/>
      <family val="2"/>
    </font>
    <font>
      <u/>
      <sz val="11"/>
      <color theme="10"/>
      <name val="Arial"/>
      <family val="2"/>
      <scheme val="minor"/>
    </font>
    <font>
      <b/>
      <sz val="11"/>
      <color rgb="FF000000"/>
      <name val="Segoe UI"/>
      <family val="2"/>
    </font>
    <font>
      <b/>
      <sz val="11"/>
      <color rgb="FFFF8C00"/>
      <name val="Segoe UI"/>
      <family val="2"/>
    </font>
    <font>
      <b/>
      <sz val="11"/>
      <color rgb="FF0000FF"/>
      <name val="Segoe UI"/>
      <family val="2"/>
    </font>
    <font>
      <b/>
      <sz val="11"/>
      <color rgb="FF00A900"/>
      <name val="Segoe UI"/>
      <family val="2"/>
    </font>
    <font>
      <b/>
      <sz val="11"/>
      <color rgb="FF999999"/>
      <name val="Segoe UI"/>
      <family val="2"/>
    </font>
    <font>
      <b/>
      <u/>
      <sz val="11"/>
      <color rgb="FF0000FF"/>
      <name val="Segoe UI"/>
      <family val="2"/>
    </font>
    <font>
      <b/>
      <sz val="14"/>
      <color theme="1"/>
      <name val="Symbol"/>
      <family val="1"/>
      <charset val="2"/>
    </font>
    <font>
      <u/>
      <sz val="10"/>
      <color theme="10"/>
      <name val="Arial"/>
    </font>
    <font>
      <sz val="5"/>
      <color rgb="FF000000"/>
      <name val="Segoe UI"/>
      <family val="2"/>
    </font>
    <font>
      <b/>
      <sz val="5"/>
      <color rgb="FFFF8C00"/>
      <name val="Segoe UI"/>
      <family val="2"/>
    </font>
    <font>
      <sz val="7.5"/>
      <color rgb="FF808080"/>
      <name val="Segoe UI"/>
      <family val="2"/>
    </font>
    <font>
      <b/>
      <sz val="5"/>
      <color rgb="FF800080"/>
      <name val="Segoe UI"/>
      <family val="2"/>
    </font>
    <font>
      <b/>
      <sz val="5"/>
      <color rgb="FF0000FF"/>
      <name val="Segoe UI"/>
      <family val="2"/>
    </font>
    <font>
      <b/>
      <sz val="5"/>
      <color rgb="FF00A900"/>
      <name val="Segoe UI"/>
      <family val="2"/>
    </font>
    <font>
      <b/>
      <sz val="5"/>
      <color rgb="FF999999"/>
      <name val="Segoe UI"/>
      <family val="2"/>
    </font>
    <font>
      <b/>
      <u/>
      <sz val="5"/>
      <color rgb="FF0000FF"/>
      <name val="Segoe UI"/>
      <family val="2"/>
    </font>
    <font>
      <sz val="12"/>
      <color rgb="FF000000"/>
      <name val="Segoe UI"/>
      <family val="2"/>
    </font>
    <font>
      <b/>
      <sz val="12"/>
      <color rgb="FFFF8C00"/>
      <name val="Segoe UI"/>
      <family val="2"/>
    </font>
    <font>
      <u/>
      <sz val="12"/>
      <color theme="10"/>
      <name val="Arial"/>
      <family val="2"/>
    </font>
    <font>
      <b/>
      <sz val="12"/>
      <color rgb="FF000000"/>
      <name val="Segoe UI"/>
      <family val="2"/>
    </font>
    <font>
      <b/>
      <sz val="12"/>
      <color rgb="FF800080"/>
      <name val="Segoe UI"/>
      <family val="2"/>
    </font>
    <font>
      <b/>
      <sz val="12"/>
      <color rgb="FF0000FF"/>
      <name val="Segoe UI"/>
      <family val="2"/>
    </font>
    <font>
      <b/>
      <sz val="12"/>
      <color rgb="FF00A900"/>
      <name val="Segoe UI"/>
      <family val="2"/>
    </font>
    <font>
      <b/>
      <sz val="12"/>
      <color rgb="FF999999"/>
      <name val="Segoe UI"/>
      <family val="2"/>
    </font>
    <font>
      <b/>
      <u/>
      <sz val="12"/>
      <color rgb="FF0000FF"/>
      <name val="Segoe UI"/>
      <family val="2"/>
    </font>
    <font>
      <u/>
      <sz val="10"/>
      <color theme="10"/>
      <name val="Arial"/>
      <family val="2"/>
    </font>
    <font>
      <b/>
      <sz val="14"/>
      <color theme="4" tint="-0.499984740745262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E4E6EB"/>
        <bgColor rgb="FFE4E6EB"/>
      </patternFill>
    </fill>
    <fill>
      <patternFill patternType="solid">
        <fgColor rgb="FF93C47D"/>
        <bgColor rgb="FF93C47D"/>
      </patternFill>
    </fill>
    <fill>
      <patternFill patternType="solid">
        <fgColor rgb="FFF2F3F5"/>
        <bgColor rgb="FFF2F3F5"/>
      </patternFill>
    </fill>
    <fill>
      <patternFill patternType="solid">
        <fgColor rgb="FFE5E4E4"/>
        <bgColor rgb="FFE5E4E4"/>
      </patternFill>
    </fill>
    <fill>
      <patternFill patternType="solid">
        <fgColor rgb="FFF1F0F0"/>
        <bgColor rgb="FFF1F0F0"/>
      </patternFill>
    </fill>
    <fill>
      <patternFill patternType="solid">
        <fgColor rgb="FF00F9A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A2C4C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E4E6E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0" fontId="1" fillId="0" borderId="0"/>
    <xf numFmtId="0" fontId="22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 applyAlignment="1">
      <alignment vertical="top"/>
    </xf>
    <xf numFmtId="0" fontId="2" fillId="0" borderId="1" xfId="0" quotePrefix="1" applyFont="1" applyBorder="1" applyAlignment="1"/>
    <xf numFmtId="0" fontId="2" fillId="0" borderId="1" xfId="0" applyFont="1" applyBorder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7" fillId="0" borderId="1" xfId="0" applyFont="1" applyBorder="1" applyAlignment="1"/>
    <xf numFmtId="0" fontId="8" fillId="3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/>
    <xf numFmtId="0" fontId="2" fillId="4" borderId="1" xfId="0" applyFont="1" applyFill="1" applyBorder="1" applyAlignment="1"/>
    <xf numFmtId="0" fontId="2" fillId="4" borderId="1" xfId="0" quotePrefix="1" applyFont="1" applyFill="1" applyBorder="1" applyAlignment="1"/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/>
    <xf numFmtId="0" fontId="12" fillId="0" borderId="1" xfId="0" applyFont="1" applyBorder="1" applyAlignment="1"/>
    <xf numFmtId="0" fontId="7" fillId="2" borderId="1" xfId="0" applyFont="1" applyFill="1" applyBorder="1" applyAlignment="1"/>
    <xf numFmtId="0" fontId="7" fillId="3" borderId="1" xfId="0" applyFont="1" applyFill="1" applyBorder="1" applyAlignment="1">
      <alignment horizontal="left"/>
    </xf>
    <xf numFmtId="0" fontId="7" fillId="0" borderId="1" xfId="0" applyFont="1" applyBorder="1" applyAlignment="1"/>
    <xf numFmtId="0" fontId="14" fillId="5" borderId="0" xfId="0" applyFont="1" applyFill="1" applyAlignment="1"/>
    <xf numFmtId="0" fontId="14" fillId="5" borderId="0" xfId="0" applyFont="1" applyFill="1" applyAlignment="1"/>
    <xf numFmtId="0" fontId="9" fillId="5" borderId="0" xfId="0" applyFont="1" applyFill="1" applyAlignment="1">
      <alignment horizontal="left"/>
    </xf>
    <xf numFmtId="0" fontId="14" fillId="6" borderId="0" xfId="0" applyFont="1" applyFill="1" applyAlignment="1"/>
    <xf numFmtId="0" fontId="7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7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/>
    <xf numFmtId="0" fontId="2" fillId="2" borderId="0" xfId="0" applyFont="1" applyFill="1" applyAlignment="1"/>
    <xf numFmtId="0" fontId="18" fillId="0" borderId="1" xfId="0" applyFont="1" applyBorder="1" applyAlignment="1"/>
    <xf numFmtId="0" fontId="18" fillId="2" borderId="1" xfId="0" applyFont="1" applyFill="1" applyBorder="1" applyAlignment="1"/>
    <xf numFmtId="0" fontId="8" fillId="6" borderId="0" xfId="0" applyFont="1" applyFill="1" applyAlignment="1"/>
    <xf numFmtId="0" fontId="1" fillId="0" borderId="0" xfId="1"/>
    <xf numFmtId="0" fontId="20" fillId="0" borderId="3" xfId="1" applyFont="1" applyBorder="1" applyAlignment="1">
      <alignment vertical="center" wrapText="1"/>
    </xf>
    <xf numFmtId="0" fontId="21" fillId="0" borderId="3" xfId="1" applyFont="1" applyBorder="1" applyAlignment="1">
      <alignment vertical="center" wrapText="1"/>
    </xf>
    <xf numFmtId="0" fontId="22" fillId="0" borderId="4" xfId="2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 wrapText="1"/>
    </xf>
    <xf numFmtId="0" fontId="20" fillId="0" borderId="5" xfId="1" applyFont="1" applyBorder="1" applyAlignment="1">
      <alignment vertical="center" wrapText="1"/>
    </xf>
    <xf numFmtId="0" fontId="21" fillId="0" borderId="5" xfId="1" applyFont="1" applyBorder="1" applyAlignment="1">
      <alignment vertical="center" wrapText="1"/>
    </xf>
    <xf numFmtId="0" fontId="22" fillId="0" borderId="6" xfId="2" applyBorder="1" applyAlignment="1">
      <alignment horizontal="center" vertical="center" wrapText="1"/>
    </xf>
    <xf numFmtId="0" fontId="23" fillId="0" borderId="6" xfId="1" applyFont="1" applyBorder="1" applyAlignment="1">
      <alignment horizontal="center" vertical="center" wrapText="1"/>
    </xf>
    <xf numFmtId="0" fontId="24" fillId="0" borderId="3" xfId="1" applyFont="1" applyBorder="1" applyAlignment="1">
      <alignment vertical="center" wrapText="1"/>
    </xf>
    <xf numFmtId="0" fontId="24" fillId="0" borderId="5" xfId="1" applyFont="1" applyBorder="1" applyAlignment="1">
      <alignment vertical="center" wrapText="1"/>
    </xf>
    <xf numFmtId="0" fontId="22" fillId="11" borderId="6" xfId="2" applyFill="1" applyBorder="1" applyAlignment="1">
      <alignment horizontal="center" vertical="center" wrapText="1"/>
    </xf>
    <xf numFmtId="0" fontId="22" fillId="11" borderId="4" xfId="2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0" fillId="0" borderId="6" xfId="1" applyFont="1" applyBorder="1" applyAlignment="1">
      <alignment vertical="center" wrapText="1"/>
    </xf>
    <xf numFmtId="0" fontId="25" fillId="0" borderId="3" xfId="1" applyFont="1" applyBorder="1" applyAlignment="1">
      <alignment vertical="center" wrapText="1"/>
    </xf>
    <xf numFmtId="0" fontId="20" fillId="0" borderId="4" xfId="1" applyFont="1" applyBorder="1" applyAlignment="1">
      <alignment vertical="center" wrapText="1"/>
    </xf>
    <xf numFmtId="0" fontId="26" fillId="0" borderId="3" xfId="1" applyFont="1" applyBorder="1" applyAlignment="1">
      <alignment vertical="center" wrapText="1"/>
    </xf>
    <xf numFmtId="0" fontId="22" fillId="0" borderId="3" xfId="2" applyBorder="1" applyAlignment="1">
      <alignment horizontal="center" vertical="center" wrapText="1"/>
    </xf>
    <xf numFmtId="0" fontId="22" fillId="0" borderId="5" xfId="2" applyBorder="1" applyAlignment="1">
      <alignment horizontal="center" vertical="center" wrapText="1"/>
    </xf>
    <xf numFmtId="0" fontId="26" fillId="0" borderId="5" xfId="1" applyFont="1" applyBorder="1" applyAlignment="1">
      <alignment vertical="center" wrapText="1"/>
    </xf>
    <xf numFmtId="0" fontId="27" fillId="0" borderId="5" xfId="1" applyFont="1" applyBorder="1" applyAlignment="1">
      <alignment vertical="center" wrapText="1"/>
    </xf>
    <xf numFmtId="0" fontId="27" fillId="0" borderId="3" xfId="1" applyFont="1" applyBorder="1" applyAlignment="1">
      <alignment vertical="center" wrapText="1"/>
    </xf>
    <xf numFmtId="0" fontId="20" fillId="12" borderId="3" xfId="1" applyFont="1" applyFill="1" applyBorder="1" applyAlignment="1">
      <alignment vertical="center" wrapText="1"/>
    </xf>
    <xf numFmtId="0" fontId="25" fillId="12" borderId="3" xfId="1" applyFont="1" applyFill="1" applyBorder="1" applyAlignment="1">
      <alignment vertical="center" wrapText="1"/>
    </xf>
    <xf numFmtId="0" fontId="28" fillId="12" borderId="3" xfId="1" applyFont="1" applyFill="1" applyBorder="1" applyAlignment="1">
      <alignment vertical="center" wrapText="1"/>
    </xf>
    <xf numFmtId="0" fontId="20" fillId="12" borderId="4" xfId="1" applyFont="1" applyFill="1" applyBorder="1" applyAlignment="1">
      <alignment vertical="center" wrapText="1"/>
    </xf>
    <xf numFmtId="0" fontId="22" fillId="12" borderId="4" xfId="2" applyFill="1" applyBorder="1" applyAlignment="1">
      <alignment horizontal="center" vertical="center" wrapText="1"/>
    </xf>
    <xf numFmtId="0" fontId="23" fillId="12" borderId="4" xfId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7" xfId="1" applyFont="1" applyBorder="1" applyAlignment="1">
      <alignment vertical="center" wrapText="1"/>
    </xf>
    <xf numFmtId="0" fontId="27" fillId="0" borderId="7" xfId="1" applyFont="1" applyBorder="1" applyAlignment="1">
      <alignment vertical="center" wrapText="1"/>
    </xf>
    <xf numFmtId="21" fontId="33" fillId="0" borderId="0" xfId="0" applyNumberFormat="1" applyFont="1" applyAlignment="1">
      <alignment horizontal="center" vertical="center" wrapText="1"/>
    </xf>
    <xf numFmtId="21" fontId="30" fillId="0" borderId="0" xfId="3" applyNumberFormat="1" applyAlignment="1">
      <alignment horizontal="center" vertical="center" wrapText="1"/>
    </xf>
    <xf numFmtId="21" fontId="30" fillId="11" borderId="0" xfId="3" applyNumberFormat="1" applyFill="1" applyAlignment="1">
      <alignment horizontal="center" vertical="center" wrapText="1"/>
    </xf>
    <xf numFmtId="21" fontId="33" fillId="12" borderId="0" xfId="0" applyNumberFormat="1" applyFont="1" applyFill="1" applyAlignment="1">
      <alignment horizontal="center" vertical="center" wrapText="1"/>
    </xf>
    <xf numFmtId="21" fontId="30" fillId="12" borderId="0" xfId="3" applyNumberFormat="1" applyFill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1" fillId="12" borderId="0" xfId="0" applyFont="1" applyFill="1" applyAlignment="1">
      <alignment vertical="center" wrapText="1"/>
    </xf>
    <xf numFmtId="0" fontId="35" fillId="12" borderId="0" xfId="0" applyFont="1" applyFill="1" applyAlignment="1">
      <alignment vertical="center" wrapText="1"/>
    </xf>
    <xf numFmtId="0" fontId="38" fillId="12" borderId="0" xfId="0" applyFont="1" applyFill="1" applyAlignment="1">
      <alignment vertical="center" wrapText="1"/>
    </xf>
    <xf numFmtId="0" fontId="35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3" applyFont="1" applyAlignment="1">
      <alignment horizontal="center" vertical="center" wrapText="1"/>
    </xf>
    <xf numFmtId="0" fontId="41" fillId="11" borderId="0" xfId="3" applyFont="1" applyFill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39" fillId="12" borderId="0" xfId="0" applyFont="1" applyFill="1" applyAlignment="1">
      <alignment vertical="center" wrapText="1"/>
    </xf>
    <xf numFmtId="0" fontId="44" fillId="12" borderId="0" xfId="0" applyFont="1" applyFill="1" applyAlignment="1">
      <alignment vertical="center" wrapText="1"/>
    </xf>
    <xf numFmtId="0" fontId="47" fillId="12" borderId="0" xfId="0" applyFont="1" applyFill="1" applyAlignment="1">
      <alignment vertical="center" wrapText="1"/>
    </xf>
    <xf numFmtId="0" fontId="41" fillId="12" borderId="0" xfId="3" applyFont="1" applyFill="1" applyAlignment="1">
      <alignment horizontal="center" vertical="center" wrapText="1"/>
    </xf>
    <xf numFmtId="0" fontId="42" fillId="12" borderId="0" xfId="0" applyFont="1" applyFill="1" applyAlignment="1">
      <alignment horizontal="center" vertical="center" wrapText="1"/>
    </xf>
    <xf numFmtId="49" fontId="30" fillId="0" borderId="0" xfId="3" applyNumberFormat="1" applyAlignment="1">
      <alignment horizontal="center" vertical="center" wrapText="1"/>
    </xf>
    <xf numFmtId="49" fontId="33" fillId="0" borderId="0" xfId="0" applyNumberFormat="1" applyFont="1" applyAlignment="1">
      <alignment horizontal="center" vertical="center" wrapText="1"/>
    </xf>
    <xf numFmtId="49" fontId="1" fillId="0" borderId="0" xfId="1" applyNumberFormat="1"/>
    <xf numFmtId="49" fontId="48" fillId="11" borderId="0" xfId="3" applyNumberFormat="1" applyFont="1" applyFill="1" applyAlignment="1">
      <alignment horizontal="center" vertical="center" wrapText="1"/>
    </xf>
    <xf numFmtId="49" fontId="48" fillId="0" borderId="0" xfId="3" applyNumberFormat="1" applyFont="1" applyAlignment="1">
      <alignment horizontal="center" vertical="center" wrapText="1"/>
    </xf>
    <xf numFmtId="2" fontId="33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/>
    <xf numFmtId="0" fontId="0" fillId="0" borderId="1" xfId="0" applyFont="1" applyBorder="1" applyAlignment="1"/>
    <xf numFmtId="0" fontId="9" fillId="3" borderId="1" xfId="0" applyFont="1" applyFill="1" applyBorder="1" applyAlignment="1">
      <alignment horizontal="left"/>
    </xf>
    <xf numFmtId="0" fontId="2" fillId="0" borderId="0" xfId="0" applyFont="1" applyBorder="1"/>
    <xf numFmtId="0" fontId="2" fillId="13" borderId="1" xfId="0" applyFont="1" applyFill="1" applyBorder="1" applyAlignment="1"/>
    <xf numFmtId="0" fontId="2" fillId="14" borderId="1" xfId="0" applyFont="1" applyFill="1" applyBorder="1" applyAlignment="1"/>
    <xf numFmtId="0" fontId="8" fillId="13" borderId="1" xfId="0" applyFont="1" applyFill="1" applyBorder="1" applyAlignment="1"/>
    <xf numFmtId="0" fontId="7" fillId="13" borderId="1" xfId="0" applyFont="1" applyFill="1" applyBorder="1" applyAlignment="1"/>
    <xf numFmtId="0" fontId="2" fillId="15" borderId="1" xfId="0" applyFont="1" applyFill="1" applyBorder="1" applyAlignment="1"/>
    <xf numFmtId="0" fontId="2" fillId="16" borderId="1" xfId="0" applyFont="1" applyFill="1" applyBorder="1" applyAlignment="1"/>
    <xf numFmtId="0" fontId="2" fillId="13" borderId="0" xfId="0" applyFont="1" applyFill="1" applyBorder="1" applyAlignment="1"/>
    <xf numFmtId="0" fontId="2" fillId="13" borderId="1" xfId="0" applyFont="1" applyFill="1" applyBorder="1" applyAlignment="1">
      <alignment vertical="top"/>
    </xf>
    <xf numFmtId="0" fontId="7" fillId="16" borderId="1" xfId="0" applyFont="1" applyFill="1" applyBorder="1" applyAlignment="1"/>
    <xf numFmtId="0" fontId="7" fillId="13" borderId="1" xfId="0" applyFont="1" applyFill="1" applyBorder="1" applyAlignment="1">
      <alignment horizontal="left"/>
    </xf>
    <xf numFmtId="0" fontId="12" fillId="13" borderId="1" xfId="0" applyFont="1" applyFill="1" applyBorder="1" applyAlignment="1"/>
    <xf numFmtId="0" fontId="13" fillId="13" borderId="1" xfId="0" applyFont="1" applyFill="1" applyBorder="1" applyAlignment="1"/>
    <xf numFmtId="0" fontId="2" fillId="17" borderId="1" xfId="0" applyFont="1" applyFill="1" applyBorder="1" applyAlignment="1"/>
    <xf numFmtId="0" fontId="2" fillId="13" borderId="2" xfId="0" applyFont="1" applyFill="1" applyBorder="1" applyAlignment="1"/>
    <xf numFmtId="0" fontId="7" fillId="18" borderId="1" xfId="0" applyFont="1" applyFill="1" applyBorder="1" applyAlignment="1">
      <alignment horizontal="left"/>
    </xf>
    <xf numFmtId="0" fontId="2" fillId="19" borderId="1" xfId="0" applyFont="1" applyFill="1" applyBorder="1" applyAlignment="1"/>
    <xf numFmtId="0" fontId="10" fillId="16" borderId="1" xfId="0" applyFont="1" applyFill="1" applyBorder="1" applyAlignment="1"/>
    <xf numFmtId="0" fontId="7" fillId="18" borderId="1" xfId="0" applyFont="1" applyFill="1" applyBorder="1" applyAlignment="1"/>
    <xf numFmtId="0" fontId="6" fillId="16" borderId="1" xfId="0" applyFont="1" applyFill="1" applyBorder="1" applyAlignment="1"/>
    <xf numFmtId="0" fontId="2" fillId="20" borderId="1" xfId="0" applyFont="1" applyFill="1" applyBorder="1" applyAlignment="1"/>
    <xf numFmtId="0" fontId="11" fillId="20" borderId="1" xfId="0" applyFont="1" applyFill="1" applyBorder="1" applyAlignment="1">
      <alignment horizontal="left"/>
    </xf>
    <xf numFmtId="0" fontId="7" fillId="20" borderId="1" xfId="0" applyFont="1" applyFill="1" applyBorder="1" applyAlignment="1">
      <alignment horizontal="left"/>
    </xf>
    <xf numFmtId="0" fontId="15" fillId="18" borderId="1" xfId="0" applyFont="1" applyFill="1" applyBorder="1" applyAlignment="1"/>
    <xf numFmtId="2" fontId="2" fillId="13" borderId="1" xfId="0" applyNumberFormat="1" applyFont="1" applyFill="1" applyBorder="1" applyAlignment="1"/>
    <xf numFmtId="2" fontId="2" fillId="0" borderId="1" xfId="0" applyNumberFormat="1" applyFont="1" applyBorder="1" applyAlignment="1"/>
    <xf numFmtId="2" fontId="3" fillId="0" borderId="1" xfId="0" applyNumberFormat="1" applyFont="1" applyBorder="1" applyAlignment="1"/>
    <xf numFmtId="2" fontId="49" fillId="0" borderId="1" xfId="0" applyNumberFormat="1" applyFont="1" applyBorder="1" applyAlignment="1"/>
    <xf numFmtId="0" fontId="2" fillId="21" borderId="0" xfId="0" applyFont="1" applyFill="1"/>
    <xf numFmtId="0" fontId="2" fillId="21" borderId="1" xfId="0" applyFont="1" applyFill="1" applyBorder="1" applyAlignment="1"/>
    <xf numFmtId="0" fontId="14" fillId="22" borderId="1" xfId="0" applyFont="1" applyFill="1" applyBorder="1" applyAlignment="1"/>
    <xf numFmtId="2" fontId="2" fillId="21" borderId="1" xfId="0" applyNumberFormat="1" applyFont="1" applyFill="1" applyBorder="1" applyAlignment="1"/>
    <xf numFmtId="2" fontId="3" fillId="21" borderId="1" xfId="0" applyNumberFormat="1" applyFont="1" applyFill="1" applyBorder="1" applyAlignment="1"/>
    <xf numFmtId="2" fontId="49" fillId="21" borderId="1" xfId="0" applyNumberFormat="1" applyFont="1" applyFill="1" applyBorder="1" applyAlignment="1"/>
    <xf numFmtId="0" fontId="2" fillId="21" borderId="1" xfId="0" applyFont="1" applyFill="1" applyBorder="1"/>
    <xf numFmtId="0" fontId="0" fillId="21" borderId="0" xfId="0" applyFont="1" applyFill="1" applyAlignment="1"/>
    <xf numFmtId="0" fontId="2" fillId="21" borderId="1" xfId="0" quotePrefix="1" applyFont="1" applyFill="1" applyBorder="1" applyAlignment="1"/>
    <xf numFmtId="0" fontId="14" fillId="23" borderId="1" xfId="0" applyFont="1" applyFill="1" applyBorder="1" applyAlignment="1"/>
    <xf numFmtId="0" fontId="9" fillId="22" borderId="1" xfId="0" applyFont="1" applyFill="1" applyBorder="1" applyAlignment="1">
      <alignment horizontal="left"/>
    </xf>
    <xf numFmtId="0" fontId="2" fillId="15" borderId="2" xfId="0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qdoj.edu.vn/user/c07qn" TargetMode="External"/><Relationship Id="rId7" Type="http://schemas.openxmlformats.org/officeDocument/2006/relationships/hyperlink" Target="mailto:trinhnguyenthaovi22092004@gmail.com" TargetMode="External"/><Relationship Id="rId2" Type="http://schemas.openxmlformats.org/officeDocument/2006/relationships/hyperlink" Target="http://lqdoj.edu.vn/" TargetMode="External"/><Relationship Id="rId1" Type="http://schemas.openxmlformats.org/officeDocument/2006/relationships/hyperlink" Target="http://lqdoj.edu.vn/" TargetMode="External"/><Relationship Id="rId6" Type="http://schemas.openxmlformats.org/officeDocument/2006/relationships/hyperlink" Target="mailto:djxone123456@gmail.com" TargetMode="External"/><Relationship Id="rId5" Type="http://schemas.openxmlformats.org/officeDocument/2006/relationships/hyperlink" Target="mailto:spyofgame200@gmail.com" TargetMode="External"/><Relationship Id="rId4" Type="http://schemas.openxmlformats.org/officeDocument/2006/relationships/hyperlink" Target="https://lqdoj.edu.vn/user/kukientinhky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qdoj.edu.vn/contest/prevoipvh1/submissions/tranthangusername/dnprevoib/" TargetMode="External"/><Relationship Id="rId21" Type="http://schemas.openxmlformats.org/officeDocument/2006/relationships/hyperlink" Target="https://lqdoj.edu.vn/contest/prevoipvh1/submissions/tcm/dnprevoic/" TargetMode="External"/><Relationship Id="rId42" Type="http://schemas.openxmlformats.org/officeDocument/2006/relationships/hyperlink" Target="https://lqdoj.edu.vn/contest/prevoipvh1/submissions/ngpin_04/dnprevoic/" TargetMode="External"/><Relationship Id="rId63" Type="http://schemas.openxmlformats.org/officeDocument/2006/relationships/hyperlink" Target="https://lqdoj.edu.vn/contest/prevoipvh1/submissions/valueking789/dnprevoia/" TargetMode="External"/><Relationship Id="rId84" Type="http://schemas.openxmlformats.org/officeDocument/2006/relationships/hyperlink" Target="https://lqdoj.edu.vn/contest/prevoipvh1/submissions/I_love_you_my_girl/dnprevoib/" TargetMode="External"/><Relationship Id="rId138" Type="http://schemas.openxmlformats.org/officeDocument/2006/relationships/hyperlink" Target="https://lqdoj.edu.vn/contest/prevoipvh1/submissions/vmthu/dnprevoia/" TargetMode="External"/><Relationship Id="rId159" Type="http://schemas.openxmlformats.org/officeDocument/2006/relationships/hyperlink" Target="https://lqdoj.edu.vn/contest/prevoipvh1/submissions/hieunguyen999/dnprevoib/" TargetMode="External"/><Relationship Id="rId170" Type="http://schemas.openxmlformats.org/officeDocument/2006/relationships/hyperlink" Target="https://lqdoj.edu.vn/contest/prevoipvh1/submissions/a520anhlnb/dnprevoib/" TargetMode="External"/><Relationship Id="rId191" Type="http://schemas.openxmlformats.org/officeDocument/2006/relationships/hyperlink" Target="https://lqdoj.edu.vn/contest/prevoipvh1/submissions/namtran1205/dnprevoia/" TargetMode="External"/><Relationship Id="rId205" Type="http://schemas.openxmlformats.org/officeDocument/2006/relationships/hyperlink" Target="https://lqdoj.edu.vn/contest/prevoipvh1/submissions/dienkudo123/dnprevoic/" TargetMode="External"/><Relationship Id="rId16" Type="http://schemas.openxmlformats.org/officeDocument/2006/relationships/hyperlink" Target="https://lqdoj.edu.vn/contest/prevoipvh1/submissions/BJMinhNhut/dnprevoia/" TargetMode="External"/><Relationship Id="rId107" Type="http://schemas.openxmlformats.org/officeDocument/2006/relationships/hyperlink" Target="https://lqdoj.edu.vn/contest/prevoipvh1/submissions/dhxnhi/dnprevoia/" TargetMode="External"/><Relationship Id="rId11" Type="http://schemas.openxmlformats.org/officeDocument/2006/relationships/hyperlink" Target="https://lqdoj.edu.vn/contest/prevoipvh1/submissions/WuTan/dnprevoib/" TargetMode="External"/><Relationship Id="rId32" Type="http://schemas.openxmlformats.org/officeDocument/2006/relationships/hyperlink" Target="https://lqdoj.edu.vn/contest/prevoipvh1/submissions/hodinhhoang312/dnprevoib/" TargetMode="External"/><Relationship Id="rId37" Type="http://schemas.openxmlformats.org/officeDocument/2006/relationships/hyperlink" Target="https://lqdoj.edu.vn/contest/prevoipvh1/submissions/Maowonh/dnprevoia/" TargetMode="External"/><Relationship Id="rId53" Type="http://schemas.openxmlformats.org/officeDocument/2006/relationships/hyperlink" Target="https://lqdoj.edu.vn/contest/prevoipvh1/submissions/18ti_nmnhat/dnprevoic/" TargetMode="External"/><Relationship Id="rId58" Type="http://schemas.openxmlformats.org/officeDocument/2006/relationships/hyperlink" Target="https://lqdoj.edu.vn/contest/prevoipvh1/submissions/undertracked/dnprevoib/" TargetMode="External"/><Relationship Id="rId74" Type="http://schemas.openxmlformats.org/officeDocument/2006/relationships/hyperlink" Target="https://lqdoj.edu.vn/contest/prevoipvh1/submissions/adung1211/dnprevoia/" TargetMode="External"/><Relationship Id="rId79" Type="http://schemas.openxmlformats.org/officeDocument/2006/relationships/hyperlink" Target="https://lqdoj.edu.vn/contest/prevoipvh1/submissions/nguyenlak2003/dnprevoic/" TargetMode="External"/><Relationship Id="rId102" Type="http://schemas.openxmlformats.org/officeDocument/2006/relationships/hyperlink" Target="https://lqdoj.edu.vn/contest/prevoipvh1/submissions/phucGR09/dnprevoib/" TargetMode="External"/><Relationship Id="rId123" Type="http://schemas.openxmlformats.org/officeDocument/2006/relationships/hyperlink" Target="https://lqdoj.edu.vn/contest/prevoipvh1/submissions/thnhan2005/dnprevoic/" TargetMode="External"/><Relationship Id="rId128" Type="http://schemas.openxmlformats.org/officeDocument/2006/relationships/hyperlink" Target="https://lqdoj.edu.vn/contest/prevoipvh1/submissions/aabbcc1122/dnprevoia/" TargetMode="External"/><Relationship Id="rId144" Type="http://schemas.openxmlformats.org/officeDocument/2006/relationships/hyperlink" Target="https://lqdoj.edu.vn/contest/prevoipvh1/submissions/10Ti17/dnprevoia/" TargetMode="External"/><Relationship Id="rId149" Type="http://schemas.openxmlformats.org/officeDocument/2006/relationships/hyperlink" Target="https://lqdoj.edu.vn/contest/prevoipvh1/submissions/chauminhkhai/dnprevoia/" TargetMode="External"/><Relationship Id="rId5" Type="http://schemas.openxmlformats.org/officeDocument/2006/relationships/hyperlink" Target="https://lqdoj.edu.vn/contest/prevoipvh1/submissions/quangphat18ti/dnprevoib/" TargetMode="External"/><Relationship Id="rId90" Type="http://schemas.openxmlformats.org/officeDocument/2006/relationships/hyperlink" Target="https://lqdoj.edu.vn/contest/prevoipvh1/submissions/BeTapDi/dnprevoib/" TargetMode="External"/><Relationship Id="rId95" Type="http://schemas.openxmlformats.org/officeDocument/2006/relationships/hyperlink" Target="https://lqdoj.edu.vn/contest/prevoipvh1/submissions/dacphu/dnprevoia/" TargetMode="External"/><Relationship Id="rId160" Type="http://schemas.openxmlformats.org/officeDocument/2006/relationships/hyperlink" Target="https://lqdoj.edu.vn/contest/prevoipvh1/submissions/hieunguyen999/dnprevoic/" TargetMode="External"/><Relationship Id="rId165" Type="http://schemas.openxmlformats.org/officeDocument/2006/relationships/hyperlink" Target="https://lqdoj.edu.vn/contest/prevoipvh1/submissions/chuotluoi184/dnprevoic/" TargetMode="External"/><Relationship Id="rId181" Type="http://schemas.openxmlformats.org/officeDocument/2006/relationships/hyperlink" Target="https://lqdoj.edu.vn/contest/prevoipvh1/submissions/tadat216/dnprevoia/" TargetMode="External"/><Relationship Id="rId186" Type="http://schemas.openxmlformats.org/officeDocument/2006/relationships/hyperlink" Target="https://lqdoj.edu.vn/contest/prevoipvh1/submissions/Nantas/dnprevoia/" TargetMode="External"/><Relationship Id="rId22" Type="http://schemas.openxmlformats.org/officeDocument/2006/relationships/hyperlink" Target="https://lqdoj.edu.vn/contest/prevoipvh1/submissions/Play_With_Mino/dnprevoia/" TargetMode="External"/><Relationship Id="rId27" Type="http://schemas.openxmlformats.org/officeDocument/2006/relationships/hyperlink" Target="https://lqdoj.edu.vn/contest/prevoipvh1/submissions/d4rkn19ht/dnprevoic/" TargetMode="External"/><Relationship Id="rId43" Type="http://schemas.openxmlformats.org/officeDocument/2006/relationships/hyperlink" Target="https://lqdoj.edu.vn/contest/prevoipvh1/submissions/bjn/dnprevoia/" TargetMode="External"/><Relationship Id="rId48" Type="http://schemas.openxmlformats.org/officeDocument/2006/relationships/hyperlink" Target="https://lqdoj.edu.vn/contest/prevoipvh1/submissions/thanh/dnprevoic/" TargetMode="External"/><Relationship Id="rId64" Type="http://schemas.openxmlformats.org/officeDocument/2006/relationships/hyperlink" Target="https://lqdoj.edu.vn/contest/prevoipvh1/submissions/valueking789/dnprevoib/" TargetMode="External"/><Relationship Id="rId69" Type="http://schemas.openxmlformats.org/officeDocument/2006/relationships/hyperlink" Target="https://lqdoj.edu.vn/contest/prevoipvh1/submissions/omlgg/dnprevoic/" TargetMode="External"/><Relationship Id="rId113" Type="http://schemas.openxmlformats.org/officeDocument/2006/relationships/hyperlink" Target="https://lqdoj.edu.vn/contest/prevoipvh1/submissions/namto1/dnprevoia/" TargetMode="External"/><Relationship Id="rId118" Type="http://schemas.openxmlformats.org/officeDocument/2006/relationships/hyperlink" Target="https://lqdoj.edu.vn/contest/prevoipvh1/submissions/tranthangusername/dnprevoic/" TargetMode="External"/><Relationship Id="rId134" Type="http://schemas.openxmlformats.org/officeDocument/2006/relationships/hyperlink" Target="https://lqdoj.edu.vn/contest/prevoipvh1/submissions/30isnotttet/dnprevoia/" TargetMode="External"/><Relationship Id="rId139" Type="http://schemas.openxmlformats.org/officeDocument/2006/relationships/hyperlink" Target="https://lqdoj.edu.vn/contest/prevoipvh1/submissions/vmthu/dnprevoib/" TargetMode="External"/><Relationship Id="rId80" Type="http://schemas.openxmlformats.org/officeDocument/2006/relationships/hyperlink" Target="https://lqdoj.edu.vn/contest/prevoipvh1/submissions/nqhoang11_cukuin/dnprevoia/" TargetMode="External"/><Relationship Id="rId85" Type="http://schemas.openxmlformats.org/officeDocument/2006/relationships/hyperlink" Target="https://lqdoj.edu.vn/contest/prevoipvh1/submissions/I_love_you_my_girl/dnprevoic/" TargetMode="External"/><Relationship Id="rId150" Type="http://schemas.openxmlformats.org/officeDocument/2006/relationships/hyperlink" Target="https://lqdoj.edu.vn/contest/prevoipvh1/submissions/chauminhkhai/dnprevoic/" TargetMode="External"/><Relationship Id="rId155" Type="http://schemas.openxmlformats.org/officeDocument/2006/relationships/hyperlink" Target="https://lqdoj.edu.vn/contest/prevoipvh1/submissions/chinhnct2004/dnprevoic/" TargetMode="External"/><Relationship Id="rId171" Type="http://schemas.openxmlformats.org/officeDocument/2006/relationships/hyperlink" Target="https://lqdoj.edu.vn/contest/prevoipvh1/submissions/a520anhlnb/dnprevoic/" TargetMode="External"/><Relationship Id="rId176" Type="http://schemas.openxmlformats.org/officeDocument/2006/relationships/hyperlink" Target="https://lqdoj.edu.vn/contest/prevoipvh1/submissions/khoa101003/dnprevoia/" TargetMode="External"/><Relationship Id="rId192" Type="http://schemas.openxmlformats.org/officeDocument/2006/relationships/hyperlink" Target="https://lqdoj.edu.vn/contest/prevoipvh1/submissions/chulanpro5/dnprevoia/" TargetMode="External"/><Relationship Id="rId197" Type="http://schemas.openxmlformats.org/officeDocument/2006/relationships/hyperlink" Target="https://lqdoj.edu.vn/contest/prevoipvh1/submissions/Habcubi/dnprevoib/" TargetMode="External"/><Relationship Id="rId206" Type="http://schemas.openxmlformats.org/officeDocument/2006/relationships/hyperlink" Target="https://lqdoj.edu.vn/contest/prevoipvh1/submissions/Nhquang1234/dnprevoia/" TargetMode="External"/><Relationship Id="rId201" Type="http://schemas.openxmlformats.org/officeDocument/2006/relationships/hyperlink" Target="https://lqdoj.edu.vn/contest/prevoipvh1/submissions/10baole/dnprevoib/" TargetMode="External"/><Relationship Id="rId12" Type="http://schemas.openxmlformats.org/officeDocument/2006/relationships/hyperlink" Target="https://lqdoj.edu.vn/contest/prevoipvh1/submissions/WuTan/dnprevoic/" TargetMode="External"/><Relationship Id="rId17" Type="http://schemas.openxmlformats.org/officeDocument/2006/relationships/hyperlink" Target="https://lqdoj.edu.vn/contest/prevoipvh1/submissions/BJMinhNhut/dnprevoib/" TargetMode="External"/><Relationship Id="rId33" Type="http://schemas.openxmlformats.org/officeDocument/2006/relationships/hyperlink" Target="https://lqdoj.edu.vn/contest/prevoipvh1/submissions/hodinhhoang312/dnprevoic/" TargetMode="External"/><Relationship Id="rId38" Type="http://schemas.openxmlformats.org/officeDocument/2006/relationships/hyperlink" Target="https://lqdoj.edu.vn/contest/prevoipvh1/submissions/Maowonh/dnprevoib/" TargetMode="External"/><Relationship Id="rId59" Type="http://schemas.openxmlformats.org/officeDocument/2006/relationships/hyperlink" Target="https://lqdoj.edu.vn/contest/prevoipvh1/submissions/undertracked/dnprevoic/" TargetMode="External"/><Relationship Id="rId103" Type="http://schemas.openxmlformats.org/officeDocument/2006/relationships/hyperlink" Target="https://lqdoj.edu.vn/contest/prevoipvh1/submissions/phucGR09/dnprevoic/" TargetMode="External"/><Relationship Id="rId108" Type="http://schemas.openxmlformats.org/officeDocument/2006/relationships/hyperlink" Target="https://lqdoj.edu.vn/contest/prevoipvh1/submissions/dhxnhi/dnprevoib/" TargetMode="External"/><Relationship Id="rId124" Type="http://schemas.openxmlformats.org/officeDocument/2006/relationships/hyperlink" Target="https://lqdoj.edu.vn/contest/prevoipvh1/submissions/AKaLee01/dnprevoia/" TargetMode="External"/><Relationship Id="rId129" Type="http://schemas.openxmlformats.org/officeDocument/2006/relationships/hyperlink" Target="https://lqdoj.edu.vn/contest/prevoipvh1/submissions/aabbcc1122/dnprevoib/" TargetMode="External"/><Relationship Id="rId54" Type="http://schemas.openxmlformats.org/officeDocument/2006/relationships/hyperlink" Target="https://lqdoj.edu.vn/contest/prevoipvh1/submissions/tnkhanh/dnprevoia/" TargetMode="External"/><Relationship Id="rId70" Type="http://schemas.openxmlformats.org/officeDocument/2006/relationships/hyperlink" Target="https://lqdoj.edu.vn/contest/prevoipvh1/submissions/NB_SON/dnprevoia/" TargetMode="External"/><Relationship Id="rId75" Type="http://schemas.openxmlformats.org/officeDocument/2006/relationships/hyperlink" Target="https://lqdoj.edu.vn/contest/prevoipvh1/submissions/adung1211/dnprevoib/" TargetMode="External"/><Relationship Id="rId91" Type="http://schemas.openxmlformats.org/officeDocument/2006/relationships/hyperlink" Target="https://lqdoj.edu.vn/contest/prevoipvh1/submissions/BeTapDi/dnprevoic/" TargetMode="External"/><Relationship Id="rId96" Type="http://schemas.openxmlformats.org/officeDocument/2006/relationships/hyperlink" Target="https://lqdoj.edu.vn/contest/prevoipvh1/submissions/dacphu/dnprevoib/" TargetMode="External"/><Relationship Id="rId140" Type="http://schemas.openxmlformats.org/officeDocument/2006/relationships/hyperlink" Target="https://lqdoj.edu.vn/contest/prevoipvh1/submissions/phat310120031/dnprevoib/" TargetMode="External"/><Relationship Id="rId145" Type="http://schemas.openxmlformats.org/officeDocument/2006/relationships/hyperlink" Target="https://lqdoj.edu.vn/contest/prevoipvh1/submissions/10Ti17/dnprevoic/" TargetMode="External"/><Relationship Id="rId161" Type="http://schemas.openxmlformats.org/officeDocument/2006/relationships/hyperlink" Target="https://lqdoj.edu.vn/contest/prevoipvh1/submissions/FirstWA/dnprevoia/" TargetMode="External"/><Relationship Id="rId166" Type="http://schemas.openxmlformats.org/officeDocument/2006/relationships/hyperlink" Target="https://lqdoj.edu.vn/contest/prevoipvh1/submissions/pizza1710/dnprevoia/" TargetMode="External"/><Relationship Id="rId182" Type="http://schemas.openxmlformats.org/officeDocument/2006/relationships/hyperlink" Target="https://lqdoj.edu.vn/contest/prevoipvh1/submissions/iambestfeed/dnprevoia/" TargetMode="External"/><Relationship Id="rId187" Type="http://schemas.openxmlformats.org/officeDocument/2006/relationships/hyperlink" Target="https://lqdoj.edu.vn/contest/prevoipvh1/submissions/stevenhoang/dnprevoia/" TargetMode="External"/><Relationship Id="rId1" Type="http://schemas.openxmlformats.org/officeDocument/2006/relationships/hyperlink" Target="https://lqdoj.edu.vn/contest/prevoipvh1/submissions/bossudw/dnprevoia/" TargetMode="External"/><Relationship Id="rId6" Type="http://schemas.openxmlformats.org/officeDocument/2006/relationships/hyperlink" Target="https://lqdoj.edu.vn/contest/prevoipvh1/submissions/quangphat18ti/dnprevoic/" TargetMode="External"/><Relationship Id="rId23" Type="http://schemas.openxmlformats.org/officeDocument/2006/relationships/hyperlink" Target="https://lqdoj.edu.vn/contest/prevoipvh1/submissions/Play_With_Mino/dnprevoib/" TargetMode="External"/><Relationship Id="rId28" Type="http://schemas.openxmlformats.org/officeDocument/2006/relationships/hyperlink" Target="https://lqdoj.edu.vn/contest/prevoipvh1/submissions/Fidisk/dnprevoia/" TargetMode="External"/><Relationship Id="rId49" Type="http://schemas.openxmlformats.org/officeDocument/2006/relationships/hyperlink" Target="https://lqdoj.edu.vn/contest/prevoipvh1/submissions/Ho%C3%A0ngNg%E1%BB%8DcQu%C3%A2n04/dnprevoia/" TargetMode="External"/><Relationship Id="rId114" Type="http://schemas.openxmlformats.org/officeDocument/2006/relationships/hyperlink" Target="https://lqdoj.edu.vn/contest/prevoipvh1/submissions/namto1/dnprevoib/" TargetMode="External"/><Relationship Id="rId119" Type="http://schemas.openxmlformats.org/officeDocument/2006/relationships/hyperlink" Target="https://lqdoj.edu.vn/contest/prevoipvh1/submissions/djxone123456/dnprevoia/" TargetMode="External"/><Relationship Id="rId44" Type="http://schemas.openxmlformats.org/officeDocument/2006/relationships/hyperlink" Target="https://lqdoj.edu.vn/contest/prevoipvh1/submissions/bjn/dnprevoib/" TargetMode="External"/><Relationship Id="rId60" Type="http://schemas.openxmlformats.org/officeDocument/2006/relationships/hyperlink" Target="https://lqdoj.edu.vn/contest/prevoipvh1/submissions/zipdang04/dnprevoia/" TargetMode="External"/><Relationship Id="rId65" Type="http://schemas.openxmlformats.org/officeDocument/2006/relationships/hyperlink" Target="https://lqdoj.edu.vn/contest/prevoipvh1/submissions/SPyofgame/dnprevoia/" TargetMode="External"/><Relationship Id="rId81" Type="http://schemas.openxmlformats.org/officeDocument/2006/relationships/hyperlink" Target="https://lqdoj.edu.vn/contest/prevoipvh1/submissions/nqhoang11_cukuin/dnprevoib/" TargetMode="External"/><Relationship Id="rId86" Type="http://schemas.openxmlformats.org/officeDocument/2006/relationships/hyperlink" Target="https://lqdoj.edu.vn/contest/prevoipvh1/submissions/anhkha2003/dnprevoia/" TargetMode="External"/><Relationship Id="rId130" Type="http://schemas.openxmlformats.org/officeDocument/2006/relationships/hyperlink" Target="https://lqdoj.edu.vn/contest/prevoipvh1/submissions/aabbcc1122/dnprevoic/" TargetMode="External"/><Relationship Id="rId135" Type="http://schemas.openxmlformats.org/officeDocument/2006/relationships/hyperlink" Target="https://lqdoj.edu.vn/contest/prevoipvh1/submissions/30isnotttet/dnprevoib/" TargetMode="External"/><Relationship Id="rId151" Type="http://schemas.openxmlformats.org/officeDocument/2006/relationships/hyperlink" Target="https://lqdoj.edu.vn/contest/prevoipvh1/submissions/chicong44/dnprevoia/" TargetMode="External"/><Relationship Id="rId156" Type="http://schemas.openxmlformats.org/officeDocument/2006/relationships/hyperlink" Target="https://lqdoj.edu.vn/contest/prevoipvh1/submissions/sangbt/dnprevoib/" TargetMode="External"/><Relationship Id="rId177" Type="http://schemas.openxmlformats.org/officeDocument/2006/relationships/hyperlink" Target="https://lqdoj.edu.vn/contest/prevoipvh1/submissions/khoa101003/dnprevoib/" TargetMode="External"/><Relationship Id="rId198" Type="http://schemas.openxmlformats.org/officeDocument/2006/relationships/hyperlink" Target="https://lqdoj.edu.vn/contest/prevoipvh1/submissions/NB_DUONG/dnprevoia/" TargetMode="External"/><Relationship Id="rId172" Type="http://schemas.openxmlformats.org/officeDocument/2006/relationships/hyperlink" Target="https://lqdoj.edu.vn/contest/prevoipvh1/submissions/Duy/dnprevoia/" TargetMode="External"/><Relationship Id="rId193" Type="http://schemas.openxmlformats.org/officeDocument/2006/relationships/hyperlink" Target="https://lqdoj.edu.vn/contest/prevoipvh1/submissions/chulanpro5/dnprevoic/" TargetMode="External"/><Relationship Id="rId202" Type="http://schemas.openxmlformats.org/officeDocument/2006/relationships/hyperlink" Target="https://lqdoj.edu.vn/contest/prevoipvh1/submissions/biku_bika/dnprevoib/" TargetMode="External"/><Relationship Id="rId207" Type="http://schemas.openxmlformats.org/officeDocument/2006/relationships/hyperlink" Target="https://lqdoj.edu.vn/contest/prevoipvh1/submissions/NB_1HA/dnprevoia/" TargetMode="External"/><Relationship Id="rId13" Type="http://schemas.openxmlformats.org/officeDocument/2006/relationships/hyperlink" Target="https://lqdoj.edu.vn/contest/prevoipvh1/submissions/letangphuquy/dnprevoia/" TargetMode="External"/><Relationship Id="rId18" Type="http://schemas.openxmlformats.org/officeDocument/2006/relationships/hyperlink" Target="https://lqdoj.edu.vn/contest/prevoipvh1/submissions/BJMinhNhut/dnprevoic/" TargetMode="External"/><Relationship Id="rId39" Type="http://schemas.openxmlformats.org/officeDocument/2006/relationships/hyperlink" Target="https://lqdoj.edu.vn/contest/prevoipvh1/submissions/Maowonh/dnprevoic/" TargetMode="External"/><Relationship Id="rId109" Type="http://schemas.openxmlformats.org/officeDocument/2006/relationships/hyperlink" Target="https://lqdoj.edu.vn/contest/prevoipvh1/submissions/dhxnhi/dnprevoic/" TargetMode="External"/><Relationship Id="rId34" Type="http://schemas.openxmlformats.org/officeDocument/2006/relationships/hyperlink" Target="https://lqdoj.edu.vn/contest/prevoipvh1/submissions/jamienguyen/dnprevoia/" TargetMode="External"/><Relationship Id="rId50" Type="http://schemas.openxmlformats.org/officeDocument/2006/relationships/hyperlink" Target="https://lqdoj.edu.vn/contest/prevoipvh1/submissions/Ho%C3%A0ngNg%E1%BB%8DcQu%C3%A2n04/dnprevoib/" TargetMode="External"/><Relationship Id="rId55" Type="http://schemas.openxmlformats.org/officeDocument/2006/relationships/hyperlink" Target="https://lqdoj.edu.vn/contest/prevoipvh1/submissions/tnkhanh/dnprevoib/" TargetMode="External"/><Relationship Id="rId76" Type="http://schemas.openxmlformats.org/officeDocument/2006/relationships/hyperlink" Target="https://lqdoj.edu.vn/contest/prevoipvh1/submissions/adung1211/dnprevoic/" TargetMode="External"/><Relationship Id="rId97" Type="http://schemas.openxmlformats.org/officeDocument/2006/relationships/hyperlink" Target="https://lqdoj.edu.vn/contest/prevoipvh1/submissions/dacphu/dnprevoic/" TargetMode="External"/><Relationship Id="rId104" Type="http://schemas.openxmlformats.org/officeDocument/2006/relationships/hyperlink" Target="https://lqdoj.edu.vn/contest/prevoipvh1/submissions/thinhsama/dnprevoia/" TargetMode="External"/><Relationship Id="rId120" Type="http://schemas.openxmlformats.org/officeDocument/2006/relationships/hyperlink" Target="https://lqdoj.edu.vn/contest/prevoipvh1/submissions/djxone123456/dnprevoib/" TargetMode="External"/><Relationship Id="rId125" Type="http://schemas.openxmlformats.org/officeDocument/2006/relationships/hyperlink" Target="https://lqdoj.edu.vn/contest/prevoipvh1/submissions/AKaLee01/dnprevoib/" TargetMode="External"/><Relationship Id="rId141" Type="http://schemas.openxmlformats.org/officeDocument/2006/relationships/hyperlink" Target="https://lqdoj.edu.vn/contest/prevoipvh1/submissions/phat310120031/dnprevoic/" TargetMode="External"/><Relationship Id="rId146" Type="http://schemas.openxmlformats.org/officeDocument/2006/relationships/hyperlink" Target="https://lqdoj.edu.vn/contest/prevoipvh1/submissions/ktonh123/dnprevoia/" TargetMode="External"/><Relationship Id="rId167" Type="http://schemas.openxmlformats.org/officeDocument/2006/relationships/hyperlink" Target="https://lqdoj.edu.vn/contest/prevoipvh1/submissions/pizza1710/dnprevoib/" TargetMode="External"/><Relationship Id="rId188" Type="http://schemas.openxmlformats.org/officeDocument/2006/relationships/hyperlink" Target="https://lqdoj.edu.vn/contest/prevoipvh1/submissions/minhquang/dnprevoia/" TargetMode="External"/><Relationship Id="rId7" Type="http://schemas.openxmlformats.org/officeDocument/2006/relationships/hyperlink" Target="https://lqdoj.edu.vn/contest/prevoipvh1/submissions/biot_ductoan/dnprevoia/" TargetMode="External"/><Relationship Id="rId71" Type="http://schemas.openxmlformats.org/officeDocument/2006/relationships/hyperlink" Target="https://lqdoj.edu.vn/contest/prevoipvh1/submissions/NB_SON/dnprevoib/" TargetMode="External"/><Relationship Id="rId92" Type="http://schemas.openxmlformats.org/officeDocument/2006/relationships/hyperlink" Target="https://lqdoj.edu.vn/contest/prevoipvh1/submissions/3070RKH/dnprevoia/" TargetMode="External"/><Relationship Id="rId162" Type="http://schemas.openxmlformats.org/officeDocument/2006/relationships/hyperlink" Target="https://lqdoj.edu.vn/contest/prevoipvh1/submissions/FirstWA/dnprevoib/" TargetMode="External"/><Relationship Id="rId183" Type="http://schemas.openxmlformats.org/officeDocument/2006/relationships/hyperlink" Target="https://lqdoj.edu.vn/contest/prevoipvh1/submissions/qvan_le/dnprevoia/" TargetMode="External"/><Relationship Id="rId2" Type="http://schemas.openxmlformats.org/officeDocument/2006/relationships/hyperlink" Target="https://lqdoj.edu.vn/contest/prevoipvh1/submissions/bossudw/dnprevoib/" TargetMode="External"/><Relationship Id="rId29" Type="http://schemas.openxmlformats.org/officeDocument/2006/relationships/hyperlink" Target="https://lqdoj.edu.vn/contest/prevoipvh1/submissions/Fidisk/dnprevoib/" TargetMode="External"/><Relationship Id="rId24" Type="http://schemas.openxmlformats.org/officeDocument/2006/relationships/hyperlink" Target="https://lqdoj.edu.vn/contest/prevoipvh1/submissions/Play_With_Mino/dnprevoic/" TargetMode="External"/><Relationship Id="rId40" Type="http://schemas.openxmlformats.org/officeDocument/2006/relationships/hyperlink" Target="https://lqdoj.edu.vn/contest/prevoipvh1/submissions/ngpin_04/dnprevoia/" TargetMode="External"/><Relationship Id="rId45" Type="http://schemas.openxmlformats.org/officeDocument/2006/relationships/hyperlink" Target="https://lqdoj.edu.vn/contest/prevoipvh1/submissions/bjn/dnprevoic/" TargetMode="External"/><Relationship Id="rId66" Type="http://schemas.openxmlformats.org/officeDocument/2006/relationships/hyperlink" Target="https://lqdoj.edu.vn/contest/prevoipvh1/submissions/SPyofgame/dnprevoib/" TargetMode="External"/><Relationship Id="rId87" Type="http://schemas.openxmlformats.org/officeDocument/2006/relationships/hyperlink" Target="https://lqdoj.edu.vn/contest/prevoipvh1/submissions/anhkha2003/dnprevoib/" TargetMode="External"/><Relationship Id="rId110" Type="http://schemas.openxmlformats.org/officeDocument/2006/relationships/hyperlink" Target="https://lqdoj.edu.vn/contest/prevoipvh1/submissions/nghia051/dnprevoia/" TargetMode="External"/><Relationship Id="rId115" Type="http://schemas.openxmlformats.org/officeDocument/2006/relationships/hyperlink" Target="https://lqdoj.edu.vn/contest/prevoipvh1/submissions/namto1/dnprevoic/" TargetMode="External"/><Relationship Id="rId131" Type="http://schemas.openxmlformats.org/officeDocument/2006/relationships/hyperlink" Target="https://lqdoj.edu.vn/contest/prevoipvh1/submissions/CQTshadow/dnprevoia/" TargetMode="External"/><Relationship Id="rId136" Type="http://schemas.openxmlformats.org/officeDocument/2006/relationships/hyperlink" Target="https://lqdoj.edu.vn/contest/prevoipvh1/submissions/trangia/dnprevoia/" TargetMode="External"/><Relationship Id="rId157" Type="http://schemas.openxmlformats.org/officeDocument/2006/relationships/hyperlink" Target="https://lqdoj.edu.vn/contest/prevoipvh1/submissions/sangbt/dnprevoic/" TargetMode="External"/><Relationship Id="rId178" Type="http://schemas.openxmlformats.org/officeDocument/2006/relationships/hyperlink" Target="https://lqdoj.edu.vn/contest/prevoipvh1/submissions/_poteitou/dnprevoia/" TargetMode="External"/><Relationship Id="rId61" Type="http://schemas.openxmlformats.org/officeDocument/2006/relationships/hyperlink" Target="https://lqdoj.edu.vn/contest/prevoipvh1/submissions/zipdang04/dnprevoib/" TargetMode="External"/><Relationship Id="rId82" Type="http://schemas.openxmlformats.org/officeDocument/2006/relationships/hyperlink" Target="https://lqdoj.edu.vn/contest/prevoipvh1/submissions/nqhoang11_cukuin/dnprevoic/" TargetMode="External"/><Relationship Id="rId152" Type="http://schemas.openxmlformats.org/officeDocument/2006/relationships/hyperlink" Target="https://lqdoj.edu.vn/contest/prevoipvh1/submissions/chicong44/dnprevoic/" TargetMode="External"/><Relationship Id="rId173" Type="http://schemas.openxmlformats.org/officeDocument/2006/relationships/hyperlink" Target="https://lqdoj.edu.vn/contest/prevoipvh1/submissions/Duy/dnprevoib/" TargetMode="External"/><Relationship Id="rId194" Type="http://schemas.openxmlformats.org/officeDocument/2006/relationships/hyperlink" Target="https://lqdoj.edu.vn/contest/prevoipvh1/submissions/lengocnga/dnprevoia/" TargetMode="External"/><Relationship Id="rId199" Type="http://schemas.openxmlformats.org/officeDocument/2006/relationships/hyperlink" Target="https://lqdoj.edu.vn/contest/prevoipvh1/submissions/nguyenphuong/dnprevoib/" TargetMode="External"/><Relationship Id="rId203" Type="http://schemas.openxmlformats.org/officeDocument/2006/relationships/hyperlink" Target="https://lqdoj.edu.vn/contest/prevoipvh1/submissions/dienkudo123/dnprevoia/" TargetMode="External"/><Relationship Id="rId208" Type="http://schemas.openxmlformats.org/officeDocument/2006/relationships/hyperlink" Target="https://lqdoj.edu.vn/user/c07qn" TargetMode="External"/><Relationship Id="rId19" Type="http://schemas.openxmlformats.org/officeDocument/2006/relationships/hyperlink" Target="https://lqdoj.edu.vn/contest/prevoipvh1/submissions/tcm/dnprevoia/" TargetMode="External"/><Relationship Id="rId14" Type="http://schemas.openxmlformats.org/officeDocument/2006/relationships/hyperlink" Target="https://lqdoj.edu.vn/contest/prevoipvh1/submissions/letangphuquy/dnprevoib/" TargetMode="External"/><Relationship Id="rId30" Type="http://schemas.openxmlformats.org/officeDocument/2006/relationships/hyperlink" Target="https://lqdoj.edu.vn/contest/prevoipvh1/submissions/Fidisk/dnprevoic/" TargetMode="External"/><Relationship Id="rId35" Type="http://schemas.openxmlformats.org/officeDocument/2006/relationships/hyperlink" Target="https://lqdoj.edu.vn/contest/prevoipvh1/submissions/jamienguyen/dnprevoib/" TargetMode="External"/><Relationship Id="rId56" Type="http://schemas.openxmlformats.org/officeDocument/2006/relationships/hyperlink" Target="https://lqdoj.edu.vn/contest/prevoipvh1/submissions/tnkhanh/dnprevoic/" TargetMode="External"/><Relationship Id="rId77" Type="http://schemas.openxmlformats.org/officeDocument/2006/relationships/hyperlink" Target="https://lqdoj.edu.vn/contest/prevoipvh1/submissions/nguyenlak2003/dnprevoia/" TargetMode="External"/><Relationship Id="rId100" Type="http://schemas.openxmlformats.org/officeDocument/2006/relationships/hyperlink" Target="https://lqdoj.edu.vn/contest/prevoipvh1/submissions/sontruong02003/dnprevoic/" TargetMode="External"/><Relationship Id="rId105" Type="http://schemas.openxmlformats.org/officeDocument/2006/relationships/hyperlink" Target="https://lqdoj.edu.vn/contest/prevoipvh1/submissions/thinhsama/dnprevoib/" TargetMode="External"/><Relationship Id="rId126" Type="http://schemas.openxmlformats.org/officeDocument/2006/relationships/hyperlink" Target="https://lqdoj.edu.vn/contest/prevoipvh1/submissions/bvquoc2003/dnprevoia/" TargetMode="External"/><Relationship Id="rId147" Type="http://schemas.openxmlformats.org/officeDocument/2006/relationships/hyperlink" Target="https://lqdoj.edu.vn/contest/prevoipvh1/submissions/ktonh123/dnprevoib/" TargetMode="External"/><Relationship Id="rId168" Type="http://schemas.openxmlformats.org/officeDocument/2006/relationships/hyperlink" Target="https://lqdoj.edu.vn/contest/prevoipvh1/submissions/pizza1710/dnprevoic/" TargetMode="External"/><Relationship Id="rId8" Type="http://schemas.openxmlformats.org/officeDocument/2006/relationships/hyperlink" Target="https://lqdoj.edu.vn/contest/prevoipvh1/submissions/biot_ductoan/dnprevoib/" TargetMode="External"/><Relationship Id="rId51" Type="http://schemas.openxmlformats.org/officeDocument/2006/relationships/hyperlink" Target="https://lqdoj.edu.vn/contest/prevoipvh1/submissions/Ho%C3%A0ngNg%E1%BB%8DcQu%C3%A2n04/dnprevoic/" TargetMode="External"/><Relationship Id="rId72" Type="http://schemas.openxmlformats.org/officeDocument/2006/relationships/hyperlink" Target="https://lqdoj.edu.vn/contest/prevoipvh1/submissions/Hoktro/dnprevoia/" TargetMode="External"/><Relationship Id="rId93" Type="http://schemas.openxmlformats.org/officeDocument/2006/relationships/hyperlink" Target="https://lqdoj.edu.vn/contest/prevoipvh1/submissions/3070RKH/dnprevoib/" TargetMode="External"/><Relationship Id="rId98" Type="http://schemas.openxmlformats.org/officeDocument/2006/relationships/hyperlink" Target="https://lqdoj.edu.vn/contest/prevoipvh1/submissions/sontruong02003/dnprevoia/" TargetMode="External"/><Relationship Id="rId121" Type="http://schemas.openxmlformats.org/officeDocument/2006/relationships/hyperlink" Target="https://lqdoj.edu.vn/contest/prevoipvh1/submissions/thnhan2005/dnprevoia/" TargetMode="External"/><Relationship Id="rId142" Type="http://schemas.openxmlformats.org/officeDocument/2006/relationships/hyperlink" Target="https://lqdoj.edu.vn/contest/prevoipvh1/submissions/dlbm1302/dnprevoia/" TargetMode="External"/><Relationship Id="rId163" Type="http://schemas.openxmlformats.org/officeDocument/2006/relationships/hyperlink" Target="https://lqdoj.edu.vn/contest/prevoipvh1/submissions/chuotluoi184/dnprevoia/" TargetMode="External"/><Relationship Id="rId184" Type="http://schemas.openxmlformats.org/officeDocument/2006/relationships/hyperlink" Target="https://lqdoj.edu.vn/contest/prevoipvh1/submissions/nguyenduchuyqb/dnprevoia/" TargetMode="External"/><Relationship Id="rId189" Type="http://schemas.openxmlformats.org/officeDocument/2006/relationships/hyperlink" Target="https://lqdoj.edu.vn/contest/prevoipvh1/submissions/NB_THUAN/dnprevoia/" TargetMode="External"/><Relationship Id="rId3" Type="http://schemas.openxmlformats.org/officeDocument/2006/relationships/hyperlink" Target="https://lqdoj.edu.vn/contest/prevoipvh1/submissions/bossudw/dnprevoic/" TargetMode="External"/><Relationship Id="rId25" Type="http://schemas.openxmlformats.org/officeDocument/2006/relationships/hyperlink" Target="https://lqdoj.edu.vn/contest/prevoipvh1/submissions/d4rkn19ht/dnprevoia/" TargetMode="External"/><Relationship Id="rId46" Type="http://schemas.openxmlformats.org/officeDocument/2006/relationships/hyperlink" Target="https://lqdoj.edu.vn/contest/prevoipvh1/submissions/thanh/dnprevoia/" TargetMode="External"/><Relationship Id="rId67" Type="http://schemas.openxmlformats.org/officeDocument/2006/relationships/hyperlink" Target="https://lqdoj.edu.vn/contest/prevoipvh1/submissions/SPyofgame/dnprevoic/" TargetMode="External"/><Relationship Id="rId116" Type="http://schemas.openxmlformats.org/officeDocument/2006/relationships/hyperlink" Target="https://lqdoj.edu.vn/contest/prevoipvh1/submissions/tranthangusername/dnprevoia/" TargetMode="External"/><Relationship Id="rId137" Type="http://schemas.openxmlformats.org/officeDocument/2006/relationships/hyperlink" Target="https://lqdoj.edu.vn/contest/prevoipvh1/submissions/trangia/dnprevoic/" TargetMode="External"/><Relationship Id="rId158" Type="http://schemas.openxmlformats.org/officeDocument/2006/relationships/hyperlink" Target="https://lqdoj.edu.vn/contest/prevoipvh1/submissions/hieunguyen999/dnprevoia/" TargetMode="External"/><Relationship Id="rId20" Type="http://schemas.openxmlformats.org/officeDocument/2006/relationships/hyperlink" Target="https://lqdoj.edu.vn/contest/prevoipvh1/submissions/tcm/dnprevoib/" TargetMode="External"/><Relationship Id="rId41" Type="http://schemas.openxmlformats.org/officeDocument/2006/relationships/hyperlink" Target="https://lqdoj.edu.vn/contest/prevoipvh1/submissions/ngpin_04/dnprevoib/" TargetMode="External"/><Relationship Id="rId62" Type="http://schemas.openxmlformats.org/officeDocument/2006/relationships/hyperlink" Target="https://lqdoj.edu.vn/contest/prevoipvh1/submissions/zipdang04/dnprevoic/" TargetMode="External"/><Relationship Id="rId83" Type="http://schemas.openxmlformats.org/officeDocument/2006/relationships/hyperlink" Target="https://lqdoj.edu.vn/contest/prevoipvh1/submissions/I_love_you_my_girl/dnprevoia/" TargetMode="External"/><Relationship Id="rId88" Type="http://schemas.openxmlformats.org/officeDocument/2006/relationships/hyperlink" Target="https://lqdoj.edu.vn/contest/prevoipvh1/submissions/anhkha2003/dnprevoic/" TargetMode="External"/><Relationship Id="rId111" Type="http://schemas.openxmlformats.org/officeDocument/2006/relationships/hyperlink" Target="https://lqdoj.edu.vn/contest/prevoipvh1/submissions/nghia051/dnprevoib/" TargetMode="External"/><Relationship Id="rId132" Type="http://schemas.openxmlformats.org/officeDocument/2006/relationships/hyperlink" Target="https://lqdoj.edu.vn/contest/prevoipvh1/submissions/CQTshadow/dnprevoib/" TargetMode="External"/><Relationship Id="rId153" Type="http://schemas.openxmlformats.org/officeDocument/2006/relationships/hyperlink" Target="https://lqdoj.edu.vn/contest/prevoipvh1/submissions/chinhnct2004/dnprevoia/" TargetMode="External"/><Relationship Id="rId174" Type="http://schemas.openxmlformats.org/officeDocument/2006/relationships/hyperlink" Target="https://lqdoj.edu.vn/contest/prevoipvh1/submissions/daraku013/dnprevoia/" TargetMode="External"/><Relationship Id="rId179" Type="http://schemas.openxmlformats.org/officeDocument/2006/relationships/hyperlink" Target="https://lqdoj.edu.vn/contest/prevoipvh1/submissions/_poteitou/dnprevoib/" TargetMode="External"/><Relationship Id="rId195" Type="http://schemas.openxmlformats.org/officeDocument/2006/relationships/hyperlink" Target="https://lqdoj.edu.vn/contest/prevoipvh1/submissions/lengocnga/dnprevoib/" TargetMode="External"/><Relationship Id="rId209" Type="http://schemas.openxmlformats.org/officeDocument/2006/relationships/hyperlink" Target="https://lqdoj.edu.vn/user/kukientinhky" TargetMode="External"/><Relationship Id="rId190" Type="http://schemas.openxmlformats.org/officeDocument/2006/relationships/hyperlink" Target="https://lqdoj.edu.vn/contest/prevoipvh1/submissions/lenguyenthai123/dnprevoia/" TargetMode="External"/><Relationship Id="rId204" Type="http://schemas.openxmlformats.org/officeDocument/2006/relationships/hyperlink" Target="https://lqdoj.edu.vn/contest/prevoipvh1/submissions/dienkudo123/dnprevoib/" TargetMode="External"/><Relationship Id="rId15" Type="http://schemas.openxmlformats.org/officeDocument/2006/relationships/hyperlink" Target="https://lqdoj.edu.vn/contest/prevoipvh1/submissions/letangphuquy/dnprevoic/" TargetMode="External"/><Relationship Id="rId36" Type="http://schemas.openxmlformats.org/officeDocument/2006/relationships/hyperlink" Target="https://lqdoj.edu.vn/contest/prevoipvh1/submissions/jamienguyen/dnprevoic/" TargetMode="External"/><Relationship Id="rId57" Type="http://schemas.openxmlformats.org/officeDocument/2006/relationships/hyperlink" Target="https://lqdoj.edu.vn/contest/prevoipvh1/submissions/undertracked/dnprevoia/" TargetMode="External"/><Relationship Id="rId106" Type="http://schemas.openxmlformats.org/officeDocument/2006/relationships/hyperlink" Target="https://lqdoj.edu.vn/contest/prevoipvh1/submissions/thinhsama/dnprevoic/" TargetMode="External"/><Relationship Id="rId127" Type="http://schemas.openxmlformats.org/officeDocument/2006/relationships/hyperlink" Target="https://lqdoj.edu.vn/contest/prevoipvh1/submissions/bvquoc2003/dnprevoib/" TargetMode="External"/><Relationship Id="rId10" Type="http://schemas.openxmlformats.org/officeDocument/2006/relationships/hyperlink" Target="https://lqdoj.edu.vn/contest/prevoipvh1/submissions/WuTan/dnprevoia/" TargetMode="External"/><Relationship Id="rId31" Type="http://schemas.openxmlformats.org/officeDocument/2006/relationships/hyperlink" Target="https://lqdoj.edu.vn/contest/prevoipvh1/submissions/hodinhhoang312/dnprevoia/" TargetMode="External"/><Relationship Id="rId52" Type="http://schemas.openxmlformats.org/officeDocument/2006/relationships/hyperlink" Target="https://lqdoj.edu.vn/contest/prevoipvh1/submissions/18ti_nmnhat/dnprevoia/" TargetMode="External"/><Relationship Id="rId73" Type="http://schemas.openxmlformats.org/officeDocument/2006/relationships/hyperlink" Target="https://lqdoj.edu.vn/contest/prevoipvh1/submissions/Hoktro/dnprevoib/" TargetMode="External"/><Relationship Id="rId78" Type="http://schemas.openxmlformats.org/officeDocument/2006/relationships/hyperlink" Target="https://lqdoj.edu.vn/contest/prevoipvh1/submissions/nguyenlak2003/dnprevoib/" TargetMode="External"/><Relationship Id="rId94" Type="http://schemas.openxmlformats.org/officeDocument/2006/relationships/hyperlink" Target="https://lqdoj.edu.vn/contest/prevoipvh1/submissions/3070RKH/dnprevoic/" TargetMode="External"/><Relationship Id="rId99" Type="http://schemas.openxmlformats.org/officeDocument/2006/relationships/hyperlink" Target="https://lqdoj.edu.vn/contest/prevoipvh1/submissions/sontruong02003/dnprevoib/" TargetMode="External"/><Relationship Id="rId101" Type="http://schemas.openxmlformats.org/officeDocument/2006/relationships/hyperlink" Target="https://lqdoj.edu.vn/contest/prevoipvh1/submissions/phucGR09/dnprevoia/" TargetMode="External"/><Relationship Id="rId122" Type="http://schemas.openxmlformats.org/officeDocument/2006/relationships/hyperlink" Target="https://lqdoj.edu.vn/contest/prevoipvh1/submissions/thnhan2005/dnprevoib/" TargetMode="External"/><Relationship Id="rId143" Type="http://schemas.openxmlformats.org/officeDocument/2006/relationships/hyperlink" Target="https://lqdoj.edu.vn/contest/prevoipvh1/submissions/dlbm1302/dnprevoib/" TargetMode="External"/><Relationship Id="rId148" Type="http://schemas.openxmlformats.org/officeDocument/2006/relationships/hyperlink" Target="https://lqdoj.edu.vn/contest/prevoipvh1/submissions/ktonh123/dnprevoic/" TargetMode="External"/><Relationship Id="rId164" Type="http://schemas.openxmlformats.org/officeDocument/2006/relationships/hyperlink" Target="https://lqdoj.edu.vn/contest/prevoipvh1/submissions/chuotluoi184/dnprevoib/" TargetMode="External"/><Relationship Id="rId169" Type="http://schemas.openxmlformats.org/officeDocument/2006/relationships/hyperlink" Target="https://lqdoj.edu.vn/contest/prevoipvh1/submissions/a520anhlnb/dnprevoia/" TargetMode="External"/><Relationship Id="rId185" Type="http://schemas.openxmlformats.org/officeDocument/2006/relationships/hyperlink" Target="https://lqdoj.edu.vn/contest/prevoipvh1/submissions/NB_MANH/dnprevoia/" TargetMode="External"/><Relationship Id="rId4" Type="http://schemas.openxmlformats.org/officeDocument/2006/relationships/hyperlink" Target="https://lqdoj.edu.vn/contest/prevoipvh1/submissions/quangphat18ti/dnprevoia/" TargetMode="External"/><Relationship Id="rId9" Type="http://schemas.openxmlformats.org/officeDocument/2006/relationships/hyperlink" Target="https://lqdoj.edu.vn/contest/prevoipvh1/submissions/biot_ductoan/dnprevoic/" TargetMode="External"/><Relationship Id="rId180" Type="http://schemas.openxmlformats.org/officeDocument/2006/relationships/hyperlink" Target="https://lqdoj.edu.vn/contest/prevoipvh1/submissions/_poteitou/dnprevoic/" TargetMode="External"/><Relationship Id="rId210" Type="http://schemas.openxmlformats.org/officeDocument/2006/relationships/printerSettings" Target="../printerSettings/printerSettings2.bin"/><Relationship Id="rId26" Type="http://schemas.openxmlformats.org/officeDocument/2006/relationships/hyperlink" Target="https://lqdoj.edu.vn/contest/prevoipvh1/submissions/d4rkn19ht/dnprevoib/" TargetMode="External"/><Relationship Id="rId47" Type="http://schemas.openxmlformats.org/officeDocument/2006/relationships/hyperlink" Target="https://lqdoj.edu.vn/contest/prevoipvh1/submissions/thanh/dnprevoib/" TargetMode="External"/><Relationship Id="rId68" Type="http://schemas.openxmlformats.org/officeDocument/2006/relationships/hyperlink" Target="https://lqdoj.edu.vn/contest/prevoipvh1/submissions/omlgg/dnprevoia/" TargetMode="External"/><Relationship Id="rId89" Type="http://schemas.openxmlformats.org/officeDocument/2006/relationships/hyperlink" Target="https://lqdoj.edu.vn/contest/prevoipvh1/submissions/BeTapDi/dnprevoia/" TargetMode="External"/><Relationship Id="rId112" Type="http://schemas.openxmlformats.org/officeDocument/2006/relationships/hyperlink" Target="https://lqdoj.edu.vn/contest/prevoipvh1/submissions/nghia051/dnprevoic/" TargetMode="External"/><Relationship Id="rId133" Type="http://schemas.openxmlformats.org/officeDocument/2006/relationships/hyperlink" Target="https://lqdoj.edu.vn/contest/prevoipvh1/submissions/CQTshadow/dnprevoic/" TargetMode="External"/><Relationship Id="rId154" Type="http://schemas.openxmlformats.org/officeDocument/2006/relationships/hyperlink" Target="https://lqdoj.edu.vn/contest/prevoipvh1/submissions/chinhnct2004/dnprevoib/" TargetMode="External"/><Relationship Id="rId175" Type="http://schemas.openxmlformats.org/officeDocument/2006/relationships/hyperlink" Target="https://lqdoj.edu.vn/contest/prevoipvh1/submissions/daraku013/dnprevoib/" TargetMode="External"/><Relationship Id="rId196" Type="http://schemas.openxmlformats.org/officeDocument/2006/relationships/hyperlink" Target="https://lqdoj.edu.vn/contest/prevoipvh1/submissions/lengocnga/dnprevoic/" TargetMode="External"/><Relationship Id="rId200" Type="http://schemas.openxmlformats.org/officeDocument/2006/relationships/hyperlink" Target="https://lqdoj.edu.vn/contest/prevoipvh1/submissions/10baole/dnprevoia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qdoj.edu.vn/contest/prevoipvh1/submissions/tranthangusername/dnprevoib/" TargetMode="External"/><Relationship Id="rId299" Type="http://schemas.openxmlformats.org/officeDocument/2006/relationships/hyperlink" Target="https://lqdoj.edu.vn/contest/prevoipvh2/submissions/anhkha2003/dnprevoif/" TargetMode="External"/><Relationship Id="rId21" Type="http://schemas.openxmlformats.org/officeDocument/2006/relationships/hyperlink" Target="https://lqdoj.edu.vn/contest/prevoipvh1/submissions/tcm/dnprevoic/" TargetMode="External"/><Relationship Id="rId63" Type="http://schemas.openxmlformats.org/officeDocument/2006/relationships/hyperlink" Target="https://lqdoj.edu.vn/contest/prevoipvh1/submissions/valueking789/dnprevoia/" TargetMode="External"/><Relationship Id="rId159" Type="http://schemas.openxmlformats.org/officeDocument/2006/relationships/hyperlink" Target="https://lqdoj.edu.vn/contest/prevoipvh1/submissions/hieunguyen999/dnprevoib/" TargetMode="External"/><Relationship Id="rId324" Type="http://schemas.openxmlformats.org/officeDocument/2006/relationships/hyperlink" Target="https://lqdoj.edu.vn/contest/prevoipvh2/submissions/biku_bika/dnprevoid/" TargetMode="External"/><Relationship Id="rId366" Type="http://schemas.openxmlformats.org/officeDocument/2006/relationships/hyperlink" Target="https://lqdoj.edu.vn/contest/prevoipvh2/submissions/Duy/dnprevoie/" TargetMode="External"/><Relationship Id="rId170" Type="http://schemas.openxmlformats.org/officeDocument/2006/relationships/hyperlink" Target="https://lqdoj.edu.vn/contest/prevoipvh1/submissions/a520anhlnb/dnprevoib/" TargetMode="External"/><Relationship Id="rId226" Type="http://schemas.openxmlformats.org/officeDocument/2006/relationships/hyperlink" Target="https://lqdoj.edu.vn/contest/prevoipvh2/submissions/tranthangusername/dnprevoie/" TargetMode="External"/><Relationship Id="rId268" Type="http://schemas.openxmlformats.org/officeDocument/2006/relationships/hyperlink" Target="https://lqdoj.edu.vn/contest/prevoipvh2/submissions/sontruong02003/dnprevoie/" TargetMode="External"/><Relationship Id="rId32" Type="http://schemas.openxmlformats.org/officeDocument/2006/relationships/hyperlink" Target="https://lqdoj.edu.vn/contest/prevoipvh1/submissions/hodinhhoang312/dnprevoib/" TargetMode="External"/><Relationship Id="rId74" Type="http://schemas.openxmlformats.org/officeDocument/2006/relationships/hyperlink" Target="https://lqdoj.edu.vn/contest/prevoipvh1/submissions/adung1211/dnprevoia/" TargetMode="External"/><Relationship Id="rId128" Type="http://schemas.openxmlformats.org/officeDocument/2006/relationships/hyperlink" Target="https://lqdoj.edu.vn/contest/prevoipvh1/submissions/aabbcc1122/dnprevoia/" TargetMode="External"/><Relationship Id="rId335" Type="http://schemas.openxmlformats.org/officeDocument/2006/relationships/hyperlink" Target="https://lqdoj.edu.vn/contest/prevoipvh2/submissions/valueking789/dnprevoif/" TargetMode="External"/><Relationship Id="rId377" Type="http://schemas.openxmlformats.org/officeDocument/2006/relationships/hyperlink" Target="https://lqdoj.edu.vn/contest/prevoipvh2/submissions/stevenhoang/dnprevoie/" TargetMode="External"/><Relationship Id="rId5" Type="http://schemas.openxmlformats.org/officeDocument/2006/relationships/hyperlink" Target="https://lqdoj.edu.vn/contest/prevoipvh1/submissions/quangphat18ti/dnprevoib/" TargetMode="External"/><Relationship Id="rId95" Type="http://schemas.openxmlformats.org/officeDocument/2006/relationships/hyperlink" Target="https://lqdoj.edu.vn/contest/prevoipvh1/submissions/dacphu/dnprevoia/" TargetMode="External"/><Relationship Id="rId160" Type="http://schemas.openxmlformats.org/officeDocument/2006/relationships/hyperlink" Target="https://lqdoj.edu.vn/contest/prevoipvh1/submissions/hieunguyen999/dnprevoic/" TargetMode="External"/><Relationship Id="rId181" Type="http://schemas.openxmlformats.org/officeDocument/2006/relationships/hyperlink" Target="https://lqdoj.edu.vn/contest/prevoipvh1/submissions/tadat216/dnprevoia/" TargetMode="External"/><Relationship Id="rId216" Type="http://schemas.openxmlformats.org/officeDocument/2006/relationships/hyperlink" Target="https://lqdoj.edu.vn/contest/prevoipvh2/submissions/nghia051/dnprevoid/" TargetMode="External"/><Relationship Id="rId237" Type="http://schemas.openxmlformats.org/officeDocument/2006/relationships/hyperlink" Target="https://lqdoj.edu.vn/contest/prevoipvh2/submissions/letangphuquy/dnprevoid/" TargetMode="External"/><Relationship Id="rId402" Type="http://schemas.openxmlformats.org/officeDocument/2006/relationships/hyperlink" Target="https://lqdoj.edu.vn/contest/prevoipvh2/submissions/namto1/dnprevoie/" TargetMode="External"/><Relationship Id="rId258" Type="http://schemas.openxmlformats.org/officeDocument/2006/relationships/hyperlink" Target="https://lqdoj.edu.vn/contest/prevoipvh2/submissions/nguyenlak2003/dnprevoid/" TargetMode="External"/><Relationship Id="rId279" Type="http://schemas.openxmlformats.org/officeDocument/2006/relationships/hyperlink" Target="https://lqdoj.edu.vn/contest/prevoipvh2/submissions/Bitokun/dnprevoid/" TargetMode="External"/><Relationship Id="rId22" Type="http://schemas.openxmlformats.org/officeDocument/2006/relationships/hyperlink" Target="https://lqdoj.edu.vn/contest/prevoipvh1/submissions/Play_With_Mino/dnprevoia/" TargetMode="External"/><Relationship Id="rId43" Type="http://schemas.openxmlformats.org/officeDocument/2006/relationships/hyperlink" Target="https://lqdoj.edu.vn/contest/prevoipvh1/submissions/bjn/dnprevoia/" TargetMode="External"/><Relationship Id="rId64" Type="http://schemas.openxmlformats.org/officeDocument/2006/relationships/hyperlink" Target="https://lqdoj.edu.vn/contest/prevoipvh1/submissions/valueking789/dnprevoib/" TargetMode="External"/><Relationship Id="rId118" Type="http://schemas.openxmlformats.org/officeDocument/2006/relationships/hyperlink" Target="https://lqdoj.edu.vn/contest/prevoipvh1/submissions/tranthangusername/dnprevoic/" TargetMode="External"/><Relationship Id="rId139" Type="http://schemas.openxmlformats.org/officeDocument/2006/relationships/hyperlink" Target="https://lqdoj.edu.vn/contest/prevoipvh1/submissions/vmthu/dnprevoib/" TargetMode="External"/><Relationship Id="rId290" Type="http://schemas.openxmlformats.org/officeDocument/2006/relationships/hyperlink" Target="https://lqdoj.edu.vn/contest/prevoipvh2/submissions/nguyenphuong/dnprevoif/" TargetMode="External"/><Relationship Id="rId304" Type="http://schemas.openxmlformats.org/officeDocument/2006/relationships/hyperlink" Target="https://lqdoj.edu.vn/contest/prevoipvh2/submissions/_poteitou/dnprevoie/" TargetMode="External"/><Relationship Id="rId325" Type="http://schemas.openxmlformats.org/officeDocument/2006/relationships/hyperlink" Target="https://lqdoj.edu.vn/contest/prevoipvh2/submissions/biku_bika/dnprevoif/" TargetMode="External"/><Relationship Id="rId346" Type="http://schemas.openxmlformats.org/officeDocument/2006/relationships/hyperlink" Target="https://lqdoj.edu.vn/contest/prevoipvh2/submissions/ktonh123/dnprevoif/" TargetMode="External"/><Relationship Id="rId367" Type="http://schemas.openxmlformats.org/officeDocument/2006/relationships/hyperlink" Target="https://lqdoj.edu.vn/contest/prevoipvh2/submissions/Duy/dnprevoif/" TargetMode="External"/><Relationship Id="rId388" Type="http://schemas.openxmlformats.org/officeDocument/2006/relationships/hyperlink" Target="https://lqdoj.edu.vn/contest/prevoipvh2/submissions/nqhoang11_cukuin/dnprevoid/" TargetMode="External"/><Relationship Id="rId85" Type="http://schemas.openxmlformats.org/officeDocument/2006/relationships/hyperlink" Target="https://lqdoj.edu.vn/contest/prevoipvh1/submissions/I_love_you_my_girl/dnprevoic/" TargetMode="External"/><Relationship Id="rId150" Type="http://schemas.openxmlformats.org/officeDocument/2006/relationships/hyperlink" Target="https://lqdoj.edu.vn/contest/prevoipvh1/submissions/chauminhkhai/dnprevoic/" TargetMode="External"/><Relationship Id="rId171" Type="http://schemas.openxmlformats.org/officeDocument/2006/relationships/hyperlink" Target="https://lqdoj.edu.vn/contest/prevoipvh1/submissions/a520anhlnb/dnprevoic/" TargetMode="External"/><Relationship Id="rId192" Type="http://schemas.openxmlformats.org/officeDocument/2006/relationships/hyperlink" Target="https://lqdoj.edu.vn/contest/prevoipvh1/submissions/chulanpro5/dnprevoia/" TargetMode="External"/><Relationship Id="rId206" Type="http://schemas.openxmlformats.org/officeDocument/2006/relationships/hyperlink" Target="https://lqdoj.edu.vn/contest/prevoipvh1/submissions/Nhquang1234/dnprevoia/" TargetMode="External"/><Relationship Id="rId227" Type="http://schemas.openxmlformats.org/officeDocument/2006/relationships/hyperlink" Target="https://lqdoj.edu.vn/contest/prevoipvh2/submissions/tranthangusername/dnprevoif/" TargetMode="External"/><Relationship Id="rId248" Type="http://schemas.openxmlformats.org/officeDocument/2006/relationships/hyperlink" Target="https://lqdoj.edu.vn/contest/prevoipvh2/submissions/BeTapDi/dnprevoif/" TargetMode="External"/><Relationship Id="rId269" Type="http://schemas.openxmlformats.org/officeDocument/2006/relationships/hyperlink" Target="https://lqdoj.edu.vn/contest/prevoipvh2/submissions/sontruong02003/dnprevoif/" TargetMode="External"/><Relationship Id="rId12" Type="http://schemas.openxmlformats.org/officeDocument/2006/relationships/hyperlink" Target="https://lqdoj.edu.vn/contest/prevoipvh1/submissions/WuTan/dnprevoic/" TargetMode="External"/><Relationship Id="rId33" Type="http://schemas.openxmlformats.org/officeDocument/2006/relationships/hyperlink" Target="https://lqdoj.edu.vn/contest/prevoipvh1/submissions/hodinhhoang312/dnprevoic/" TargetMode="External"/><Relationship Id="rId108" Type="http://schemas.openxmlformats.org/officeDocument/2006/relationships/hyperlink" Target="https://lqdoj.edu.vn/contest/prevoipvh1/submissions/dhxnhi/dnprevoib/" TargetMode="External"/><Relationship Id="rId129" Type="http://schemas.openxmlformats.org/officeDocument/2006/relationships/hyperlink" Target="https://lqdoj.edu.vn/contest/prevoipvh1/submissions/aabbcc1122/dnprevoib/" TargetMode="External"/><Relationship Id="rId280" Type="http://schemas.openxmlformats.org/officeDocument/2006/relationships/hyperlink" Target="https://lqdoj.edu.vn/contest/prevoipvh2/submissions/Bitokun/dnprevoie/" TargetMode="External"/><Relationship Id="rId315" Type="http://schemas.openxmlformats.org/officeDocument/2006/relationships/hyperlink" Target="https://lqdoj.edu.vn/contest/prevoipvh2/submissions/bvquoc2003/dnprevoie/" TargetMode="External"/><Relationship Id="rId336" Type="http://schemas.openxmlformats.org/officeDocument/2006/relationships/hyperlink" Target="https://lqdoj.edu.vn/contest/prevoipvh2/submissions/I_love_you_my_girl/dnprevoid/" TargetMode="External"/><Relationship Id="rId357" Type="http://schemas.openxmlformats.org/officeDocument/2006/relationships/hyperlink" Target="https://lqdoj.edu.vn/contest/prevoipvh2/submissions/dhxnhi/dnprevoif/" TargetMode="External"/><Relationship Id="rId54" Type="http://schemas.openxmlformats.org/officeDocument/2006/relationships/hyperlink" Target="https://lqdoj.edu.vn/contest/prevoipvh1/submissions/tnkhanh/dnprevoia/" TargetMode="External"/><Relationship Id="rId75" Type="http://schemas.openxmlformats.org/officeDocument/2006/relationships/hyperlink" Target="https://lqdoj.edu.vn/contest/prevoipvh1/submissions/adung1211/dnprevoib/" TargetMode="External"/><Relationship Id="rId96" Type="http://schemas.openxmlformats.org/officeDocument/2006/relationships/hyperlink" Target="https://lqdoj.edu.vn/contest/prevoipvh1/submissions/dacphu/dnprevoib/" TargetMode="External"/><Relationship Id="rId140" Type="http://schemas.openxmlformats.org/officeDocument/2006/relationships/hyperlink" Target="https://lqdoj.edu.vn/contest/prevoipvh1/submissions/phat310120031/dnprevoib/" TargetMode="External"/><Relationship Id="rId161" Type="http://schemas.openxmlformats.org/officeDocument/2006/relationships/hyperlink" Target="https://lqdoj.edu.vn/contest/prevoipvh1/submissions/FirstWA/dnprevoia/" TargetMode="External"/><Relationship Id="rId182" Type="http://schemas.openxmlformats.org/officeDocument/2006/relationships/hyperlink" Target="https://lqdoj.edu.vn/contest/prevoipvh1/submissions/iambestfeed/dnprevoia/" TargetMode="External"/><Relationship Id="rId217" Type="http://schemas.openxmlformats.org/officeDocument/2006/relationships/hyperlink" Target="https://lqdoj.edu.vn/contest/prevoipvh2/submissions/nghia051/dnprevoie/" TargetMode="External"/><Relationship Id="rId378" Type="http://schemas.openxmlformats.org/officeDocument/2006/relationships/hyperlink" Target="https://lqdoj.edu.vn/contest/prevoipvh2/submissions/trangia/dnprevoid/" TargetMode="External"/><Relationship Id="rId399" Type="http://schemas.openxmlformats.org/officeDocument/2006/relationships/hyperlink" Target="https://lqdoj.edu.vn/contest/prevoipvh2/submissions/bjn/dnprevoid/" TargetMode="External"/><Relationship Id="rId403" Type="http://schemas.openxmlformats.org/officeDocument/2006/relationships/hyperlink" Target="https://lqdoj.edu.vn/contest/prevoipvh2/submissions/namto1/dnprevoif/" TargetMode="External"/><Relationship Id="rId6" Type="http://schemas.openxmlformats.org/officeDocument/2006/relationships/hyperlink" Target="https://lqdoj.edu.vn/contest/prevoipvh1/submissions/quangphat18ti/dnprevoic/" TargetMode="External"/><Relationship Id="rId238" Type="http://schemas.openxmlformats.org/officeDocument/2006/relationships/hyperlink" Target="https://lqdoj.edu.vn/contest/prevoipvh2/submissions/letangphuquy/dnprevoie/" TargetMode="External"/><Relationship Id="rId259" Type="http://schemas.openxmlformats.org/officeDocument/2006/relationships/hyperlink" Target="https://lqdoj.edu.vn/contest/prevoipvh2/submissions/nguyenlak2003/dnprevoie/" TargetMode="External"/><Relationship Id="rId23" Type="http://schemas.openxmlformats.org/officeDocument/2006/relationships/hyperlink" Target="https://lqdoj.edu.vn/contest/prevoipvh1/submissions/Play_With_Mino/dnprevoib/" TargetMode="External"/><Relationship Id="rId119" Type="http://schemas.openxmlformats.org/officeDocument/2006/relationships/hyperlink" Target="https://lqdoj.edu.vn/contest/prevoipvh1/submissions/djxone123456/dnprevoia/" TargetMode="External"/><Relationship Id="rId270" Type="http://schemas.openxmlformats.org/officeDocument/2006/relationships/hyperlink" Target="https://lqdoj.edu.vn/contest/prevoipvh2/submissions/thinhsama/dnprevoid/" TargetMode="External"/><Relationship Id="rId291" Type="http://schemas.openxmlformats.org/officeDocument/2006/relationships/hyperlink" Target="https://lqdoj.edu.vn/contest/prevoipvh2/submissions/hodinhhoang312/dnprevoid/" TargetMode="External"/><Relationship Id="rId305" Type="http://schemas.openxmlformats.org/officeDocument/2006/relationships/hyperlink" Target="https://lqdoj.edu.vn/contest/prevoipvh2/submissions/_poteitou/dnprevoif/" TargetMode="External"/><Relationship Id="rId326" Type="http://schemas.openxmlformats.org/officeDocument/2006/relationships/hyperlink" Target="https://lqdoj.edu.vn/contest/prevoipvh2/submissions/30isnotttet/dnprevoid/" TargetMode="External"/><Relationship Id="rId347" Type="http://schemas.openxmlformats.org/officeDocument/2006/relationships/hyperlink" Target="https://lqdoj.edu.vn/contest/prevoipvh2/submissions/3070RKH/dnprevoid/" TargetMode="External"/><Relationship Id="rId44" Type="http://schemas.openxmlformats.org/officeDocument/2006/relationships/hyperlink" Target="https://lqdoj.edu.vn/contest/prevoipvh1/submissions/bjn/dnprevoib/" TargetMode="External"/><Relationship Id="rId65" Type="http://schemas.openxmlformats.org/officeDocument/2006/relationships/hyperlink" Target="https://lqdoj.edu.vn/contest/prevoipvh1/submissions/SPyofgame/dnprevoia/" TargetMode="External"/><Relationship Id="rId86" Type="http://schemas.openxmlformats.org/officeDocument/2006/relationships/hyperlink" Target="https://lqdoj.edu.vn/contest/prevoipvh1/submissions/anhkha2003/dnprevoia/" TargetMode="External"/><Relationship Id="rId130" Type="http://schemas.openxmlformats.org/officeDocument/2006/relationships/hyperlink" Target="https://lqdoj.edu.vn/contest/prevoipvh1/submissions/aabbcc1122/dnprevoic/" TargetMode="External"/><Relationship Id="rId151" Type="http://schemas.openxmlformats.org/officeDocument/2006/relationships/hyperlink" Target="https://lqdoj.edu.vn/contest/prevoipvh1/submissions/chicong44/dnprevoia/" TargetMode="External"/><Relationship Id="rId368" Type="http://schemas.openxmlformats.org/officeDocument/2006/relationships/hyperlink" Target="https://lqdoj.edu.vn/contest/prevoipvh2/submissions/undertracked/dnprevoid/" TargetMode="External"/><Relationship Id="rId389" Type="http://schemas.openxmlformats.org/officeDocument/2006/relationships/hyperlink" Target="https://lqdoj.edu.vn/contest/prevoipvh2/submissions/nqhoang11_cukuin/dnprevoie/" TargetMode="External"/><Relationship Id="rId172" Type="http://schemas.openxmlformats.org/officeDocument/2006/relationships/hyperlink" Target="https://lqdoj.edu.vn/contest/prevoipvh1/submissions/Duy/dnprevoia/" TargetMode="External"/><Relationship Id="rId193" Type="http://schemas.openxmlformats.org/officeDocument/2006/relationships/hyperlink" Target="https://lqdoj.edu.vn/contest/prevoipvh1/submissions/chulanpro5/dnprevoic/" TargetMode="External"/><Relationship Id="rId207" Type="http://schemas.openxmlformats.org/officeDocument/2006/relationships/hyperlink" Target="https://lqdoj.edu.vn/contest/prevoipvh1/submissions/NB_1HA/dnprevoia/" TargetMode="External"/><Relationship Id="rId228" Type="http://schemas.openxmlformats.org/officeDocument/2006/relationships/hyperlink" Target="https://lqdoj.edu.vn/contest/prevoipvh2/submissions/Ho%C3%A0ngNg%E1%BB%8DcQu%C3%A2n04/dnprevoid/" TargetMode="External"/><Relationship Id="rId249" Type="http://schemas.openxmlformats.org/officeDocument/2006/relationships/hyperlink" Target="https://lqdoj.edu.vn/contest/prevoipvh2/submissions/aabbcc1122/dnprevoid/" TargetMode="External"/><Relationship Id="rId13" Type="http://schemas.openxmlformats.org/officeDocument/2006/relationships/hyperlink" Target="https://lqdoj.edu.vn/contest/prevoipvh1/submissions/letangphuquy/dnprevoia/" TargetMode="External"/><Relationship Id="rId109" Type="http://schemas.openxmlformats.org/officeDocument/2006/relationships/hyperlink" Target="https://lqdoj.edu.vn/contest/prevoipvh1/submissions/dhxnhi/dnprevoic/" TargetMode="External"/><Relationship Id="rId260" Type="http://schemas.openxmlformats.org/officeDocument/2006/relationships/hyperlink" Target="https://lqdoj.edu.vn/contest/prevoipvh2/submissions/nguyenlak2003/dnprevoif/" TargetMode="External"/><Relationship Id="rId281" Type="http://schemas.openxmlformats.org/officeDocument/2006/relationships/hyperlink" Target="https://lqdoj.edu.vn/contest/prevoipvh2/submissions/Bitokun/dnprevoif/" TargetMode="External"/><Relationship Id="rId316" Type="http://schemas.openxmlformats.org/officeDocument/2006/relationships/hyperlink" Target="https://lqdoj.edu.vn/contest/prevoipvh2/submissions/bvquoc2003/dnprevoif/" TargetMode="External"/><Relationship Id="rId337" Type="http://schemas.openxmlformats.org/officeDocument/2006/relationships/hyperlink" Target="https://lqdoj.edu.vn/contest/prevoipvh2/submissions/I_love_you_my_girl/dnprevoie/" TargetMode="External"/><Relationship Id="rId34" Type="http://schemas.openxmlformats.org/officeDocument/2006/relationships/hyperlink" Target="https://lqdoj.edu.vn/contest/prevoipvh1/submissions/jamienguyen/dnprevoia/" TargetMode="External"/><Relationship Id="rId55" Type="http://schemas.openxmlformats.org/officeDocument/2006/relationships/hyperlink" Target="https://lqdoj.edu.vn/contest/prevoipvh1/submissions/tnkhanh/dnprevoib/" TargetMode="External"/><Relationship Id="rId76" Type="http://schemas.openxmlformats.org/officeDocument/2006/relationships/hyperlink" Target="https://lqdoj.edu.vn/contest/prevoipvh1/submissions/adung1211/dnprevoic/" TargetMode="External"/><Relationship Id="rId97" Type="http://schemas.openxmlformats.org/officeDocument/2006/relationships/hyperlink" Target="https://lqdoj.edu.vn/contest/prevoipvh1/submissions/dacphu/dnprevoic/" TargetMode="External"/><Relationship Id="rId120" Type="http://schemas.openxmlformats.org/officeDocument/2006/relationships/hyperlink" Target="https://lqdoj.edu.vn/contest/prevoipvh1/submissions/djxone123456/dnprevoib/" TargetMode="External"/><Relationship Id="rId141" Type="http://schemas.openxmlformats.org/officeDocument/2006/relationships/hyperlink" Target="https://lqdoj.edu.vn/contest/prevoipvh1/submissions/phat310120031/dnprevoic/" TargetMode="External"/><Relationship Id="rId358" Type="http://schemas.openxmlformats.org/officeDocument/2006/relationships/hyperlink" Target="https://lqdoj.edu.vn/contest/prevoipvh2/submissions/namtran1205/dnprevoid/" TargetMode="External"/><Relationship Id="rId379" Type="http://schemas.openxmlformats.org/officeDocument/2006/relationships/hyperlink" Target="https://lqdoj.edu.vn/contest/prevoipvh2/submissions/trangia/dnprevoie/" TargetMode="External"/><Relationship Id="rId7" Type="http://schemas.openxmlformats.org/officeDocument/2006/relationships/hyperlink" Target="https://lqdoj.edu.vn/contest/prevoipvh1/submissions/biot_ductoan/dnprevoia/" TargetMode="External"/><Relationship Id="rId162" Type="http://schemas.openxmlformats.org/officeDocument/2006/relationships/hyperlink" Target="https://lqdoj.edu.vn/contest/prevoipvh1/submissions/FirstWA/dnprevoib/" TargetMode="External"/><Relationship Id="rId183" Type="http://schemas.openxmlformats.org/officeDocument/2006/relationships/hyperlink" Target="https://lqdoj.edu.vn/contest/prevoipvh1/submissions/qvan_le/dnprevoia/" TargetMode="External"/><Relationship Id="rId218" Type="http://schemas.openxmlformats.org/officeDocument/2006/relationships/hyperlink" Target="https://lqdoj.edu.vn/contest/prevoipvh2/submissions/nghia051/dnprevoif/" TargetMode="External"/><Relationship Id="rId239" Type="http://schemas.openxmlformats.org/officeDocument/2006/relationships/hyperlink" Target="https://lqdoj.edu.vn/contest/prevoipvh2/submissions/letangphuquy/dnprevoif/" TargetMode="External"/><Relationship Id="rId390" Type="http://schemas.openxmlformats.org/officeDocument/2006/relationships/hyperlink" Target="https://lqdoj.edu.vn/contest/prevoipvh2/submissions/nqhoang11_cukuin/dnprevoif/" TargetMode="External"/><Relationship Id="rId404" Type="http://schemas.openxmlformats.org/officeDocument/2006/relationships/hyperlink" Target="https://lqdoj.edu.vn/contest/prevoipvh2/submissions/chinhnct2004/dnprevoid/" TargetMode="External"/><Relationship Id="rId250" Type="http://schemas.openxmlformats.org/officeDocument/2006/relationships/hyperlink" Target="https://lqdoj.edu.vn/contest/prevoipvh2/submissions/aabbcc1122/dnprevoie/" TargetMode="External"/><Relationship Id="rId271" Type="http://schemas.openxmlformats.org/officeDocument/2006/relationships/hyperlink" Target="https://lqdoj.edu.vn/contest/prevoipvh2/submissions/thinhsama/dnprevoie/" TargetMode="External"/><Relationship Id="rId292" Type="http://schemas.openxmlformats.org/officeDocument/2006/relationships/hyperlink" Target="https://lqdoj.edu.vn/contest/prevoipvh2/submissions/hodinhhoang312/dnprevoie/" TargetMode="External"/><Relationship Id="rId306" Type="http://schemas.openxmlformats.org/officeDocument/2006/relationships/hyperlink" Target="https://lqdoj.edu.vn/contest/prevoipvh2/submissions/khoa101003/dnprevoid/" TargetMode="External"/><Relationship Id="rId24" Type="http://schemas.openxmlformats.org/officeDocument/2006/relationships/hyperlink" Target="https://lqdoj.edu.vn/contest/prevoipvh1/submissions/Play_With_Mino/dnprevoic/" TargetMode="External"/><Relationship Id="rId45" Type="http://schemas.openxmlformats.org/officeDocument/2006/relationships/hyperlink" Target="https://lqdoj.edu.vn/contest/prevoipvh1/submissions/bjn/dnprevoic/" TargetMode="External"/><Relationship Id="rId66" Type="http://schemas.openxmlformats.org/officeDocument/2006/relationships/hyperlink" Target="https://lqdoj.edu.vn/contest/prevoipvh1/submissions/SPyofgame/dnprevoib/" TargetMode="External"/><Relationship Id="rId87" Type="http://schemas.openxmlformats.org/officeDocument/2006/relationships/hyperlink" Target="https://lqdoj.edu.vn/contest/prevoipvh1/submissions/anhkha2003/dnprevoib/" TargetMode="External"/><Relationship Id="rId110" Type="http://schemas.openxmlformats.org/officeDocument/2006/relationships/hyperlink" Target="https://lqdoj.edu.vn/contest/prevoipvh1/submissions/nghia051/dnprevoia/" TargetMode="External"/><Relationship Id="rId131" Type="http://schemas.openxmlformats.org/officeDocument/2006/relationships/hyperlink" Target="https://lqdoj.edu.vn/contest/prevoipvh1/submissions/CQTshadow/dnprevoia/" TargetMode="External"/><Relationship Id="rId327" Type="http://schemas.openxmlformats.org/officeDocument/2006/relationships/hyperlink" Target="https://lqdoj.edu.vn/contest/prevoipvh2/submissions/30isnotttet/dnprevoif/" TargetMode="External"/><Relationship Id="rId348" Type="http://schemas.openxmlformats.org/officeDocument/2006/relationships/hyperlink" Target="https://lqdoj.edu.vn/contest/prevoipvh2/submissions/3070RKH/dnprevoie/" TargetMode="External"/><Relationship Id="rId369" Type="http://schemas.openxmlformats.org/officeDocument/2006/relationships/hyperlink" Target="https://lqdoj.edu.vn/contest/prevoipvh2/submissions/undertracked/dnprevoie/" TargetMode="External"/><Relationship Id="rId152" Type="http://schemas.openxmlformats.org/officeDocument/2006/relationships/hyperlink" Target="https://lqdoj.edu.vn/contest/prevoipvh1/submissions/chicong44/dnprevoic/" TargetMode="External"/><Relationship Id="rId173" Type="http://schemas.openxmlformats.org/officeDocument/2006/relationships/hyperlink" Target="https://lqdoj.edu.vn/contest/prevoipvh1/submissions/Duy/dnprevoib/" TargetMode="External"/><Relationship Id="rId194" Type="http://schemas.openxmlformats.org/officeDocument/2006/relationships/hyperlink" Target="https://lqdoj.edu.vn/contest/prevoipvh1/submissions/lengocnga/dnprevoia/" TargetMode="External"/><Relationship Id="rId208" Type="http://schemas.openxmlformats.org/officeDocument/2006/relationships/hyperlink" Target="https://lqdoj.edu.vn/user/c07qn" TargetMode="External"/><Relationship Id="rId229" Type="http://schemas.openxmlformats.org/officeDocument/2006/relationships/hyperlink" Target="https://lqdoj.edu.vn/contest/prevoipvh2/submissions/Ho%C3%A0ngNg%E1%BB%8DcQu%C3%A2n04/dnprevoie/" TargetMode="External"/><Relationship Id="rId380" Type="http://schemas.openxmlformats.org/officeDocument/2006/relationships/hyperlink" Target="https://lqdoj.edu.vn/contest/prevoipvh2/submissions/trangia/dnprevoif/" TargetMode="External"/><Relationship Id="rId240" Type="http://schemas.openxmlformats.org/officeDocument/2006/relationships/hyperlink" Target="https://lqdoj.edu.vn/contest/prevoipvh2/submissions/18ti_nmnhat/dnprevoid/" TargetMode="External"/><Relationship Id="rId261" Type="http://schemas.openxmlformats.org/officeDocument/2006/relationships/hyperlink" Target="https://lqdoj.edu.vn/contest/prevoipvh2/submissions/a520anhlnb/dnprevoid/" TargetMode="External"/><Relationship Id="rId14" Type="http://schemas.openxmlformats.org/officeDocument/2006/relationships/hyperlink" Target="https://lqdoj.edu.vn/contest/prevoipvh1/submissions/letangphuquy/dnprevoib/" TargetMode="External"/><Relationship Id="rId35" Type="http://schemas.openxmlformats.org/officeDocument/2006/relationships/hyperlink" Target="https://lqdoj.edu.vn/contest/prevoipvh1/submissions/jamienguyen/dnprevoib/" TargetMode="External"/><Relationship Id="rId56" Type="http://schemas.openxmlformats.org/officeDocument/2006/relationships/hyperlink" Target="https://lqdoj.edu.vn/contest/prevoipvh1/submissions/tnkhanh/dnprevoic/" TargetMode="External"/><Relationship Id="rId77" Type="http://schemas.openxmlformats.org/officeDocument/2006/relationships/hyperlink" Target="https://lqdoj.edu.vn/contest/prevoipvh1/submissions/nguyenlak2003/dnprevoia/" TargetMode="External"/><Relationship Id="rId100" Type="http://schemas.openxmlformats.org/officeDocument/2006/relationships/hyperlink" Target="https://lqdoj.edu.vn/contest/prevoipvh1/submissions/sontruong02003/dnprevoic/" TargetMode="External"/><Relationship Id="rId282" Type="http://schemas.openxmlformats.org/officeDocument/2006/relationships/hyperlink" Target="https://lqdoj.edu.vn/contest/prevoipvh2/submissions/sangbt/dnprevoid/" TargetMode="External"/><Relationship Id="rId317" Type="http://schemas.openxmlformats.org/officeDocument/2006/relationships/hyperlink" Target="https://lqdoj.edu.vn/contest/prevoipvh2/submissions/djxone123456/dnprevoid/" TargetMode="External"/><Relationship Id="rId338" Type="http://schemas.openxmlformats.org/officeDocument/2006/relationships/hyperlink" Target="https://lqdoj.edu.vn/contest/prevoipvh2/submissions/I_love_you_my_girl/dnprevoif/" TargetMode="External"/><Relationship Id="rId359" Type="http://schemas.openxmlformats.org/officeDocument/2006/relationships/hyperlink" Target="https://lqdoj.edu.vn/contest/prevoipvh2/submissions/namtran1205/dnprevoif/" TargetMode="External"/><Relationship Id="rId8" Type="http://schemas.openxmlformats.org/officeDocument/2006/relationships/hyperlink" Target="https://lqdoj.edu.vn/contest/prevoipvh1/submissions/biot_ductoan/dnprevoib/" TargetMode="External"/><Relationship Id="rId98" Type="http://schemas.openxmlformats.org/officeDocument/2006/relationships/hyperlink" Target="https://lqdoj.edu.vn/contest/prevoipvh1/submissions/sontruong02003/dnprevoia/" TargetMode="External"/><Relationship Id="rId121" Type="http://schemas.openxmlformats.org/officeDocument/2006/relationships/hyperlink" Target="https://lqdoj.edu.vn/contest/prevoipvh1/submissions/thnhan2005/dnprevoia/" TargetMode="External"/><Relationship Id="rId142" Type="http://schemas.openxmlformats.org/officeDocument/2006/relationships/hyperlink" Target="https://lqdoj.edu.vn/contest/prevoipvh1/submissions/dlbm1302/dnprevoia/" TargetMode="External"/><Relationship Id="rId163" Type="http://schemas.openxmlformats.org/officeDocument/2006/relationships/hyperlink" Target="https://lqdoj.edu.vn/contest/prevoipvh1/submissions/chuotluoi184/dnprevoia/" TargetMode="External"/><Relationship Id="rId184" Type="http://schemas.openxmlformats.org/officeDocument/2006/relationships/hyperlink" Target="https://lqdoj.edu.vn/contest/prevoipvh1/submissions/nguyenduchuyqb/dnprevoia/" TargetMode="External"/><Relationship Id="rId219" Type="http://schemas.openxmlformats.org/officeDocument/2006/relationships/hyperlink" Target="https://lqdoj.edu.vn/contest/prevoipvh2/submissions/zipdang04/dnprevoid/" TargetMode="External"/><Relationship Id="rId370" Type="http://schemas.openxmlformats.org/officeDocument/2006/relationships/hyperlink" Target="https://lqdoj.edu.vn/contest/prevoipvh2/submissions/undertracked/dnprevoif/" TargetMode="External"/><Relationship Id="rId391" Type="http://schemas.openxmlformats.org/officeDocument/2006/relationships/hyperlink" Target="https://lqdoj.edu.vn/contest/prevoipvh2/submissions/dlbm1302/dnprevoid/" TargetMode="External"/><Relationship Id="rId405" Type="http://schemas.openxmlformats.org/officeDocument/2006/relationships/hyperlink" Target="https://lqdoj.edu.vn/contest/prevoipvh2/submissions/chinhnct2004/dnprevoie/" TargetMode="External"/><Relationship Id="rId230" Type="http://schemas.openxmlformats.org/officeDocument/2006/relationships/hyperlink" Target="https://lqdoj.edu.vn/contest/prevoipvh2/submissions/Ho%C3%A0ngNg%E1%BB%8DcQu%C3%A2n04/dnprevoif/" TargetMode="External"/><Relationship Id="rId251" Type="http://schemas.openxmlformats.org/officeDocument/2006/relationships/hyperlink" Target="https://lqdoj.edu.vn/contest/prevoipvh2/submissions/aabbcc1122/dnprevoif/" TargetMode="External"/><Relationship Id="rId25" Type="http://schemas.openxmlformats.org/officeDocument/2006/relationships/hyperlink" Target="https://lqdoj.edu.vn/contest/prevoipvh1/submissions/d4rkn19ht/dnprevoia/" TargetMode="External"/><Relationship Id="rId46" Type="http://schemas.openxmlformats.org/officeDocument/2006/relationships/hyperlink" Target="https://lqdoj.edu.vn/contest/prevoipvh1/submissions/thanh/dnprevoia/" TargetMode="External"/><Relationship Id="rId67" Type="http://schemas.openxmlformats.org/officeDocument/2006/relationships/hyperlink" Target="https://lqdoj.edu.vn/contest/prevoipvh1/submissions/SPyofgame/dnprevoic/" TargetMode="External"/><Relationship Id="rId272" Type="http://schemas.openxmlformats.org/officeDocument/2006/relationships/hyperlink" Target="https://lqdoj.edu.vn/contest/prevoipvh2/submissions/thinhsama/dnprevoif/" TargetMode="External"/><Relationship Id="rId293" Type="http://schemas.openxmlformats.org/officeDocument/2006/relationships/hyperlink" Target="https://lqdoj.edu.vn/contest/prevoipvh2/submissions/hodinhhoang312/dnprevoif/" TargetMode="External"/><Relationship Id="rId307" Type="http://schemas.openxmlformats.org/officeDocument/2006/relationships/hyperlink" Target="https://lqdoj.edu.vn/contest/prevoipvh2/submissions/khoa101003/dnprevoie/" TargetMode="External"/><Relationship Id="rId328" Type="http://schemas.openxmlformats.org/officeDocument/2006/relationships/hyperlink" Target="https://lqdoj.edu.vn/contest/prevoipvh2/submissions/vmthu/dnprevoid/" TargetMode="External"/><Relationship Id="rId349" Type="http://schemas.openxmlformats.org/officeDocument/2006/relationships/hyperlink" Target="https://lqdoj.edu.vn/contest/prevoipvh2/submissions/3070RKH/dnprevoif/" TargetMode="External"/><Relationship Id="rId88" Type="http://schemas.openxmlformats.org/officeDocument/2006/relationships/hyperlink" Target="https://lqdoj.edu.vn/contest/prevoipvh1/submissions/anhkha2003/dnprevoic/" TargetMode="External"/><Relationship Id="rId111" Type="http://schemas.openxmlformats.org/officeDocument/2006/relationships/hyperlink" Target="https://lqdoj.edu.vn/contest/prevoipvh1/submissions/nghia051/dnprevoib/" TargetMode="External"/><Relationship Id="rId132" Type="http://schemas.openxmlformats.org/officeDocument/2006/relationships/hyperlink" Target="https://lqdoj.edu.vn/contest/prevoipvh1/submissions/CQTshadow/dnprevoib/" TargetMode="External"/><Relationship Id="rId153" Type="http://schemas.openxmlformats.org/officeDocument/2006/relationships/hyperlink" Target="https://lqdoj.edu.vn/contest/prevoipvh1/submissions/chinhnct2004/dnprevoia/" TargetMode="External"/><Relationship Id="rId174" Type="http://schemas.openxmlformats.org/officeDocument/2006/relationships/hyperlink" Target="https://lqdoj.edu.vn/contest/prevoipvh1/submissions/daraku013/dnprevoia/" TargetMode="External"/><Relationship Id="rId195" Type="http://schemas.openxmlformats.org/officeDocument/2006/relationships/hyperlink" Target="https://lqdoj.edu.vn/contest/prevoipvh1/submissions/lengocnga/dnprevoib/" TargetMode="External"/><Relationship Id="rId209" Type="http://schemas.openxmlformats.org/officeDocument/2006/relationships/hyperlink" Target="https://lqdoj.edu.vn/user/kukientinhky" TargetMode="External"/><Relationship Id="rId360" Type="http://schemas.openxmlformats.org/officeDocument/2006/relationships/hyperlink" Target="https://lqdoj.edu.vn/contest/prevoipvh2/submissions/daraku013/dnprevoid/" TargetMode="External"/><Relationship Id="rId381" Type="http://schemas.openxmlformats.org/officeDocument/2006/relationships/hyperlink" Target="https://lqdoj.edu.vn/contest/prevoipvh2/submissions/Nhquang1234/dnprevoid/" TargetMode="External"/><Relationship Id="rId220" Type="http://schemas.openxmlformats.org/officeDocument/2006/relationships/hyperlink" Target="https://lqdoj.edu.vn/contest/prevoipvh2/submissions/zipdang04/dnprevoie/" TargetMode="External"/><Relationship Id="rId241" Type="http://schemas.openxmlformats.org/officeDocument/2006/relationships/hyperlink" Target="https://lqdoj.edu.vn/contest/prevoipvh2/submissions/18ti_nmnhat/dnprevoie/" TargetMode="External"/><Relationship Id="rId15" Type="http://schemas.openxmlformats.org/officeDocument/2006/relationships/hyperlink" Target="https://lqdoj.edu.vn/contest/prevoipvh1/submissions/letangphuquy/dnprevoic/" TargetMode="External"/><Relationship Id="rId36" Type="http://schemas.openxmlformats.org/officeDocument/2006/relationships/hyperlink" Target="https://lqdoj.edu.vn/contest/prevoipvh1/submissions/jamienguyen/dnprevoic/" TargetMode="External"/><Relationship Id="rId57" Type="http://schemas.openxmlformats.org/officeDocument/2006/relationships/hyperlink" Target="https://lqdoj.edu.vn/contest/prevoipvh1/submissions/undertracked/dnprevoia/" TargetMode="External"/><Relationship Id="rId262" Type="http://schemas.openxmlformats.org/officeDocument/2006/relationships/hyperlink" Target="https://lqdoj.edu.vn/contest/prevoipvh2/submissions/a520anhlnb/dnprevoie/" TargetMode="External"/><Relationship Id="rId283" Type="http://schemas.openxmlformats.org/officeDocument/2006/relationships/hyperlink" Target="https://lqdoj.edu.vn/contest/prevoipvh2/submissions/sangbt/dnprevoie/" TargetMode="External"/><Relationship Id="rId318" Type="http://schemas.openxmlformats.org/officeDocument/2006/relationships/hyperlink" Target="https://lqdoj.edu.vn/contest/prevoipvh2/submissions/djxone123456/dnprevoie/" TargetMode="External"/><Relationship Id="rId339" Type="http://schemas.openxmlformats.org/officeDocument/2006/relationships/hyperlink" Target="https://lqdoj.edu.vn/contest/prevoipvh2/submissions/phucGR09/dnprevoid/" TargetMode="External"/><Relationship Id="rId78" Type="http://schemas.openxmlformats.org/officeDocument/2006/relationships/hyperlink" Target="https://lqdoj.edu.vn/contest/prevoipvh1/submissions/nguyenlak2003/dnprevoib/" TargetMode="External"/><Relationship Id="rId99" Type="http://schemas.openxmlformats.org/officeDocument/2006/relationships/hyperlink" Target="https://lqdoj.edu.vn/contest/prevoipvh1/submissions/sontruong02003/dnprevoib/" TargetMode="External"/><Relationship Id="rId101" Type="http://schemas.openxmlformats.org/officeDocument/2006/relationships/hyperlink" Target="https://lqdoj.edu.vn/contest/prevoipvh1/submissions/phucGR09/dnprevoia/" TargetMode="External"/><Relationship Id="rId122" Type="http://schemas.openxmlformats.org/officeDocument/2006/relationships/hyperlink" Target="https://lqdoj.edu.vn/contest/prevoipvh1/submissions/thnhan2005/dnprevoib/" TargetMode="External"/><Relationship Id="rId143" Type="http://schemas.openxmlformats.org/officeDocument/2006/relationships/hyperlink" Target="https://lqdoj.edu.vn/contest/prevoipvh1/submissions/dlbm1302/dnprevoib/" TargetMode="External"/><Relationship Id="rId164" Type="http://schemas.openxmlformats.org/officeDocument/2006/relationships/hyperlink" Target="https://lqdoj.edu.vn/contest/prevoipvh1/submissions/chuotluoi184/dnprevoib/" TargetMode="External"/><Relationship Id="rId185" Type="http://schemas.openxmlformats.org/officeDocument/2006/relationships/hyperlink" Target="https://lqdoj.edu.vn/contest/prevoipvh1/submissions/NB_MANH/dnprevoia/" TargetMode="External"/><Relationship Id="rId350" Type="http://schemas.openxmlformats.org/officeDocument/2006/relationships/hyperlink" Target="https://lqdoj.edu.vn/contest/prevoipvh2/submissions/chicong44/dnprevoid/" TargetMode="External"/><Relationship Id="rId371" Type="http://schemas.openxmlformats.org/officeDocument/2006/relationships/hyperlink" Target="https://lqdoj.edu.vn/contest/prevoipvh2/submissions/10baole/dnprevoid/" TargetMode="External"/><Relationship Id="rId406" Type="http://schemas.openxmlformats.org/officeDocument/2006/relationships/hyperlink" Target="https://lqdoj.edu.vn/contest/prevoipvh2/submissions/chinhnct2004/dnprevoif/" TargetMode="External"/><Relationship Id="rId9" Type="http://schemas.openxmlformats.org/officeDocument/2006/relationships/hyperlink" Target="https://lqdoj.edu.vn/contest/prevoipvh1/submissions/biot_ductoan/dnprevoic/" TargetMode="External"/><Relationship Id="rId210" Type="http://schemas.openxmlformats.org/officeDocument/2006/relationships/hyperlink" Target="https://lqdoj.edu.vn/contest/prevoipvh2/submissions/biot_ductoan/dnprevoid/" TargetMode="External"/><Relationship Id="rId392" Type="http://schemas.openxmlformats.org/officeDocument/2006/relationships/hyperlink" Target="https://lqdoj.edu.vn/contest/prevoipvh2/submissions/dlbm1302/dnprevoie/" TargetMode="External"/><Relationship Id="rId26" Type="http://schemas.openxmlformats.org/officeDocument/2006/relationships/hyperlink" Target="https://lqdoj.edu.vn/contest/prevoipvh1/submissions/d4rkn19ht/dnprevoib/" TargetMode="External"/><Relationship Id="rId231" Type="http://schemas.openxmlformats.org/officeDocument/2006/relationships/hyperlink" Target="https://lqdoj.edu.vn/contest/prevoipvh2/submissions/BJMinhNhut/dnprevoid/" TargetMode="External"/><Relationship Id="rId252" Type="http://schemas.openxmlformats.org/officeDocument/2006/relationships/hyperlink" Target="https://lqdoj.edu.vn/contest/prevoipvh2/submissions/WuTan/dnprevoid/" TargetMode="External"/><Relationship Id="rId273" Type="http://schemas.openxmlformats.org/officeDocument/2006/relationships/hyperlink" Target="https://lqdoj.edu.vn/contest/prevoipvh2/submissions/thnhan2005/dnprevoid/" TargetMode="External"/><Relationship Id="rId294" Type="http://schemas.openxmlformats.org/officeDocument/2006/relationships/hyperlink" Target="https://lqdoj.edu.vn/contest/prevoipvh2/submissions/minhquang/dnprevoid/" TargetMode="External"/><Relationship Id="rId308" Type="http://schemas.openxmlformats.org/officeDocument/2006/relationships/hyperlink" Target="https://lqdoj.edu.vn/contest/prevoipvh2/submissions/adung1211/dnprevoid/" TargetMode="External"/><Relationship Id="rId329" Type="http://schemas.openxmlformats.org/officeDocument/2006/relationships/hyperlink" Target="https://lqdoj.edu.vn/contest/prevoipvh2/submissions/vmthu/dnprevoie/" TargetMode="External"/><Relationship Id="rId47" Type="http://schemas.openxmlformats.org/officeDocument/2006/relationships/hyperlink" Target="https://lqdoj.edu.vn/contest/prevoipvh1/submissions/thanh/dnprevoib/" TargetMode="External"/><Relationship Id="rId68" Type="http://schemas.openxmlformats.org/officeDocument/2006/relationships/hyperlink" Target="https://lqdoj.edu.vn/contest/prevoipvh1/submissions/omlgg/dnprevoia/" TargetMode="External"/><Relationship Id="rId89" Type="http://schemas.openxmlformats.org/officeDocument/2006/relationships/hyperlink" Target="https://lqdoj.edu.vn/contest/prevoipvh1/submissions/BeTapDi/dnprevoia/" TargetMode="External"/><Relationship Id="rId112" Type="http://schemas.openxmlformats.org/officeDocument/2006/relationships/hyperlink" Target="https://lqdoj.edu.vn/contest/prevoipvh1/submissions/nghia051/dnprevoic/" TargetMode="External"/><Relationship Id="rId133" Type="http://schemas.openxmlformats.org/officeDocument/2006/relationships/hyperlink" Target="https://lqdoj.edu.vn/contest/prevoipvh1/submissions/CQTshadow/dnprevoic/" TargetMode="External"/><Relationship Id="rId154" Type="http://schemas.openxmlformats.org/officeDocument/2006/relationships/hyperlink" Target="https://lqdoj.edu.vn/contest/prevoipvh1/submissions/chinhnct2004/dnprevoib/" TargetMode="External"/><Relationship Id="rId175" Type="http://schemas.openxmlformats.org/officeDocument/2006/relationships/hyperlink" Target="https://lqdoj.edu.vn/contest/prevoipvh1/submissions/daraku013/dnprevoib/" TargetMode="External"/><Relationship Id="rId340" Type="http://schemas.openxmlformats.org/officeDocument/2006/relationships/hyperlink" Target="https://lqdoj.edu.vn/contest/prevoipvh2/submissions/phucGR09/dnprevoie/" TargetMode="External"/><Relationship Id="rId361" Type="http://schemas.openxmlformats.org/officeDocument/2006/relationships/hyperlink" Target="https://lqdoj.edu.vn/contest/prevoipvh2/submissions/daraku013/dnprevoif/" TargetMode="External"/><Relationship Id="rId196" Type="http://schemas.openxmlformats.org/officeDocument/2006/relationships/hyperlink" Target="https://lqdoj.edu.vn/contest/prevoipvh1/submissions/lengocnga/dnprevoic/" TargetMode="External"/><Relationship Id="rId200" Type="http://schemas.openxmlformats.org/officeDocument/2006/relationships/hyperlink" Target="https://lqdoj.edu.vn/contest/prevoipvh1/submissions/10baole/dnprevoia/" TargetMode="External"/><Relationship Id="rId382" Type="http://schemas.openxmlformats.org/officeDocument/2006/relationships/hyperlink" Target="https://lqdoj.edu.vn/contest/prevoipvh2/submissions/Nhquang1234/dnprevoie/" TargetMode="External"/><Relationship Id="rId16" Type="http://schemas.openxmlformats.org/officeDocument/2006/relationships/hyperlink" Target="https://lqdoj.edu.vn/contest/prevoipvh1/submissions/BJMinhNhut/dnprevoia/" TargetMode="External"/><Relationship Id="rId221" Type="http://schemas.openxmlformats.org/officeDocument/2006/relationships/hyperlink" Target="https://lqdoj.edu.vn/contest/prevoipvh2/submissions/zipdang04/dnprevoif/" TargetMode="External"/><Relationship Id="rId242" Type="http://schemas.openxmlformats.org/officeDocument/2006/relationships/hyperlink" Target="https://lqdoj.edu.vn/contest/prevoipvh2/submissions/18ti_nmnhat/dnprevoif/" TargetMode="External"/><Relationship Id="rId263" Type="http://schemas.openxmlformats.org/officeDocument/2006/relationships/hyperlink" Target="https://lqdoj.edu.vn/contest/prevoipvh2/submissions/a520anhlnb/dnprevoif/" TargetMode="External"/><Relationship Id="rId284" Type="http://schemas.openxmlformats.org/officeDocument/2006/relationships/hyperlink" Target="https://lqdoj.edu.vn/contest/prevoipvh2/submissions/sangbt/dnprevoif/" TargetMode="External"/><Relationship Id="rId319" Type="http://schemas.openxmlformats.org/officeDocument/2006/relationships/hyperlink" Target="https://lqdoj.edu.vn/contest/prevoipvh2/submissions/djxone123456/dnprevoif/" TargetMode="External"/><Relationship Id="rId37" Type="http://schemas.openxmlformats.org/officeDocument/2006/relationships/hyperlink" Target="https://lqdoj.edu.vn/contest/prevoipvh1/submissions/Maowonh/dnprevoia/" TargetMode="External"/><Relationship Id="rId58" Type="http://schemas.openxmlformats.org/officeDocument/2006/relationships/hyperlink" Target="https://lqdoj.edu.vn/contest/prevoipvh1/submissions/undertracked/dnprevoib/" TargetMode="External"/><Relationship Id="rId79" Type="http://schemas.openxmlformats.org/officeDocument/2006/relationships/hyperlink" Target="https://lqdoj.edu.vn/contest/prevoipvh1/submissions/nguyenlak2003/dnprevoic/" TargetMode="External"/><Relationship Id="rId102" Type="http://schemas.openxmlformats.org/officeDocument/2006/relationships/hyperlink" Target="https://lqdoj.edu.vn/contest/prevoipvh1/submissions/phucGR09/dnprevoib/" TargetMode="External"/><Relationship Id="rId123" Type="http://schemas.openxmlformats.org/officeDocument/2006/relationships/hyperlink" Target="https://lqdoj.edu.vn/contest/prevoipvh1/submissions/thnhan2005/dnprevoic/" TargetMode="External"/><Relationship Id="rId144" Type="http://schemas.openxmlformats.org/officeDocument/2006/relationships/hyperlink" Target="https://lqdoj.edu.vn/contest/prevoipvh1/submissions/10Ti17/dnprevoia/" TargetMode="External"/><Relationship Id="rId330" Type="http://schemas.openxmlformats.org/officeDocument/2006/relationships/hyperlink" Target="https://lqdoj.edu.vn/contest/prevoipvh2/submissions/vmthu/dnprevoif/" TargetMode="External"/><Relationship Id="rId90" Type="http://schemas.openxmlformats.org/officeDocument/2006/relationships/hyperlink" Target="https://lqdoj.edu.vn/contest/prevoipvh1/submissions/BeTapDi/dnprevoib/" TargetMode="External"/><Relationship Id="rId165" Type="http://schemas.openxmlformats.org/officeDocument/2006/relationships/hyperlink" Target="https://lqdoj.edu.vn/contest/prevoipvh1/submissions/chuotluoi184/dnprevoic/" TargetMode="External"/><Relationship Id="rId186" Type="http://schemas.openxmlformats.org/officeDocument/2006/relationships/hyperlink" Target="https://lqdoj.edu.vn/contest/prevoipvh1/submissions/Nantas/dnprevoia/" TargetMode="External"/><Relationship Id="rId351" Type="http://schemas.openxmlformats.org/officeDocument/2006/relationships/hyperlink" Target="https://lqdoj.edu.vn/contest/prevoipvh2/submissions/chicong44/dnprevoie/" TargetMode="External"/><Relationship Id="rId372" Type="http://schemas.openxmlformats.org/officeDocument/2006/relationships/hyperlink" Target="https://lqdoj.edu.vn/contest/prevoipvh2/submissions/10baole/dnprevoif/" TargetMode="External"/><Relationship Id="rId393" Type="http://schemas.openxmlformats.org/officeDocument/2006/relationships/hyperlink" Target="https://lqdoj.edu.vn/contest/prevoipvh2/submissions/dlbm1302/dnprevoif/" TargetMode="External"/><Relationship Id="rId407" Type="http://schemas.openxmlformats.org/officeDocument/2006/relationships/hyperlink" Target="https://lqdoj.edu.vn/contest/prevoipvh2/submissions/lenguyenthai123/dnprevoid/" TargetMode="External"/><Relationship Id="rId211" Type="http://schemas.openxmlformats.org/officeDocument/2006/relationships/hyperlink" Target="https://lqdoj.edu.vn/contest/prevoipvh2/submissions/biot_ductoan/dnprevoie/" TargetMode="External"/><Relationship Id="rId232" Type="http://schemas.openxmlformats.org/officeDocument/2006/relationships/hyperlink" Target="https://lqdoj.edu.vn/contest/prevoipvh2/submissions/BJMinhNhut/dnprevoie/" TargetMode="External"/><Relationship Id="rId253" Type="http://schemas.openxmlformats.org/officeDocument/2006/relationships/hyperlink" Target="https://lqdoj.edu.vn/contest/prevoipvh2/submissions/WuTan/dnprevoie/" TargetMode="External"/><Relationship Id="rId274" Type="http://schemas.openxmlformats.org/officeDocument/2006/relationships/hyperlink" Target="https://lqdoj.edu.vn/contest/prevoipvh2/submissions/thnhan2005/dnprevoie/" TargetMode="External"/><Relationship Id="rId295" Type="http://schemas.openxmlformats.org/officeDocument/2006/relationships/hyperlink" Target="https://lqdoj.edu.vn/contest/prevoipvh2/submissions/minhquang/dnprevoie/" TargetMode="External"/><Relationship Id="rId309" Type="http://schemas.openxmlformats.org/officeDocument/2006/relationships/hyperlink" Target="https://lqdoj.edu.vn/contest/prevoipvh2/submissions/adung1211/dnprevoie/" TargetMode="External"/><Relationship Id="rId27" Type="http://schemas.openxmlformats.org/officeDocument/2006/relationships/hyperlink" Target="https://lqdoj.edu.vn/contest/prevoipvh1/submissions/d4rkn19ht/dnprevoic/" TargetMode="External"/><Relationship Id="rId48" Type="http://schemas.openxmlformats.org/officeDocument/2006/relationships/hyperlink" Target="https://lqdoj.edu.vn/contest/prevoipvh1/submissions/thanh/dnprevoic/" TargetMode="External"/><Relationship Id="rId69" Type="http://schemas.openxmlformats.org/officeDocument/2006/relationships/hyperlink" Target="https://lqdoj.edu.vn/contest/prevoipvh1/submissions/omlgg/dnprevoic/" TargetMode="External"/><Relationship Id="rId113" Type="http://schemas.openxmlformats.org/officeDocument/2006/relationships/hyperlink" Target="https://lqdoj.edu.vn/contest/prevoipvh1/submissions/namto1/dnprevoia/" TargetMode="External"/><Relationship Id="rId134" Type="http://schemas.openxmlformats.org/officeDocument/2006/relationships/hyperlink" Target="https://lqdoj.edu.vn/contest/prevoipvh1/submissions/30isnotttet/dnprevoia/" TargetMode="External"/><Relationship Id="rId320" Type="http://schemas.openxmlformats.org/officeDocument/2006/relationships/hyperlink" Target="https://lqdoj.edu.vn/contest/prevoipvh2/submissions/NB_DUONG/dnprevoid/" TargetMode="External"/><Relationship Id="rId80" Type="http://schemas.openxmlformats.org/officeDocument/2006/relationships/hyperlink" Target="https://lqdoj.edu.vn/contest/prevoipvh1/submissions/nqhoang11_cukuin/dnprevoia/" TargetMode="External"/><Relationship Id="rId155" Type="http://schemas.openxmlformats.org/officeDocument/2006/relationships/hyperlink" Target="https://lqdoj.edu.vn/contest/prevoipvh1/submissions/chinhnct2004/dnprevoic/" TargetMode="External"/><Relationship Id="rId176" Type="http://schemas.openxmlformats.org/officeDocument/2006/relationships/hyperlink" Target="https://lqdoj.edu.vn/contest/prevoipvh1/submissions/khoa101003/dnprevoia/" TargetMode="External"/><Relationship Id="rId197" Type="http://schemas.openxmlformats.org/officeDocument/2006/relationships/hyperlink" Target="https://lqdoj.edu.vn/contest/prevoipvh1/submissions/Habcubi/dnprevoib/" TargetMode="External"/><Relationship Id="rId341" Type="http://schemas.openxmlformats.org/officeDocument/2006/relationships/hyperlink" Target="https://lqdoj.edu.vn/contest/prevoipvh2/submissions/phucGR09/dnprevoif/" TargetMode="External"/><Relationship Id="rId362" Type="http://schemas.openxmlformats.org/officeDocument/2006/relationships/hyperlink" Target="https://lqdoj.edu.vn/contest/prevoipvh2/submissions/chulanpro5/dnprevoid/" TargetMode="External"/><Relationship Id="rId383" Type="http://schemas.openxmlformats.org/officeDocument/2006/relationships/hyperlink" Target="https://lqdoj.edu.vn/contest/prevoipvh2/submissions/Nhquang1234/dnprevoif/" TargetMode="External"/><Relationship Id="rId201" Type="http://schemas.openxmlformats.org/officeDocument/2006/relationships/hyperlink" Target="https://lqdoj.edu.vn/contest/prevoipvh1/submissions/10baole/dnprevoib/" TargetMode="External"/><Relationship Id="rId222" Type="http://schemas.openxmlformats.org/officeDocument/2006/relationships/hyperlink" Target="https://lqdoj.edu.vn/contest/prevoipvh2/submissions/bossudw/dnprevoid/" TargetMode="External"/><Relationship Id="rId243" Type="http://schemas.openxmlformats.org/officeDocument/2006/relationships/hyperlink" Target="https://lqdoj.edu.vn/contest/prevoipvh2/submissions/thanh/dnprevoid/" TargetMode="External"/><Relationship Id="rId264" Type="http://schemas.openxmlformats.org/officeDocument/2006/relationships/hyperlink" Target="https://lqdoj.edu.vn/contest/prevoipvh2/submissions/SPyofgame/dnprevoid/" TargetMode="External"/><Relationship Id="rId285" Type="http://schemas.openxmlformats.org/officeDocument/2006/relationships/hyperlink" Target="https://lqdoj.edu.vn/contest/prevoipvh2/submissions/Hoktro/dnprevoid/" TargetMode="External"/><Relationship Id="rId17" Type="http://schemas.openxmlformats.org/officeDocument/2006/relationships/hyperlink" Target="https://lqdoj.edu.vn/contest/prevoipvh1/submissions/BJMinhNhut/dnprevoib/" TargetMode="External"/><Relationship Id="rId38" Type="http://schemas.openxmlformats.org/officeDocument/2006/relationships/hyperlink" Target="https://lqdoj.edu.vn/contest/prevoipvh1/submissions/Maowonh/dnprevoib/" TargetMode="External"/><Relationship Id="rId59" Type="http://schemas.openxmlformats.org/officeDocument/2006/relationships/hyperlink" Target="https://lqdoj.edu.vn/contest/prevoipvh1/submissions/undertracked/dnprevoic/" TargetMode="External"/><Relationship Id="rId103" Type="http://schemas.openxmlformats.org/officeDocument/2006/relationships/hyperlink" Target="https://lqdoj.edu.vn/contest/prevoipvh1/submissions/phucGR09/dnprevoic/" TargetMode="External"/><Relationship Id="rId124" Type="http://schemas.openxmlformats.org/officeDocument/2006/relationships/hyperlink" Target="https://lqdoj.edu.vn/contest/prevoipvh1/submissions/AKaLee01/dnprevoia/" TargetMode="External"/><Relationship Id="rId310" Type="http://schemas.openxmlformats.org/officeDocument/2006/relationships/hyperlink" Target="https://lqdoj.edu.vn/contest/prevoipvh2/submissions/adung1211/dnprevoif/" TargetMode="External"/><Relationship Id="rId70" Type="http://schemas.openxmlformats.org/officeDocument/2006/relationships/hyperlink" Target="https://lqdoj.edu.vn/contest/prevoipvh1/submissions/NB_SON/dnprevoia/" TargetMode="External"/><Relationship Id="rId91" Type="http://schemas.openxmlformats.org/officeDocument/2006/relationships/hyperlink" Target="https://lqdoj.edu.vn/contest/prevoipvh1/submissions/BeTapDi/dnprevoic/" TargetMode="External"/><Relationship Id="rId145" Type="http://schemas.openxmlformats.org/officeDocument/2006/relationships/hyperlink" Target="https://lqdoj.edu.vn/contest/prevoipvh1/submissions/10Ti17/dnprevoic/" TargetMode="External"/><Relationship Id="rId166" Type="http://schemas.openxmlformats.org/officeDocument/2006/relationships/hyperlink" Target="https://lqdoj.edu.vn/contest/prevoipvh1/submissions/pizza1710/dnprevoia/" TargetMode="External"/><Relationship Id="rId187" Type="http://schemas.openxmlformats.org/officeDocument/2006/relationships/hyperlink" Target="https://lqdoj.edu.vn/contest/prevoipvh1/submissions/stevenhoang/dnprevoia/" TargetMode="External"/><Relationship Id="rId331" Type="http://schemas.openxmlformats.org/officeDocument/2006/relationships/hyperlink" Target="https://lqdoj.edu.vn/contest/prevoipvh2/submissions/iambestfeed/dnprevoid/" TargetMode="External"/><Relationship Id="rId352" Type="http://schemas.openxmlformats.org/officeDocument/2006/relationships/hyperlink" Target="https://lqdoj.edu.vn/contest/prevoipvh2/submissions/chicong44/dnprevoif/" TargetMode="External"/><Relationship Id="rId373" Type="http://schemas.openxmlformats.org/officeDocument/2006/relationships/hyperlink" Target="https://lqdoj.edu.vn/contest/prevoipvh2/submissions/phat310120031/dnprevoid/" TargetMode="External"/><Relationship Id="rId394" Type="http://schemas.openxmlformats.org/officeDocument/2006/relationships/hyperlink" Target="https://lqdoj.edu.vn/contest/prevoipvh2/submissions/tadat216/dnprevoid/" TargetMode="External"/><Relationship Id="rId408" Type="http://schemas.openxmlformats.org/officeDocument/2006/relationships/hyperlink" Target="https://lqdoj.edu.vn/contest/prevoipvh2/submissions/lenguyenthai123/dnprevoie/" TargetMode="External"/><Relationship Id="rId1" Type="http://schemas.openxmlformats.org/officeDocument/2006/relationships/hyperlink" Target="https://lqdoj.edu.vn/contest/prevoipvh1/submissions/bossudw/dnprevoia/" TargetMode="External"/><Relationship Id="rId212" Type="http://schemas.openxmlformats.org/officeDocument/2006/relationships/hyperlink" Target="https://lqdoj.edu.vn/contest/prevoipvh2/submissions/biot_ductoan/dnprevoif/" TargetMode="External"/><Relationship Id="rId233" Type="http://schemas.openxmlformats.org/officeDocument/2006/relationships/hyperlink" Target="https://lqdoj.edu.vn/contest/prevoipvh2/submissions/BJMinhNhut/dnprevoif/" TargetMode="External"/><Relationship Id="rId254" Type="http://schemas.openxmlformats.org/officeDocument/2006/relationships/hyperlink" Target="https://lqdoj.edu.vn/contest/prevoipvh2/submissions/WuTan/dnprevoif/" TargetMode="External"/><Relationship Id="rId28" Type="http://schemas.openxmlformats.org/officeDocument/2006/relationships/hyperlink" Target="https://lqdoj.edu.vn/contest/prevoipvh1/submissions/Fidisk/dnprevoia/" TargetMode="External"/><Relationship Id="rId49" Type="http://schemas.openxmlformats.org/officeDocument/2006/relationships/hyperlink" Target="https://lqdoj.edu.vn/contest/prevoipvh1/submissions/Ho%C3%A0ngNg%E1%BB%8DcQu%C3%A2n04/dnprevoia/" TargetMode="External"/><Relationship Id="rId114" Type="http://schemas.openxmlformats.org/officeDocument/2006/relationships/hyperlink" Target="https://lqdoj.edu.vn/contest/prevoipvh1/submissions/namto1/dnprevoib/" TargetMode="External"/><Relationship Id="rId275" Type="http://schemas.openxmlformats.org/officeDocument/2006/relationships/hyperlink" Target="https://lqdoj.edu.vn/contest/prevoipvh2/submissions/thnhan2005/dnprevoif/" TargetMode="External"/><Relationship Id="rId296" Type="http://schemas.openxmlformats.org/officeDocument/2006/relationships/hyperlink" Target="https://lqdoj.edu.vn/contest/prevoipvh2/submissions/minhquang/dnprevoif/" TargetMode="External"/><Relationship Id="rId300" Type="http://schemas.openxmlformats.org/officeDocument/2006/relationships/hyperlink" Target="https://lqdoj.edu.vn/contest/prevoipvh2/submissions/CQTshadow/dnprevoid/" TargetMode="External"/><Relationship Id="rId60" Type="http://schemas.openxmlformats.org/officeDocument/2006/relationships/hyperlink" Target="https://lqdoj.edu.vn/contest/prevoipvh1/submissions/zipdang04/dnprevoia/" TargetMode="External"/><Relationship Id="rId81" Type="http://schemas.openxmlformats.org/officeDocument/2006/relationships/hyperlink" Target="https://lqdoj.edu.vn/contest/prevoipvh1/submissions/nqhoang11_cukuin/dnprevoib/" TargetMode="External"/><Relationship Id="rId135" Type="http://schemas.openxmlformats.org/officeDocument/2006/relationships/hyperlink" Target="https://lqdoj.edu.vn/contest/prevoipvh1/submissions/30isnotttet/dnprevoib/" TargetMode="External"/><Relationship Id="rId156" Type="http://schemas.openxmlformats.org/officeDocument/2006/relationships/hyperlink" Target="https://lqdoj.edu.vn/contest/prevoipvh1/submissions/sangbt/dnprevoib/" TargetMode="External"/><Relationship Id="rId177" Type="http://schemas.openxmlformats.org/officeDocument/2006/relationships/hyperlink" Target="https://lqdoj.edu.vn/contest/prevoipvh1/submissions/khoa101003/dnprevoib/" TargetMode="External"/><Relationship Id="rId198" Type="http://schemas.openxmlformats.org/officeDocument/2006/relationships/hyperlink" Target="https://lqdoj.edu.vn/contest/prevoipvh1/submissions/NB_DUONG/dnprevoia/" TargetMode="External"/><Relationship Id="rId321" Type="http://schemas.openxmlformats.org/officeDocument/2006/relationships/hyperlink" Target="https://lqdoj.edu.vn/contest/prevoipvh2/submissions/NB_DUONG/dnprevoif/" TargetMode="External"/><Relationship Id="rId342" Type="http://schemas.openxmlformats.org/officeDocument/2006/relationships/hyperlink" Target="https://lqdoj.edu.vn/contest/prevoipvh2/submissions/NB_1HA/dnprevoid/" TargetMode="External"/><Relationship Id="rId363" Type="http://schemas.openxmlformats.org/officeDocument/2006/relationships/hyperlink" Target="https://lqdoj.edu.vn/contest/prevoipvh2/submissions/chulanpro5/dnprevoie/" TargetMode="External"/><Relationship Id="rId384" Type="http://schemas.openxmlformats.org/officeDocument/2006/relationships/hyperlink" Target="https://lqdoj.edu.vn/contest/prevoipvh2/submissions/nxbac/dnprevoid/" TargetMode="External"/><Relationship Id="rId202" Type="http://schemas.openxmlformats.org/officeDocument/2006/relationships/hyperlink" Target="https://lqdoj.edu.vn/contest/prevoipvh1/submissions/biku_bika/dnprevoib/" TargetMode="External"/><Relationship Id="rId223" Type="http://schemas.openxmlformats.org/officeDocument/2006/relationships/hyperlink" Target="https://lqdoj.edu.vn/contest/prevoipvh2/submissions/bossudw/dnprevoie/" TargetMode="External"/><Relationship Id="rId244" Type="http://schemas.openxmlformats.org/officeDocument/2006/relationships/hyperlink" Target="https://lqdoj.edu.vn/contest/prevoipvh2/submissions/thanh/dnprevoie/" TargetMode="External"/><Relationship Id="rId18" Type="http://schemas.openxmlformats.org/officeDocument/2006/relationships/hyperlink" Target="https://lqdoj.edu.vn/contest/prevoipvh1/submissions/BJMinhNhut/dnprevoic/" TargetMode="External"/><Relationship Id="rId39" Type="http://schemas.openxmlformats.org/officeDocument/2006/relationships/hyperlink" Target="https://lqdoj.edu.vn/contest/prevoipvh1/submissions/Maowonh/dnprevoic/" TargetMode="External"/><Relationship Id="rId265" Type="http://schemas.openxmlformats.org/officeDocument/2006/relationships/hyperlink" Target="https://lqdoj.edu.vn/contest/prevoipvh2/submissions/SPyofgame/dnprevoie/" TargetMode="External"/><Relationship Id="rId286" Type="http://schemas.openxmlformats.org/officeDocument/2006/relationships/hyperlink" Target="https://lqdoj.edu.vn/contest/prevoipvh2/submissions/Hoktro/dnprevoie/" TargetMode="External"/><Relationship Id="rId50" Type="http://schemas.openxmlformats.org/officeDocument/2006/relationships/hyperlink" Target="https://lqdoj.edu.vn/contest/prevoipvh1/submissions/Ho%C3%A0ngNg%E1%BB%8DcQu%C3%A2n04/dnprevoib/" TargetMode="External"/><Relationship Id="rId104" Type="http://schemas.openxmlformats.org/officeDocument/2006/relationships/hyperlink" Target="https://lqdoj.edu.vn/contest/prevoipvh1/submissions/thinhsama/dnprevoia/" TargetMode="External"/><Relationship Id="rId125" Type="http://schemas.openxmlformats.org/officeDocument/2006/relationships/hyperlink" Target="https://lqdoj.edu.vn/contest/prevoipvh1/submissions/AKaLee01/dnprevoib/" TargetMode="External"/><Relationship Id="rId146" Type="http://schemas.openxmlformats.org/officeDocument/2006/relationships/hyperlink" Target="https://lqdoj.edu.vn/contest/prevoipvh1/submissions/ktonh123/dnprevoia/" TargetMode="External"/><Relationship Id="rId167" Type="http://schemas.openxmlformats.org/officeDocument/2006/relationships/hyperlink" Target="https://lqdoj.edu.vn/contest/prevoipvh1/submissions/pizza1710/dnprevoib/" TargetMode="External"/><Relationship Id="rId188" Type="http://schemas.openxmlformats.org/officeDocument/2006/relationships/hyperlink" Target="https://lqdoj.edu.vn/contest/prevoipvh1/submissions/minhquang/dnprevoia/" TargetMode="External"/><Relationship Id="rId311" Type="http://schemas.openxmlformats.org/officeDocument/2006/relationships/hyperlink" Target="https://lqdoj.edu.vn/contest/prevoipvh2/submissions/NB_SON/dnprevoid/" TargetMode="External"/><Relationship Id="rId332" Type="http://schemas.openxmlformats.org/officeDocument/2006/relationships/hyperlink" Target="https://lqdoj.edu.vn/contest/prevoipvh2/submissions/iambestfeed/dnprevoif/" TargetMode="External"/><Relationship Id="rId353" Type="http://schemas.openxmlformats.org/officeDocument/2006/relationships/hyperlink" Target="https://lqdoj.edu.vn/contest/prevoipvh2/submissions/NB_THUAN/dnprevoid/" TargetMode="External"/><Relationship Id="rId374" Type="http://schemas.openxmlformats.org/officeDocument/2006/relationships/hyperlink" Target="https://lqdoj.edu.vn/contest/prevoipvh2/submissions/phat310120031/dnprevoie/" TargetMode="External"/><Relationship Id="rId395" Type="http://schemas.openxmlformats.org/officeDocument/2006/relationships/hyperlink" Target="https://lqdoj.edu.vn/contest/prevoipvh2/submissions/tadat216/dnprevoie/" TargetMode="External"/><Relationship Id="rId409" Type="http://schemas.openxmlformats.org/officeDocument/2006/relationships/hyperlink" Target="https://lqdoj.edu.vn/contest/prevoipvh2/submissions/lenguyenthai123/dnprevoif/" TargetMode="External"/><Relationship Id="rId71" Type="http://schemas.openxmlformats.org/officeDocument/2006/relationships/hyperlink" Target="https://lqdoj.edu.vn/contest/prevoipvh1/submissions/NB_SON/dnprevoib/" TargetMode="External"/><Relationship Id="rId92" Type="http://schemas.openxmlformats.org/officeDocument/2006/relationships/hyperlink" Target="https://lqdoj.edu.vn/contest/prevoipvh1/submissions/3070RKH/dnprevoia/" TargetMode="External"/><Relationship Id="rId213" Type="http://schemas.openxmlformats.org/officeDocument/2006/relationships/hyperlink" Target="https://lqdoj.edu.vn/contest/prevoipvh2/submissions/Play_With_Mino/dnprevoid/" TargetMode="External"/><Relationship Id="rId234" Type="http://schemas.openxmlformats.org/officeDocument/2006/relationships/hyperlink" Target="https://lqdoj.edu.vn/contest/prevoipvh2/submissions/Fidisk/dnprevoid/" TargetMode="External"/><Relationship Id="rId2" Type="http://schemas.openxmlformats.org/officeDocument/2006/relationships/hyperlink" Target="https://lqdoj.edu.vn/contest/prevoipvh1/submissions/bossudw/dnprevoib/" TargetMode="External"/><Relationship Id="rId29" Type="http://schemas.openxmlformats.org/officeDocument/2006/relationships/hyperlink" Target="https://lqdoj.edu.vn/contest/prevoipvh1/submissions/Fidisk/dnprevoib/" TargetMode="External"/><Relationship Id="rId255" Type="http://schemas.openxmlformats.org/officeDocument/2006/relationships/hyperlink" Target="https://lqdoj.edu.vn/contest/prevoipvh2/submissions/tcm/dnprevoid/" TargetMode="External"/><Relationship Id="rId276" Type="http://schemas.openxmlformats.org/officeDocument/2006/relationships/hyperlink" Target="https://lqdoj.edu.vn/contest/prevoipvh2/submissions/quangphat18ti/dnprevoid/" TargetMode="External"/><Relationship Id="rId297" Type="http://schemas.openxmlformats.org/officeDocument/2006/relationships/hyperlink" Target="https://lqdoj.edu.vn/contest/prevoipvh2/submissions/anhkha2003/dnprevoid/" TargetMode="External"/><Relationship Id="rId40" Type="http://schemas.openxmlformats.org/officeDocument/2006/relationships/hyperlink" Target="https://lqdoj.edu.vn/contest/prevoipvh1/submissions/ngpin_04/dnprevoia/" TargetMode="External"/><Relationship Id="rId115" Type="http://schemas.openxmlformats.org/officeDocument/2006/relationships/hyperlink" Target="https://lqdoj.edu.vn/contest/prevoipvh1/submissions/namto1/dnprevoic/" TargetMode="External"/><Relationship Id="rId136" Type="http://schemas.openxmlformats.org/officeDocument/2006/relationships/hyperlink" Target="https://lqdoj.edu.vn/contest/prevoipvh1/submissions/trangia/dnprevoia/" TargetMode="External"/><Relationship Id="rId157" Type="http://schemas.openxmlformats.org/officeDocument/2006/relationships/hyperlink" Target="https://lqdoj.edu.vn/contest/prevoipvh1/submissions/sangbt/dnprevoic/" TargetMode="External"/><Relationship Id="rId178" Type="http://schemas.openxmlformats.org/officeDocument/2006/relationships/hyperlink" Target="https://lqdoj.edu.vn/contest/prevoipvh1/submissions/_poteitou/dnprevoia/" TargetMode="External"/><Relationship Id="rId301" Type="http://schemas.openxmlformats.org/officeDocument/2006/relationships/hyperlink" Target="https://lqdoj.edu.vn/contest/prevoipvh2/submissions/CQTshadow/dnprevoie/" TargetMode="External"/><Relationship Id="rId322" Type="http://schemas.openxmlformats.org/officeDocument/2006/relationships/hyperlink" Target="https://lqdoj.edu.vn/contest/prevoipvh2/submissions/Habcubi/dnprevoid/" TargetMode="External"/><Relationship Id="rId343" Type="http://schemas.openxmlformats.org/officeDocument/2006/relationships/hyperlink" Target="https://lqdoj.edu.vn/contest/prevoipvh2/submissions/NB_1HA/dnprevoif/" TargetMode="External"/><Relationship Id="rId364" Type="http://schemas.openxmlformats.org/officeDocument/2006/relationships/hyperlink" Target="https://lqdoj.edu.vn/contest/prevoipvh2/submissions/chulanpro5/dnprevoif/" TargetMode="External"/><Relationship Id="rId61" Type="http://schemas.openxmlformats.org/officeDocument/2006/relationships/hyperlink" Target="https://lqdoj.edu.vn/contest/prevoipvh1/submissions/zipdang04/dnprevoib/" TargetMode="External"/><Relationship Id="rId82" Type="http://schemas.openxmlformats.org/officeDocument/2006/relationships/hyperlink" Target="https://lqdoj.edu.vn/contest/prevoipvh1/submissions/nqhoang11_cukuin/dnprevoic/" TargetMode="External"/><Relationship Id="rId199" Type="http://schemas.openxmlformats.org/officeDocument/2006/relationships/hyperlink" Target="https://lqdoj.edu.vn/contest/prevoipvh1/submissions/nguyenphuong/dnprevoib/" TargetMode="External"/><Relationship Id="rId203" Type="http://schemas.openxmlformats.org/officeDocument/2006/relationships/hyperlink" Target="https://lqdoj.edu.vn/contest/prevoipvh1/submissions/dienkudo123/dnprevoia/" TargetMode="External"/><Relationship Id="rId385" Type="http://schemas.openxmlformats.org/officeDocument/2006/relationships/hyperlink" Target="https://lqdoj.edu.vn/contest/prevoipvh2/submissions/nxbac/dnprevoie/" TargetMode="External"/><Relationship Id="rId19" Type="http://schemas.openxmlformats.org/officeDocument/2006/relationships/hyperlink" Target="https://lqdoj.edu.vn/contest/prevoipvh1/submissions/tcm/dnprevoia/" TargetMode="External"/><Relationship Id="rId224" Type="http://schemas.openxmlformats.org/officeDocument/2006/relationships/hyperlink" Target="https://lqdoj.edu.vn/contest/prevoipvh2/submissions/bossudw/dnprevoif/" TargetMode="External"/><Relationship Id="rId245" Type="http://schemas.openxmlformats.org/officeDocument/2006/relationships/hyperlink" Target="https://lqdoj.edu.vn/contest/prevoipvh2/submissions/thanh/dnprevoif/" TargetMode="External"/><Relationship Id="rId266" Type="http://schemas.openxmlformats.org/officeDocument/2006/relationships/hyperlink" Target="https://lqdoj.edu.vn/contest/prevoipvh2/submissions/SPyofgame/dnprevoif/" TargetMode="External"/><Relationship Id="rId287" Type="http://schemas.openxmlformats.org/officeDocument/2006/relationships/hyperlink" Target="https://lqdoj.edu.vn/contest/prevoipvh2/submissions/Hoktro/dnprevoif/" TargetMode="External"/><Relationship Id="rId410" Type="http://schemas.openxmlformats.org/officeDocument/2006/relationships/hyperlink" Target="https://lqdoj.edu.vn/contest/prevoipvh2/submissions/AKaLee01/dnprevoid/" TargetMode="External"/><Relationship Id="rId30" Type="http://schemas.openxmlformats.org/officeDocument/2006/relationships/hyperlink" Target="https://lqdoj.edu.vn/contest/prevoipvh1/submissions/Fidisk/dnprevoic/" TargetMode="External"/><Relationship Id="rId105" Type="http://schemas.openxmlformats.org/officeDocument/2006/relationships/hyperlink" Target="https://lqdoj.edu.vn/contest/prevoipvh1/submissions/thinhsama/dnprevoib/" TargetMode="External"/><Relationship Id="rId126" Type="http://schemas.openxmlformats.org/officeDocument/2006/relationships/hyperlink" Target="https://lqdoj.edu.vn/contest/prevoipvh1/submissions/bvquoc2003/dnprevoia/" TargetMode="External"/><Relationship Id="rId147" Type="http://schemas.openxmlformats.org/officeDocument/2006/relationships/hyperlink" Target="https://lqdoj.edu.vn/contest/prevoipvh1/submissions/ktonh123/dnprevoib/" TargetMode="External"/><Relationship Id="rId168" Type="http://schemas.openxmlformats.org/officeDocument/2006/relationships/hyperlink" Target="https://lqdoj.edu.vn/contest/prevoipvh1/submissions/pizza1710/dnprevoic/" TargetMode="External"/><Relationship Id="rId312" Type="http://schemas.openxmlformats.org/officeDocument/2006/relationships/hyperlink" Target="https://lqdoj.edu.vn/contest/prevoipvh2/submissions/NB_SON/dnprevoie/" TargetMode="External"/><Relationship Id="rId333" Type="http://schemas.openxmlformats.org/officeDocument/2006/relationships/hyperlink" Target="https://lqdoj.edu.vn/contest/prevoipvh2/submissions/valueking789/dnprevoid/" TargetMode="External"/><Relationship Id="rId354" Type="http://schemas.openxmlformats.org/officeDocument/2006/relationships/hyperlink" Target="https://lqdoj.edu.vn/contest/prevoipvh2/submissions/NB_THUAN/dnprevoif/" TargetMode="External"/><Relationship Id="rId51" Type="http://schemas.openxmlformats.org/officeDocument/2006/relationships/hyperlink" Target="https://lqdoj.edu.vn/contest/prevoipvh1/submissions/Ho%C3%A0ngNg%E1%BB%8DcQu%C3%A2n04/dnprevoic/" TargetMode="External"/><Relationship Id="rId72" Type="http://schemas.openxmlformats.org/officeDocument/2006/relationships/hyperlink" Target="https://lqdoj.edu.vn/contest/prevoipvh1/submissions/Hoktro/dnprevoia/" TargetMode="External"/><Relationship Id="rId93" Type="http://schemas.openxmlformats.org/officeDocument/2006/relationships/hyperlink" Target="https://lqdoj.edu.vn/contest/prevoipvh1/submissions/3070RKH/dnprevoib/" TargetMode="External"/><Relationship Id="rId189" Type="http://schemas.openxmlformats.org/officeDocument/2006/relationships/hyperlink" Target="https://lqdoj.edu.vn/contest/prevoipvh1/submissions/NB_THUAN/dnprevoia/" TargetMode="External"/><Relationship Id="rId375" Type="http://schemas.openxmlformats.org/officeDocument/2006/relationships/hyperlink" Target="https://lqdoj.edu.vn/contest/prevoipvh2/submissions/phat310120031/dnprevoif/" TargetMode="External"/><Relationship Id="rId396" Type="http://schemas.openxmlformats.org/officeDocument/2006/relationships/hyperlink" Target="https://lqdoj.edu.vn/contest/prevoipvh2/submissions/tadat216/dnprevoif/" TargetMode="External"/><Relationship Id="rId3" Type="http://schemas.openxmlformats.org/officeDocument/2006/relationships/hyperlink" Target="https://lqdoj.edu.vn/contest/prevoipvh1/submissions/bossudw/dnprevoic/" TargetMode="External"/><Relationship Id="rId214" Type="http://schemas.openxmlformats.org/officeDocument/2006/relationships/hyperlink" Target="https://lqdoj.edu.vn/contest/prevoipvh2/submissions/Play_With_Mino/dnprevoie/" TargetMode="External"/><Relationship Id="rId235" Type="http://schemas.openxmlformats.org/officeDocument/2006/relationships/hyperlink" Target="https://lqdoj.edu.vn/contest/prevoipvh2/submissions/Fidisk/dnprevoie/" TargetMode="External"/><Relationship Id="rId256" Type="http://schemas.openxmlformats.org/officeDocument/2006/relationships/hyperlink" Target="https://lqdoj.edu.vn/contest/prevoipvh2/submissions/tcm/dnprevoie/" TargetMode="External"/><Relationship Id="rId277" Type="http://schemas.openxmlformats.org/officeDocument/2006/relationships/hyperlink" Target="https://lqdoj.edu.vn/contest/prevoipvh2/submissions/quangphat18ti/dnprevoie/" TargetMode="External"/><Relationship Id="rId298" Type="http://schemas.openxmlformats.org/officeDocument/2006/relationships/hyperlink" Target="https://lqdoj.edu.vn/contest/prevoipvh2/submissions/anhkha2003/dnprevoie/" TargetMode="External"/><Relationship Id="rId400" Type="http://schemas.openxmlformats.org/officeDocument/2006/relationships/hyperlink" Target="https://lqdoj.edu.vn/contest/prevoipvh2/submissions/LL/dnprevoid/" TargetMode="External"/><Relationship Id="rId116" Type="http://schemas.openxmlformats.org/officeDocument/2006/relationships/hyperlink" Target="https://lqdoj.edu.vn/contest/prevoipvh1/submissions/tranthangusername/dnprevoia/" TargetMode="External"/><Relationship Id="rId137" Type="http://schemas.openxmlformats.org/officeDocument/2006/relationships/hyperlink" Target="https://lqdoj.edu.vn/contest/prevoipvh1/submissions/trangia/dnprevoic/" TargetMode="External"/><Relationship Id="rId158" Type="http://schemas.openxmlformats.org/officeDocument/2006/relationships/hyperlink" Target="https://lqdoj.edu.vn/contest/prevoipvh1/submissions/hieunguyen999/dnprevoia/" TargetMode="External"/><Relationship Id="rId302" Type="http://schemas.openxmlformats.org/officeDocument/2006/relationships/hyperlink" Target="https://lqdoj.edu.vn/contest/prevoipvh2/submissions/CQTshadow/dnprevoif/" TargetMode="External"/><Relationship Id="rId323" Type="http://schemas.openxmlformats.org/officeDocument/2006/relationships/hyperlink" Target="https://lqdoj.edu.vn/contest/prevoipvh2/submissions/Habcubi/dnprevoif/" TargetMode="External"/><Relationship Id="rId344" Type="http://schemas.openxmlformats.org/officeDocument/2006/relationships/hyperlink" Target="https://lqdoj.edu.vn/contest/prevoipvh2/submissions/ktonh123/dnprevoid/" TargetMode="External"/><Relationship Id="rId20" Type="http://schemas.openxmlformats.org/officeDocument/2006/relationships/hyperlink" Target="https://lqdoj.edu.vn/contest/prevoipvh1/submissions/tcm/dnprevoib/" TargetMode="External"/><Relationship Id="rId41" Type="http://schemas.openxmlformats.org/officeDocument/2006/relationships/hyperlink" Target="https://lqdoj.edu.vn/contest/prevoipvh1/submissions/ngpin_04/dnprevoib/" TargetMode="External"/><Relationship Id="rId62" Type="http://schemas.openxmlformats.org/officeDocument/2006/relationships/hyperlink" Target="https://lqdoj.edu.vn/contest/prevoipvh1/submissions/zipdang04/dnprevoic/" TargetMode="External"/><Relationship Id="rId83" Type="http://schemas.openxmlformats.org/officeDocument/2006/relationships/hyperlink" Target="https://lqdoj.edu.vn/contest/prevoipvh1/submissions/I_love_you_my_girl/dnprevoia/" TargetMode="External"/><Relationship Id="rId179" Type="http://schemas.openxmlformats.org/officeDocument/2006/relationships/hyperlink" Target="https://lqdoj.edu.vn/contest/prevoipvh1/submissions/_poteitou/dnprevoib/" TargetMode="External"/><Relationship Id="rId365" Type="http://schemas.openxmlformats.org/officeDocument/2006/relationships/hyperlink" Target="https://lqdoj.edu.vn/contest/prevoipvh2/submissions/Duy/dnprevoid/" TargetMode="External"/><Relationship Id="rId386" Type="http://schemas.openxmlformats.org/officeDocument/2006/relationships/hyperlink" Target="https://lqdoj.edu.vn/contest/prevoipvh2/submissions/chauminhkhai/dnprevoid/" TargetMode="External"/><Relationship Id="rId190" Type="http://schemas.openxmlformats.org/officeDocument/2006/relationships/hyperlink" Target="https://lqdoj.edu.vn/contest/prevoipvh1/submissions/lenguyenthai123/dnprevoia/" TargetMode="External"/><Relationship Id="rId204" Type="http://schemas.openxmlformats.org/officeDocument/2006/relationships/hyperlink" Target="https://lqdoj.edu.vn/contest/prevoipvh1/submissions/dienkudo123/dnprevoib/" TargetMode="External"/><Relationship Id="rId225" Type="http://schemas.openxmlformats.org/officeDocument/2006/relationships/hyperlink" Target="https://lqdoj.edu.vn/contest/prevoipvh2/submissions/tranthangusername/dnprevoid/" TargetMode="External"/><Relationship Id="rId246" Type="http://schemas.openxmlformats.org/officeDocument/2006/relationships/hyperlink" Target="https://lqdoj.edu.vn/contest/prevoipvh2/submissions/BeTapDi/dnprevoid/" TargetMode="External"/><Relationship Id="rId267" Type="http://schemas.openxmlformats.org/officeDocument/2006/relationships/hyperlink" Target="https://lqdoj.edu.vn/contest/prevoipvh2/submissions/sontruong02003/dnprevoid/" TargetMode="External"/><Relationship Id="rId288" Type="http://schemas.openxmlformats.org/officeDocument/2006/relationships/hyperlink" Target="https://lqdoj.edu.vn/contest/prevoipvh2/submissions/nguyenphuong/dnprevoid/" TargetMode="External"/><Relationship Id="rId411" Type="http://schemas.openxmlformats.org/officeDocument/2006/relationships/hyperlink" Target="https://lqdoj.edu.vn/contest/prevoipvh2/submissions/AKaLee01/dnprevoif/" TargetMode="External"/><Relationship Id="rId106" Type="http://schemas.openxmlformats.org/officeDocument/2006/relationships/hyperlink" Target="https://lqdoj.edu.vn/contest/prevoipvh1/submissions/thinhsama/dnprevoic/" TargetMode="External"/><Relationship Id="rId127" Type="http://schemas.openxmlformats.org/officeDocument/2006/relationships/hyperlink" Target="https://lqdoj.edu.vn/contest/prevoipvh1/submissions/bvquoc2003/dnprevoib/" TargetMode="External"/><Relationship Id="rId313" Type="http://schemas.openxmlformats.org/officeDocument/2006/relationships/hyperlink" Target="https://lqdoj.edu.vn/contest/prevoipvh2/submissions/NB_SON/dnprevoif/" TargetMode="External"/><Relationship Id="rId10" Type="http://schemas.openxmlformats.org/officeDocument/2006/relationships/hyperlink" Target="https://lqdoj.edu.vn/contest/prevoipvh1/submissions/WuTan/dnprevoia/" TargetMode="External"/><Relationship Id="rId31" Type="http://schemas.openxmlformats.org/officeDocument/2006/relationships/hyperlink" Target="https://lqdoj.edu.vn/contest/prevoipvh1/submissions/hodinhhoang312/dnprevoia/" TargetMode="External"/><Relationship Id="rId52" Type="http://schemas.openxmlformats.org/officeDocument/2006/relationships/hyperlink" Target="https://lqdoj.edu.vn/contest/prevoipvh1/submissions/18ti_nmnhat/dnprevoia/" TargetMode="External"/><Relationship Id="rId73" Type="http://schemas.openxmlformats.org/officeDocument/2006/relationships/hyperlink" Target="https://lqdoj.edu.vn/contest/prevoipvh1/submissions/Hoktro/dnprevoib/" TargetMode="External"/><Relationship Id="rId94" Type="http://schemas.openxmlformats.org/officeDocument/2006/relationships/hyperlink" Target="https://lqdoj.edu.vn/contest/prevoipvh1/submissions/3070RKH/dnprevoic/" TargetMode="External"/><Relationship Id="rId148" Type="http://schemas.openxmlformats.org/officeDocument/2006/relationships/hyperlink" Target="https://lqdoj.edu.vn/contest/prevoipvh1/submissions/ktonh123/dnprevoic/" TargetMode="External"/><Relationship Id="rId169" Type="http://schemas.openxmlformats.org/officeDocument/2006/relationships/hyperlink" Target="https://lqdoj.edu.vn/contest/prevoipvh1/submissions/a520anhlnb/dnprevoia/" TargetMode="External"/><Relationship Id="rId334" Type="http://schemas.openxmlformats.org/officeDocument/2006/relationships/hyperlink" Target="https://lqdoj.edu.vn/contest/prevoipvh2/submissions/valueking789/dnprevoie/" TargetMode="External"/><Relationship Id="rId355" Type="http://schemas.openxmlformats.org/officeDocument/2006/relationships/hyperlink" Target="https://lqdoj.edu.vn/contest/prevoipvh2/submissions/dhxnhi/dnprevoid/" TargetMode="External"/><Relationship Id="rId376" Type="http://schemas.openxmlformats.org/officeDocument/2006/relationships/hyperlink" Target="https://lqdoj.edu.vn/contest/prevoipvh2/submissions/stevenhoang/dnprevoid/" TargetMode="External"/><Relationship Id="rId397" Type="http://schemas.openxmlformats.org/officeDocument/2006/relationships/hyperlink" Target="https://lqdoj.edu.vn/contest/prevoipvh2/submissions/NB_MANH/dnprevoid/" TargetMode="External"/><Relationship Id="rId4" Type="http://schemas.openxmlformats.org/officeDocument/2006/relationships/hyperlink" Target="https://lqdoj.edu.vn/contest/prevoipvh1/submissions/quangphat18ti/dnprevoia/" TargetMode="External"/><Relationship Id="rId180" Type="http://schemas.openxmlformats.org/officeDocument/2006/relationships/hyperlink" Target="https://lqdoj.edu.vn/contest/prevoipvh1/submissions/_poteitou/dnprevoic/" TargetMode="External"/><Relationship Id="rId215" Type="http://schemas.openxmlformats.org/officeDocument/2006/relationships/hyperlink" Target="https://lqdoj.edu.vn/contest/prevoipvh2/submissions/Play_With_Mino/dnprevoif/" TargetMode="External"/><Relationship Id="rId236" Type="http://schemas.openxmlformats.org/officeDocument/2006/relationships/hyperlink" Target="https://lqdoj.edu.vn/contest/prevoipvh2/submissions/Fidisk/dnprevoif/" TargetMode="External"/><Relationship Id="rId257" Type="http://schemas.openxmlformats.org/officeDocument/2006/relationships/hyperlink" Target="https://lqdoj.edu.vn/contest/prevoipvh2/submissions/tcm/dnprevoif/" TargetMode="External"/><Relationship Id="rId278" Type="http://schemas.openxmlformats.org/officeDocument/2006/relationships/hyperlink" Target="https://lqdoj.edu.vn/contest/prevoipvh2/submissions/quangphat18ti/dnprevoif/" TargetMode="External"/><Relationship Id="rId401" Type="http://schemas.openxmlformats.org/officeDocument/2006/relationships/hyperlink" Target="https://lqdoj.edu.vn/contest/prevoipvh2/submissions/namto1/dnprevoid/" TargetMode="External"/><Relationship Id="rId303" Type="http://schemas.openxmlformats.org/officeDocument/2006/relationships/hyperlink" Target="https://lqdoj.edu.vn/contest/prevoipvh2/submissions/_poteitou/dnprevoid/" TargetMode="External"/><Relationship Id="rId42" Type="http://schemas.openxmlformats.org/officeDocument/2006/relationships/hyperlink" Target="https://lqdoj.edu.vn/contest/prevoipvh1/submissions/ngpin_04/dnprevoic/" TargetMode="External"/><Relationship Id="rId84" Type="http://schemas.openxmlformats.org/officeDocument/2006/relationships/hyperlink" Target="https://lqdoj.edu.vn/contest/prevoipvh1/submissions/I_love_you_my_girl/dnprevoib/" TargetMode="External"/><Relationship Id="rId138" Type="http://schemas.openxmlformats.org/officeDocument/2006/relationships/hyperlink" Target="https://lqdoj.edu.vn/contest/prevoipvh1/submissions/vmthu/dnprevoia/" TargetMode="External"/><Relationship Id="rId345" Type="http://schemas.openxmlformats.org/officeDocument/2006/relationships/hyperlink" Target="https://lqdoj.edu.vn/contest/prevoipvh2/submissions/ktonh123/dnprevoie/" TargetMode="External"/><Relationship Id="rId387" Type="http://schemas.openxmlformats.org/officeDocument/2006/relationships/hyperlink" Target="https://lqdoj.edu.vn/contest/prevoipvh2/submissions/chauminhkhai/dnprevoif/" TargetMode="External"/><Relationship Id="rId191" Type="http://schemas.openxmlformats.org/officeDocument/2006/relationships/hyperlink" Target="https://lqdoj.edu.vn/contest/prevoipvh1/submissions/namtran1205/dnprevoia/" TargetMode="External"/><Relationship Id="rId205" Type="http://schemas.openxmlformats.org/officeDocument/2006/relationships/hyperlink" Target="https://lqdoj.edu.vn/contest/prevoipvh1/submissions/dienkudo123/dnprevoic/" TargetMode="External"/><Relationship Id="rId247" Type="http://schemas.openxmlformats.org/officeDocument/2006/relationships/hyperlink" Target="https://lqdoj.edu.vn/contest/prevoipvh2/submissions/BeTapDi/dnprevoie/" TargetMode="External"/><Relationship Id="rId412" Type="http://schemas.openxmlformats.org/officeDocument/2006/relationships/printerSettings" Target="../printerSettings/printerSettings3.bin"/><Relationship Id="rId107" Type="http://schemas.openxmlformats.org/officeDocument/2006/relationships/hyperlink" Target="https://lqdoj.edu.vn/contest/prevoipvh1/submissions/dhxnhi/dnprevoia/" TargetMode="External"/><Relationship Id="rId289" Type="http://schemas.openxmlformats.org/officeDocument/2006/relationships/hyperlink" Target="https://lqdoj.edu.vn/contest/prevoipvh2/submissions/nguyenphuong/dnprevoie/" TargetMode="External"/><Relationship Id="rId11" Type="http://schemas.openxmlformats.org/officeDocument/2006/relationships/hyperlink" Target="https://lqdoj.edu.vn/contest/prevoipvh1/submissions/WuTan/dnprevoib/" TargetMode="External"/><Relationship Id="rId53" Type="http://schemas.openxmlformats.org/officeDocument/2006/relationships/hyperlink" Target="https://lqdoj.edu.vn/contest/prevoipvh1/submissions/18ti_nmnhat/dnprevoic/" TargetMode="External"/><Relationship Id="rId149" Type="http://schemas.openxmlformats.org/officeDocument/2006/relationships/hyperlink" Target="https://lqdoj.edu.vn/contest/prevoipvh1/submissions/chauminhkhai/dnprevoia/" TargetMode="External"/><Relationship Id="rId314" Type="http://schemas.openxmlformats.org/officeDocument/2006/relationships/hyperlink" Target="https://lqdoj.edu.vn/contest/prevoipvh2/submissions/bvquoc2003/dnprevoid/" TargetMode="External"/><Relationship Id="rId356" Type="http://schemas.openxmlformats.org/officeDocument/2006/relationships/hyperlink" Target="https://lqdoj.edu.vn/contest/prevoipvh2/submissions/dhxnhi/dnprevoie/" TargetMode="External"/><Relationship Id="rId398" Type="http://schemas.openxmlformats.org/officeDocument/2006/relationships/hyperlink" Target="https://lqdoj.edu.vn/contest/prevoipvh2/submissions/NB_MANH/dnprevoif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jxone123456@gmail.com" TargetMode="External"/><Relationship Id="rId2" Type="http://schemas.openxmlformats.org/officeDocument/2006/relationships/hyperlink" Target="mailto:spyofgame200@gmail.com" TargetMode="External"/><Relationship Id="rId1" Type="http://schemas.openxmlformats.org/officeDocument/2006/relationships/hyperlink" Target="http://lqdoj.edu.vn/" TargetMode="External"/><Relationship Id="rId6" Type="http://schemas.openxmlformats.org/officeDocument/2006/relationships/hyperlink" Target="https://lqdoj.edu.vn/user/kukientinhky" TargetMode="External"/><Relationship Id="rId5" Type="http://schemas.openxmlformats.org/officeDocument/2006/relationships/hyperlink" Target="https://lqdoj.edu.vn/user/c07qn" TargetMode="External"/><Relationship Id="rId4" Type="http://schemas.openxmlformats.org/officeDocument/2006/relationships/hyperlink" Target="mailto:trinhnguyenthaovi2209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965"/>
  <sheetViews>
    <sheetView tabSelected="1" topLeftCell="A112" workbookViewId="0">
      <selection activeCell="J13" sqref="J13"/>
    </sheetView>
  </sheetViews>
  <sheetFormatPr defaultColWidth="14.42578125" defaultRowHeight="15.75" customHeight="1" x14ac:dyDescent="0.2"/>
  <cols>
    <col min="1" max="1" width="5.5703125" customWidth="1"/>
    <col min="2" max="2" width="32" customWidth="1"/>
    <col min="3" max="3" width="25.5703125" customWidth="1"/>
    <col min="4" max="4" width="41.7109375" customWidth="1"/>
    <col min="5" max="5" width="13.85546875" bestFit="1" customWidth="1"/>
    <col min="6" max="14" width="10.42578125" customWidth="1"/>
    <col min="15" max="15" width="10.42578125" style="81" customWidth="1"/>
    <col min="16" max="16" width="31.7109375" customWidth="1"/>
    <col min="17" max="17" width="22.5703125" customWidth="1"/>
    <col min="18" max="18" width="39.42578125" customWidth="1"/>
    <col min="19" max="22" width="22.5703125" customWidth="1"/>
  </cols>
  <sheetData>
    <row r="1" spans="1:40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.75" customHeight="1" x14ac:dyDescent="0.3">
      <c r="A3" s="161" t="s">
        <v>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2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.75" customHeight="1" x14ac:dyDescent="0.3">
      <c r="A5" s="3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customHeight="1" x14ac:dyDescent="0.3">
      <c r="A6" s="4" t="s">
        <v>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customHeight="1" x14ac:dyDescent="0.3">
      <c r="A7" s="5" t="s">
        <v>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5.75" customHeight="1" x14ac:dyDescent="0.3">
      <c r="A8" s="4" t="s">
        <v>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5.75" customHeight="1" x14ac:dyDescent="0.3">
      <c r="A9" s="4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5.75" customHeight="1" x14ac:dyDescent="0.3">
      <c r="A10" s="4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5.75" customHeight="1" x14ac:dyDescent="0.3">
      <c r="A11" s="4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.75" customHeight="1" x14ac:dyDescent="0.3">
      <c r="A12" s="4" t="s">
        <v>753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7.5" x14ac:dyDescent="0.2">
      <c r="A16" s="7" t="s">
        <v>8</v>
      </c>
      <c r="B16" s="7" t="s">
        <v>9</v>
      </c>
      <c r="C16" s="8" t="s">
        <v>10</v>
      </c>
      <c r="D16" s="7" t="s">
        <v>11</v>
      </c>
      <c r="E16" s="7" t="s">
        <v>12</v>
      </c>
      <c r="F16" s="7" t="s">
        <v>653</v>
      </c>
      <c r="G16" s="7" t="s">
        <v>654</v>
      </c>
      <c r="H16" s="7" t="s">
        <v>655</v>
      </c>
      <c r="I16" s="80" t="s">
        <v>656</v>
      </c>
      <c r="J16" s="7" t="s">
        <v>657</v>
      </c>
      <c r="K16" s="7" t="s">
        <v>658</v>
      </c>
      <c r="L16" s="7" t="s">
        <v>659</v>
      </c>
      <c r="M16" s="80" t="s">
        <v>656</v>
      </c>
      <c r="N16" s="7" t="s">
        <v>749</v>
      </c>
      <c r="O16" s="7" t="s">
        <v>750</v>
      </c>
      <c r="P16" s="7" t="s">
        <v>13</v>
      </c>
      <c r="Q16" s="7" t="s">
        <v>14</v>
      </c>
      <c r="R16" s="7" t="s">
        <v>15</v>
      </c>
      <c r="S16" s="7" t="s">
        <v>16</v>
      </c>
      <c r="T16" s="9"/>
      <c r="U16" s="9"/>
      <c r="V16" s="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ht="15.75" customHeight="1" x14ac:dyDescent="0.3">
      <c r="A17" s="10">
        <f t="shared" ref="A17:A27" si="0">IF(B17&lt;&gt;"",ROW()-16,"")</f>
        <v>1</v>
      </c>
      <c r="B17" s="134" t="s">
        <v>116</v>
      </c>
      <c r="C17" s="127" t="s">
        <v>117</v>
      </c>
      <c r="D17" s="122" t="s">
        <v>118</v>
      </c>
      <c r="E17" s="122" t="s">
        <v>97</v>
      </c>
      <c r="F17" s="145">
        <f>IF(ISNA(VLOOKUP(C17,Date1!$D$2:$H$100,2,0)),"", VLOOKUP(C17,Date1!$D$2:$H$100,2,0))</f>
        <v>4</v>
      </c>
      <c r="G17" s="146">
        <f>IF(ISNA(VLOOKUP(C17,Date1!$D$2:$H$100,3,0)),"", VLOOKUP(C17,Date1!$D$2:$H$100,3,0))</f>
        <v>99.6</v>
      </c>
      <c r="H17" s="146">
        <f>IF(ISNA(VLOOKUP(C17,Date1!$D$2:$H$100,4,0)),"", VLOOKUP(C17,Date1!$D$2:$H$100,4,0))</f>
        <v>100</v>
      </c>
      <c r="I17" s="147">
        <f>IF(ISNA(VLOOKUP(C17,Date1!$D$2:$H$100,5,0)),"", VLOOKUP(C17,Date1!$D$2:$H$100,5,0))</f>
        <v>203.6</v>
      </c>
      <c r="J17" s="146">
        <f>IF(ISNA(VLOOKUP(C17,Date2!$D$108:$L$194,2,0)),"", VLOOKUP(C17,Date2!$D$108:$L$194,2,0))</f>
        <v>100</v>
      </c>
      <c r="K17" s="146">
        <f>IF(ISNA(VLOOKUP(C17,Date2!$D$108:$L$194,3,0)),"", VLOOKUP(C17,Date2!$D$108:$L$194,3,0))</f>
        <v>100</v>
      </c>
      <c r="L17" s="146">
        <f>IF(ISNA(VLOOKUP(C17,Date2!$D$108:$L$194,4,0)),"", VLOOKUP(C17,Date2!$D$108:$L$194,4,0))</f>
        <v>40</v>
      </c>
      <c r="M17" s="147">
        <f>IF(ISNA(VLOOKUP(C17,Date2!$D$108:$L$194,5,0)),"", VLOOKUP(C17,Date2!$D$108:$L$194,5,0))</f>
        <v>240</v>
      </c>
      <c r="N17" s="148">
        <f t="shared" ref="N17:N48" si="1">AVERAGE(I17,M17)</f>
        <v>221.8</v>
      </c>
      <c r="O17" s="20">
        <f t="shared" ref="O17:O48" si="2">RANK(N17,$N$17:$N$113)</f>
        <v>1</v>
      </c>
      <c r="P17" s="13"/>
      <c r="Q17" s="13"/>
      <c r="R17" s="13"/>
      <c r="S17" s="1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5.75" customHeight="1" x14ac:dyDescent="0.3">
      <c r="A18" s="10">
        <f t="shared" si="0"/>
        <v>2</v>
      </c>
      <c r="B18" s="134" t="s">
        <v>119</v>
      </c>
      <c r="C18" s="127" t="s">
        <v>120</v>
      </c>
      <c r="D18" s="122" t="s">
        <v>121</v>
      </c>
      <c r="E18" s="122" t="s">
        <v>97</v>
      </c>
      <c r="F18" s="145">
        <f>IF(ISNA(VLOOKUP(C18,Date1!$D$2:$H$100,2,0)),"", VLOOKUP(C18,Date1!$D$2:$H$100,2,0))</f>
        <v>4</v>
      </c>
      <c r="G18" s="146">
        <f>IF(ISNA(VLOOKUP(C18,Date1!$D$2:$H$100,3,0)),"", VLOOKUP(C18,Date1!$D$2:$H$100,3,0))</f>
        <v>100</v>
      </c>
      <c r="H18" s="146">
        <f>IF(ISNA(VLOOKUP(C18,Date1!$D$2:$H$100,4,0)),"", VLOOKUP(C18,Date1!$D$2:$H$100,4,0))</f>
        <v>100</v>
      </c>
      <c r="I18" s="147">
        <f>IF(ISNA(VLOOKUP(C18,Date1!$D$2:$H$100,5,0)),"", VLOOKUP(C18,Date1!$D$2:$H$100,5,0))</f>
        <v>204</v>
      </c>
      <c r="J18" s="146">
        <f>IF(ISNA(VLOOKUP(C18,Date2!$D$108:$L$194,2,0)),"", VLOOKUP(C18,Date2!$D$108:$L$194,2,0))</f>
        <v>100</v>
      </c>
      <c r="K18" s="146">
        <f>IF(ISNA(VLOOKUP(C18,Date2!$D$108:$L$194,3,0)),"", VLOOKUP(C18,Date2!$D$108:$L$194,3,0))</f>
        <v>72.8</v>
      </c>
      <c r="L18" s="146">
        <f>IF(ISNA(VLOOKUP(C18,Date2!$D$108:$L$194,4,0)),"", VLOOKUP(C18,Date2!$D$108:$L$194,4,0))</f>
        <v>40</v>
      </c>
      <c r="M18" s="147">
        <f>IF(ISNA(VLOOKUP(C18,Date2!$D$108:$L$194,5,0)),"", VLOOKUP(C18,Date2!$D$108:$L$194,5,0))</f>
        <v>212.8</v>
      </c>
      <c r="N18" s="148">
        <f t="shared" si="1"/>
        <v>208.4</v>
      </c>
      <c r="O18" s="20">
        <f t="shared" si="2"/>
        <v>2</v>
      </c>
      <c r="P18" s="13"/>
      <c r="Q18" s="13"/>
      <c r="R18" s="13"/>
      <c r="S18" s="1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5.75" customHeight="1" x14ac:dyDescent="0.3">
      <c r="A19" s="10">
        <f t="shared" si="0"/>
        <v>3</v>
      </c>
      <c r="B19" s="134" t="s">
        <v>94</v>
      </c>
      <c r="C19" s="127" t="s">
        <v>95</v>
      </c>
      <c r="D19" s="122" t="s">
        <v>96</v>
      </c>
      <c r="E19" s="122" t="s">
        <v>97</v>
      </c>
      <c r="F19" s="145">
        <f>IF(ISNA(VLOOKUP(C19,Date1!$D$2:$H$100,2,0)),"", VLOOKUP(C19,Date1!$D$2:$H$100,2,0))</f>
        <v>4</v>
      </c>
      <c r="G19" s="146">
        <f>IF(ISNA(VLOOKUP(C19,Date1!$D$2:$H$100,3,0)),"", VLOOKUP(C19,Date1!$D$2:$H$100,3,0))</f>
        <v>66.8</v>
      </c>
      <c r="H19" s="146">
        <f>IF(ISNA(VLOOKUP(C19,Date1!$D$2:$H$100,4,0)),"", VLOOKUP(C19,Date1!$D$2:$H$100,4,0))</f>
        <v>100</v>
      </c>
      <c r="I19" s="147">
        <f>IF(ISNA(VLOOKUP(C19,Date1!$D$2:$H$100,5,0)),"", VLOOKUP(C19,Date1!$D$2:$H$100,5,0))</f>
        <v>170.8</v>
      </c>
      <c r="J19" s="146">
        <f>IF(ISNA(VLOOKUP(C19,Date2!$D$108:$L$194,2,0)),"", VLOOKUP(C19,Date2!$D$108:$L$194,2,0))</f>
        <v>100</v>
      </c>
      <c r="K19" s="146">
        <f>IF(ISNA(VLOOKUP(C19,Date2!$D$108:$L$194,3,0)),"", VLOOKUP(C19,Date2!$D$108:$L$194,3,0))</f>
        <v>100</v>
      </c>
      <c r="L19" s="146">
        <f>IF(ISNA(VLOOKUP(C19,Date2!$D$108:$L$194,4,0)),"", VLOOKUP(C19,Date2!$D$108:$L$194,4,0))</f>
        <v>40</v>
      </c>
      <c r="M19" s="147">
        <f>IF(ISNA(VLOOKUP(C19,Date2!$D$108:$L$194,5,0)),"", VLOOKUP(C19,Date2!$D$108:$L$194,5,0))</f>
        <v>240</v>
      </c>
      <c r="N19" s="148">
        <f t="shared" si="1"/>
        <v>205.4</v>
      </c>
      <c r="O19" s="20">
        <f t="shared" si="2"/>
        <v>3</v>
      </c>
      <c r="P19" s="20" t="s">
        <v>98</v>
      </c>
      <c r="Q19" s="12" t="s">
        <v>99</v>
      </c>
      <c r="R19" s="20" t="s">
        <v>100</v>
      </c>
      <c r="S19" s="1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5.75" customHeight="1" x14ac:dyDescent="0.3">
      <c r="A20" s="10">
        <f t="shared" si="0"/>
        <v>4</v>
      </c>
      <c r="B20" s="129" t="s">
        <v>24</v>
      </c>
      <c r="C20" s="122" t="s">
        <v>25</v>
      </c>
      <c r="D20" s="122" t="s">
        <v>26</v>
      </c>
      <c r="E20" s="122" t="s">
        <v>20</v>
      </c>
      <c r="F20" s="145">
        <f>IF(ISNA(VLOOKUP(C20,Date1!$D$2:$H$100,2,0)),"", VLOOKUP(C20,Date1!$D$2:$H$100,2,0))</f>
        <v>52</v>
      </c>
      <c r="G20" s="146">
        <f>IF(ISNA(VLOOKUP(C20,Date1!$D$2:$H$100,3,0)),"", VLOOKUP(C20,Date1!$D$2:$H$100,3,0))</f>
        <v>70</v>
      </c>
      <c r="H20" s="146">
        <f>IF(ISNA(VLOOKUP(C20,Date1!$D$2:$H$100,4,0)),"", VLOOKUP(C20,Date1!$D$2:$H$100,4,0))</f>
        <v>81.33</v>
      </c>
      <c r="I20" s="147">
        <f>IF(ISNA(VLOOKUP(C20,Date1!$D$2:$H$100,5,0)),"", VLOOKUP(C20,Date1!$D$2:$H$100,5,0))</f>
        <v>203.33</v>
      </c>
      <c r="J20" s="146">
        <f>IF(ISNA(VLOOKUP(C20,Date2!$D$108:$L$194,2,0)),"", VLOOKUP(C20,Date2!$D$108:$L$194,2,0))</f>
        <v>100</v>
      </c>
      <c r="K20" s="146">
        <f>IF(ISNA(VLOOKUP(C20,Date2!$D$108:$L$194,3,0)),"", VLOOKUP(C20,Date2!$D$108:$L$194,3,0))</f>
        <v>59.2</v>
      </c>
      <c r="L20" s="146">
        <f>IF(ISNA(VLOOKUP(C20,Date2!$D$108:$L$194,4,0)),"", VLOOKUP(C20,Date2!$D$108:$L$194,4,0))</f>
        <v>40</v>
      </c>
      <c r="M20" s="147">
        <f>IF(ISNA(VLOOKUP(C20,Date2!$D$108:$L$194,5,0)),"", VLOOKUP(C20,Date2!$D$108:$L$194,5,0))</f>
        <v>199.2</v>
      </c>
      <c r="N20" s="148">
        <f t="shared" si="1"/>
        <v>201.26499999999999</v>
      </c>
      <c r="O20" s="20">
        <f t="shared" si="2"/>
        <v>4</v>
      </c>
      <c r="P20" s="13"/>
      <c r="Q20" s="13"/>
      <c r="R20" s="13"/>
      <c r="S20" s="1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5.75" customHeight="1" x14ac:dyDescent="0.3">
      <c r="A21" s="10">
        <f t="shared" si="0"/>
        <v>5</v>
      </c>
      <c r="B21" s="122" t="s">
        <v>150</v>
      </c>
      <c r="C21" s="122" t="s">
        <v>151</v>
      </c>
      <c r="D21" s="122" t="s">
        <v>152</v>
      </c>
      <c r="E21" s="122" t="s">
        <v>153</v>
      </c>
      <c r="F21" s="145">
        <f>IF(ISNA(VLOOKUP(C21,Date1!$D$2:$H$100,2,0)),"", VLOOKUP(C21,Date1!$D$2:$H$100,2,0))</f>
        <v>4</v>
      </c>
      <c r="G21" s="146">
        <f>IF(ISNA(VLOOKUP(C21,Date1!$D$2:$H$100,3,0)),"", VLOOKUP(C21,Date1!$D$2:$H$100,3,0))</f>
        <v>100</v>
      </c>
      <c r="H21" s="146">
        <f>IF(ISNA(VLOOKUP(C21,Date1!$D$2:$H$100,4,0)),"", VLOOKUP(C21,Date1!$D$2:$H$100,4,0))</f>
        <v>85.78</v>
      </c>
      <c r="I21" s="147">
        <f>IF(ISNA(VLOOKUP(C21,Date1!$D$2:$H$100,5,0)),"", VLOOKUP(C21,Date1!$D$2:$H$100,5,0))</f>
        <v>189.78</v>
      </c>
      <c r="J21" s="146">
        <f>IF(ISNA(VLOOKUP(C21,Date2!$D$108:$L$194,2,0)),"", VLOOKUP(C21,Date2!$D$108:$L$194,2,0))</f>
        <v>100</v>
      </c>
      <c r="K21" s="146">
        <f>IF(ISNA(VLOOKUP(C21,Date2!$D$108:$L$194,3,0)),"", VLOOKUP(C21,Date2!$D$108:$L$194,3,0))</f>
        <v>60</v>
      </c>
      <c r="L21" s="146">
        <f>IF(ISNA(VLOOKUP(C21,Date2!$D$108:$L$194,4,0)),"", VLOOKUP(C21,Date2!$D$108:$L$194,4,0))</f>
        <v>40</v>
      </c>
      <c r="M21" s="147">
        <f>IF(ISNA(VLOOKUP(C21,Date2!$D$108:$L$194,5,0)),"", VLOOKUP(C21,Date2!$D$108:$L$194,5,0))</f>
        <v>200</v>
      </c>
      <c r="N21" s="148">
        <f t="shared" si="1"/>
        <v>194.89</v>
      </c>
      <c r="O21" s="20">
        <f t="shared" si="2"/>
        <v>5</v>
      </c>
      <c r="P21" s="20" t="s">
        <v>154</v>
      </c>
      <c r="Q21" s="12" t="s">
        <v>155</v>
      </c>
      <c r="R21" s="20" t="s">
        <v>156</v>
      </c>
      <c r="S21" s="13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5.75" customHeight="1" x14ac:dyDescent="0.3">
      <c r="A22" s="10">
        <f t="shared" si="0"/>
        <v>6</v>
      </c>
      <c r="B22" s="134" t="s">
        <v>122</v>
      </c>
      <c r="C22" s="127" t="s">
        <v>123</v>
      </c>
      <c r="D22" s="122" t="s">
        <v>124</v>
      </c>
      <c r="E22" s="122" t="s">
        <v>97</v>
      </c>
      <c r="F22" s="145">
        <f>IF(ISNA(VLOOKUP(C22,Date1!$D$2:$H$100,2,0)),"", VLOOKUP(C22,Date1!$D$2:$H$100,2,0))</f>
        <v>4</v>
      </c>
      <c r="G22" s="146">
        <f>IF(ISNA(VLOOKUP(C22,Date1!$D$2:$H$100,3,0)),"", VLOOKUP(C22,Date1!$D$2:$H$100,3,0))</f>
        <v>100</v>
      </c>
      <c r="H22" s="146">
        <f>IF(ISNA(VLOOKUP(C22,Date1!$D$2:$H$100,4,0)),"", VLOOKUP(C22,Date1!$D$2:$H$100,4,0))</f>
        <v>99.56</v>
      </c>
      <c r="I22" s="147">
        <f>IF(ISNA(VLOOKUP(C22,Date1!$D$2:$H$100,5,0)),"", VLOOKUP(C22,Date1!$D$2:$H$100,5,0))</f>
        <v>203.56</v>
      </c>
      <c r="J22" s="146">
        <f>IF(ISNA(VLOOKUP(C22,Date2!$D$108:$L$194,2,0)),"", VLOOKUP(C22,Date2!$D$108:$L$194,2,0))</f>
        <v>100</v>
      </c>
      <c r="K22" s="146">
        <f>IF(ISNA(VLOOKUP(C22,Date2!$D$108:$L$194,3,0)),"", VLOOKUP(C22,Date2!$D$108:$L$194,3,0))</f>
        <v>40</v>
      </c>
      <c r="L22" s="146">
        <f>IF(ISNA(VLOOKUP(C22,Date2!$D$108:$L$194,4,0)),"", VLOOKUP(C22,Date2!$D$108:$L$194,4,0))</f>
        <v>40</v>
      </c>
      <c r="M22" s="147">
        <f>IF(ISNA(VLOOKUP(C22,Date2!$D$108:$L$194,5,0)),"", VLOOKUP(C22,Date2!$D$108:$L$194,5,0))</f>
        <v>180</v>
      </c>
      <c r="N22" s="148">
        <f t="shared" si="1"/>
        <v>191.78</v>
      </c>
      <c r="O22" s="20">
        <f t="shared" si="2"/>
        <v>6</v>
      </c>
      <c r="P22" s="13"/>
      <c r="Q22" s="13"/>
      <c r="R22" s="13"/>
      <c r="S22" s="1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5.75" customHeight="1" x14ac:dyDescent="0.3">
      <c r="A23" s="10">
        <f t="shared" si="0"/>
        <v>7</v>
      </c>
      <c r="B23" s="134" t="s">
        <v>107</v>
      </c>
      <c r="C23" s="127" t="s">
        <v>108</v>
      </c>
      <c r="D23" s="122" t="s">
        <v>109</v>
      </c>
      <c r="E23" s="122" t="s">
        <v>97</v>
      </c>
      <c r="F23" s="145">
        <f>IF(ISNA(VLOOKUP(C23,Date1!$D$2:$H$100,2,0)),"", VLOOKUP(C23,Date1!$D$2:$H$100,2,0))</f>
        <v>4</v>
      </c>
      <c r="G23" s="146">
        <f>IF(ISNA(VLOOKUP(C23,Date1!$D$2:$H$100,3,0)),"", VLOOKUP(C23,Date1!$D$2:$H$100,3,0))</f>
        <v>100</v>
      </c>
      <c r="H23" s="146">
        <f>IF(ISNA(VLOOKUP(C23,Date1!$D$2:$H$100,4,0)),"", VLOOKUP(C23,Date1!$D$2:$H$100,4,0))</f>
        <v>100</v>
      </c>
      <c r="I23" s="147">
        <f>IF(ISNA(VLOOKUP(C23,Date1!$D$2:$H$100,5,0)),"", VLOOKUP(C23,Date1!$D$2:$H$100,5,0))</f>
        <v>204</v>
      </c>
      <c r="J23" s="146">
        <f>IF(ISNA(VLOOKUP(C23,Date2!$D$108:$L$194,2,0)),"", VLOOKUP(C23,Date2!$D$108:$L$194,2,0))</f>
        <v>100</v>
      </c>
      <c r="K23" s="146">
        <f>IF(ISNA(VLOOKUP(C23,Date2!$D$108:$L$194,3,0)),"", VLOOKUP(C23,Date2!$D$108:$L$194,3,0))</f>
        <v>59.6</v>
      </c>
      <c r="L23" s="146">
        <f>IF(ISNA(VLOOKUP(C23,Date2!$D$108:$L$194,4,0)),"", VLOOKUP(C23,Date2!$D$108:$L$194,4,0))</f>
        <v>1</v>
      </c>
      <c r="M23" s="147">
        <f>IF(ISNA(VLOOKUP(C23,Date2!$D$108:$L$194,5,0)),"", VLOOKUP(C23,Date2!$D$108:$L$194,5,0))</f>
        <v>160.6</v>
      </c>
      <c r="N23" s="148">
        <f t="shared" si="1"/>
        <v>182.3</v>
      </c>
      <c r="O23" s="20">
        <f t="shared" si="2"/>
        <v>7</v>
      </c>
      <c r="P23" s="13"/>
      <c r="Q23" s="13"/>
      <c r="R23" s="13"/>
      <c r="S23" s="13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5.75" customHeight="1" x14ac:dyDescent="0.3">
      <c r="A24" s="10">
        <f t="shared" si="0"/>
        <v>8</v>
      </c>
      <c r="B24" s="125" t="s">
        <v>275</v>
      </c>
      <c r="C24" s="130" t="s">
        <v>276</v>
      </c>
      <c r="D24" s="125" t="s">
        <v>277</v>
      </c>
      <c r="E24" s="122" t="s">
        <v>263</v>
      </c>
      <c r="F24" s="145">
        <f>IF(ISNA(VLOOKUP(C24,Date1!$D$2:$H$100,2,0)),"", VLOOKUP(C24,Date1!$D$2:$H$100,2,0))</f>
        <v>76</v>
      </c>
      <c r="G24" s="146">
        <f>IF(ISNA(VLOOKUP(C24,Date1!$D$2:$H$100,3,0)),"", VLOOKUP(C24,Date1!$D$2:$H$100,3,0))</f>
        <v>40</v>
      </c>
      <c r="H24" s="146">
        <f>IF(ISNA(VLOOKUP(C24,Date1!$D$2:$H$100,4,0)),"", VLOOKUP(C24,Date1!$D$2:$H$100,4,0))</f>
        <v>66.67</v>
      </c>
      <c r="I24" s="147">
        <f>IF(ISNA(VLOOKUP(C24,Date1!$D$2:$H$100,5,0)),"", VLOOKUP(C24,Date1!$D$2:$H$100,5,0))</f>
        <v>182.67</v>
      </c>
      <c r="J24" s="146">
        <f>IF(ISNA(VLOOKUP(C24,Date2!$D$108:$L$194,2,0)),"", VLOOKUP(C24,Date2!$D$108:$L$194,2,0))</f>
        <v>100</v>
      </c>
      <c r="K24" s="146">
        <f>IF(ISNA(VLOOKUP(C24,Date2!$D$108:$L$194,3,0)),"", VLOOKUP(C24,Date2!$D$108:$L$194,3,0))</f>
        <v>40</v>
      </c>
      <c r="L24" s="146">
        <f>IF(ISNA(VLOOKUP(C24,Date2!$D$108:$L$194,4,0)),"", VLOOKUP(C24,Date2!$D$108:$L$194,4,0))</f>
        <v>40</v>
      </c>
      <c r="M24" s="147">
        <f>IF(ISNA(VLOOKUP(C24,Date2!$D$108:$L$194,5,0)),"", VLOOKUP(C24,Date2!$D$108:$L$194,5,0))</f>
        <v>180</v>
      </c>
      <c r="N24" s="148">
        <f t="shared" si="1"/>
        <v>181.33499999999998</v>
      </c>
      <c r="O24" s="20">
        <f t="shared" si="2"/>
        <v>8</v>
      </c>
      <c r="P24" s="13"/>
      <c r="Q24" s="13"/>
      <c r="R24" s="13"/>
      <c r="S24" s="1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5.75" customHeight="1" x14ac:dyDescent="0.3">
      <c r="A25" s="10">
        <f t="shared" si="0"/>
        <v>9</v>
      </c>
      <c r="B25" s="141" t="s">
        <v>245</v>
      </c>
      <c r="C25" s="142" t="s">
        <v>246</v>
      </c>
      <c r="D25" s="141" t="s">
        <v>247</v>
      </c>
      <c r="E25" s="141" t="s">
        <v>233</v>
      </c>
      <c r="F25" s="145">
        <f>IF(ISNA(VLOOKUP(C25,Date1!$D$2:$H$100,2,0)),"", VLOOKUP(C25,Date1!$D$2:$H$100,2,0))</f>
        <v>4</v>
      </c>
      <c r="G25" s="146">
        <f>IF(ISNA(VLOOKUP(C25,Date1!$D$2:$H$100,3,0)),"", VLOOKUP(C25,Date1!$D$2:$H$100,3,0))</f>
        <v>98</v>
      </c>
      <c r="H25" s="146">
        <f>IF(ISNA(VLOOKUP(C25,Date1!$D$2:$H$100,4,0)),"", VLOOKUP(C25,Date1!$D$2:$H$100,4,0))</f>
        <v>55.11</v>
      </c>
      <c r="I25" s="147">
        <f>IF(ISNA(VLOOKUP(C25,Date1!$D$2:$H$100,5,0)),"", VLOOKUP(C25,Date1!$D$2:$H$100,5,0))</f>
        <v>157.11000000000001</v>
      </c>
      <c r="J25" s="146">
        <f>IF(ISNA(VLOOKUP(C25,Date2!$D$108:$L$194,2,0)),"", VLOOKUP(C25,Date2!$D$108:$L$194,2,0))</f>
        <v>100</v>
      </c>
      <c r="K25" s="146">
        <f>IF(ISNA(VLOOKUP(C25,Date2!$D$108:$L$194,3,0)),"", VLOOKUP(C25,Date2!$D$108:$L$194,3,0))</f>
        <v>59.6</v>
      </c>
      <c r="L25" s="146">
        <f>IF(ISNA(VLOOKUP(C25,Date2!$D$108:$L$194,4,0)),"", VLOOKUP(C25,Date2!$D$108:$L$194,4,0))</f>
        <v>40</v>
      </c>
      <c r="M25" s="147">
        <f>IF(ISNA(VLOOKUP(C25,Date2!$D$108:$L$194,5,0)),"", VLOOKUP(C25,Date2!$D$108:$L$194,5,0))</f>
        <v>199.6</v>
      </c>
      <c r="N25" s="148">
        <f t="shared" si="1"/>
        <v>178.35500000000002</v>
      </c>
      <c r="O25" s="20">
        <f t="shared" si="2"/>
        <v>9</v>
      </c>
      <c r="P25" s="20" t="s">
        <v>248</v>
      </c>
      <c r="Q25" s="12" t="s">
        <v>249</v>
      </c>
      <c r="R25" s="20" t="s">
        <v>250</v>
      </c>
      <c r="S25" s="1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5.75" customHeight="1" x14ac:dyDescent="0.3">
      <c r="A26" s="10">
        <f t="shared" si="0"/>
        <v>10</v>
      </c>
      <c r="B26" s="129" t="s">
        <v>17</v>
      </c>
      <c r="C26" s="122" t="s">
        <v>18</v>
      </c>
      <c r="D26" s="122" t="s">
        <v>19</v>
      </c>
      <c r="E26" s="122" t="s">
        <v>20</v>
      </c>
      <c r="F26" s="145">
        <f>IF(ISNA(VLOOKUP(C26,Date1!$D$2:$H$100,2,0)),"", VLOOKUP(C26,Date1!$D$2:$H$100,2,0))</f>
        <v>4</v>
      </c>
      <c r="G26" s="146">
        <f>IF(ISNA(VLOOKUP(C26,Date1!$D$2:$H$100,3,0)),"", VLOOKUP(C26,Date1!$D$2:$H$100,3,0))</f>
        <v>0</v>
      </c>
      <c r="H26" s="146">
        <f>IF(ISNA(VLOOKUP(C26,Date1!$D$2:$H$100,4,0)),"", VLOOKUP(C26,Date1!$D$2:$H$100,4,0))</f>
        <v>99.56</v>
      </c>
      <c r="I26" s="147">
        <f>IF(ISNA(VLOOKUP(C26,Date1!$D$2:$H$100,5,0)),"", VLOOKUP(C26,Date1!$D$2:$H$100,5,0))</f>
        <v>103.56</v>
      </c>
      <c r="J26" s="146">
        <f>IF(ISNA(VLOOKUP(C26,Date2!$D$108:$L$194,2,0)),"", VLOOKUP(C26,Date2!$D$108:$L$194,2,0))</f>
        <v>100</v>
      </c>
      <c r="K26" s="146">
        <f>IF(ISNA(VLOOKUP(C26,Date2!$D$108:$L$194,3,0)),"", VLOOKUP(C26,Date2!$D$108:$L$194,3,0))</f>
        <v>81.599999999999994</v>
      </c>
      <c r="L26" s="146">
        <f>IF(ISNA(VLOOKUP(C26,Date2!$D$108:$L$194,4,0)),"", VLOOKUP(C26,Date2!$D$108:$L$194,4,0))</f>
        <v>40</v>
      </c>
      <c r="M26" s="147">
        <f>IF(ISNA(VLOOKUP(C26,Date2!$D$108:$L$194,5,0)),"", VLOOKUP(C26,Date2!$D$108:$L$194,5,0))</f>
        <v>221.6</v>
      </c>
      <c r="N26" s="148">
        <f t="shared" si="1"/>
        <v>162.57999999999998</v>
      </c>
      <c r="O26" s="20">
        <f t="shared" si="2"/>
        <v>10</v>
      </c>
      <c r="P26" s="20" t="s">
        <v>21</v>
      </c>
      <c r="Q26" s="12" t="s">
        <v>22</v>
      </c>
      <c r="R26" s="20" t="s">
        <v>23</v>
      </c>
      <c r="S26" s="1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5.75" customHeight="1" x14ac:dyDescent="0.3">
      <c r="A27" s="10">
        <f t="shared" si="0"/>
        <v>11</v>
      </c>
      <c r="B27" s="122" t="s">
        <v>411</v>
      </c>
      <c r="C27" s="123" t="s">
        <v>412</v>
      </c>
      <c r="D27" s="122" t="s">
        <v>413</v>
      </c>
      <c r="E27" s="122" t="s">
        <v>398</v>
      </c>
      <c r="F27" s="145">
        <f>IF(ISNA(VLOOKUP(C27,Date1!$D$2:$H$100,2,0)),"", VLOOKUP(C27,Date1!$D$2:$H$100,2,0))</f>
        <v>4</v>
      </c>
      <c r="G27" s="146">
        <f>IF(ISNA(VLOOKUP(C27,Date1!$D$2:$H$100,3,0)),"", VLOOKUP(C27,Date1!$D$2:$H$100,3,0))</f>
        <v>100</v>
      </c>
      <c r="H27" s="146">
        <f>IF(ISNA(VLOOKUP(C27,Date1!$D$2:$H$100,4,0)),"", VLOOKUP(C27,Date1!$D$2:$H$100,4,0))</f>
        <v>58.22</v>
      </c>
      <c r="I27" s="147">
        <f>IF(ISNA(VLOOKUP(C27,Date1!$D$2:$H$100,5,0)),"", VLOOKUP(C27,Date1!$D$2:$H$100,5,0))</f>
        <v>162.22</v>
      </c>
      <c r="J27" s="146" t="str">
        <f>IF(ISNA(VLOOKUP(C27,Date2!$D$108:$L$194,2,0)),"", VLOOKUP(C27,Date2!$D$108:$L$194,2,0))</f>
        <v/>
      </c>
      <c r="K27" s="146" t="str">
        <f>IF(ISNA(VLOOKUP(C27,Date2!$D$108:$L$194,3,0)),"", VLOOKUP(C27,Date2!$D$108:$L$194,3,0))</f>
        <v/>
      </c>
      <c r="L27" s="146" t="str">
        <f>IF(ISNA(VLOOKUP(C27,Date2!$D$108:$L$194,4,0)),"", VLOOKUP(C27,Date2!$D$108:$L$194,4,0))</f>
        <v/>
      </c>
      <c r="M27" s="147" t="str">
        <f>IF(ISNA(VLOOKUP(C27,Date2!$D$108:$L$194,5,0)),"", VLOOKUP(C27,Date2!$D$108:$L$194,5,0))</f>
        <v/>
      </c>
      <c r="N27" s="148">
        <f t="shared" si="1"/>
        <v>162.22</v>
      </c>
      <c r="O27" s="20">
        <f t="shared" si="2"/>
        <v>11</v>
      </c>
      <c r="P27" s="13"/>
      <c r="Q27" s="13"/>
      <c r="R27" s="13"/>
      <c r="S27" s="1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5.75" customHeight="1" x14ac:dyDescent="0.3">
      <c r="A28" s="10">
        <v>94</v>
      </c>
      <c r="B28" s="141" t="s">
        <v>251</v>
      </c>
      <c r="C28" s="143" t="s">
        <v>252</v>
      </c>
      <c r="D28" s="143" t="s">
        <v>253</v>
      </c>
      <c r="E28" s="141" t="s">
        <v>233</v>
      </c>
      <c r="F28" s="145">
        <f>IF(ISNA(VLOOKUP(C28,Date1!$D$2:$H$100,2,0)),"", VLOOKUP(C28,Date1!$D$2:$H$100,2,0))</f>
        <v>4</v>
      </c>
      <c r="G28" s="146">
        <f>IF(ISNA(VLOOKUP(C28,Date1!$D$2:$H$100,3,0)),"", VLOOKUP(C28,Date1!$D$2:$H$100,3,0))</f>
        <v>99.6</v>
      </c>
      <c r="H28" s="146">
        <f>IF(ISNA(VLOOKUP(C28,Date1!$D$2:$H$100,4,0)),"", VLOOKUP(C28,Date1!$D$2:$H$100,4,0))</f>
        <v>8.89</v>
      </c>
      <c r="I28" s="147">
        <f>IF(ISNA(VLOOKUP(C28,Date1!$D$2:$H$100,5,0)),"", VLOOKUP(C28,Date1!$D$2:$H$100,5,0))</f>
        <v>112.49</v>
      </c>
      <c r="J28" s="146">
        <f>IF(ISNA(VLOOKUP(C28,Date2!$D$108:$L$194,2,0)),"", VLOOKUP(C28,Date2!$D$108:$L$194,2,0))</f>
        <v>100</v>
      </c>
      <c r="K28" s="146">
        <f>IF(ISNA(VLOOKUP(C28,Date2!$D$108:$L$194,3,0)),"", VLOOKUP(C28,Date2!$D$108:$L$194,3,0))</f>
        <v>60.4</v>
      </c>
      <c r="L28" s="146">
        <f>IF(ISNA(VLOOKUP(C28,Date2!$D$108:$L$194,4,0)),"", VLOOKUP(C28,Date2!$D$108:$L$194,4,0))</f>
        <v>40</v>
      </c>
      <c r="M28" s="147">
        <f>IF(ISNA(VLOOKUP(C28,Date2!$D$108:$L$194,5,0)),"", VLOOKUP(C28,Date2!$D$108:$L$194,5,0))</f>
        <v>200.4</v>
      </c>
      <c r="N28" s="148">
        <f t="shared" si="1"/>
        <v>156.44499999999999</v>
      </c>
      <c r="O28" s="20">
        <f t="shared" si="2"/>
        <v>12</v>
      </c>
      <c r="P28" s="13"/>
      <c r="Q28" s="13"/>
      <c r="R28" s="13"/>
      <c r="S28" s="1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5.75" customHeight="1" x14ac:dyDescent="0.3">
      <c r="A29" s="10">
        <f t="shared" ref="A29:A60" si="3">IF(B29&lt;&gt;"",ROW()-16,"")</f>
        <v>13</v>
      </c>
      <c r="B29" s="134" t="s">
        <v>125</v>
      </c>
      <c r="C29" s="127" t="s">
        <v>126</v>
      </c>
      <c r="D29" s="128" t="s">
        <v>127</v>
      </c>
      <c r="E29" s="122" t="s">
        <v>97</v>
      </c>
      <c r="F29" s="145">
        <f>IF(ISNA(VLOOKUP(C29,Date1!$D$2:$H$100,2,0)),"", VLOOKUP(C29,Date1!$D$2:$H$100,2,0))</f>
        <v>4</v>
      </c>
      <c r="G29" s="146">
        <f>IF(ISNA(VLOOKUP(C29,Date1!$D$2:$H$100,3,0)),"", VLOOKUP(C29,Date1!$D$2:$H$100,3,0))</f>
        <v>100</v>
      </c>
      <c r="H29" s="146">
        <f>IF(ISNA(VLOOKUP(C29,Date1!$D$2:$H$100,4,0)),"", VLOOKUP(C29,Date1!$D$2:$H$100,4,0))</f>
        <v>20.440000000000001</v>
      </c>
      <c r="I29" s="147">
        <f>IF(ISNA(VLOOKUP(C29,Date1!$D$2:$H$100,5,0)),"", VLOOKUP(C29,Date1!$D$2:$H$100,5,0))</f>
        <v>124.44</v>
      </c>
      <c r="J29" s="146">
        <f>IF(ISNA(VLOOKUP(C29,Date2!$D$108:$L$194,2,0)),"", VLOOKUP(C29,Date2!$D$108:$L$194,2,0))</f>
        <v>100</v>
      </c>
      <c r="K29" s="146">
        <f>IF(ISNA(VLOOKUP(C29,Date2!$D$108:$L$194,3,0)),"", VLOOKUP(C29,Date2!$D$108:$L$194,3,0))</f>
        <v>48</v>
      </c>
      <c r="L29" s="146">
        <f>IF(ISNA(VLOOKUP(C29,Date2!$D$108:$L$194,4,0)),"", VLOOKUP(C29,Date2!$D$108:$L$194,4,0))</f>
        <v>40</v>
      </c>
      <c r="M29" s="147">
        <f>IF(ISNA(VLOOKUP(C29,Date2!$D$108:$L$194,5,0)),"", VLOOKUP(C29,Date2!$D$108:$L$194,5,0))</f>
        <v>188</v>
      </c>
      <c r="N29" s="148">
        <f t="shared" si="1"/>
        <v>156.22</v>
      </c>
      <c r="O29" s="20">
        <f t="shared" si="2"/>
        <v>13</v>
      </c>
      <c r="P29" s="13"/>
      <c r="Q29" s="13"/>
      <c r="R29" s="13"/>
      <c r="S29" s="1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8.75" x14ac:dyDescent="0.3">
      <c r="A30" s="10">
        <f t="shared" si="3"/>
        <v>14</v>
      </c>
      <c r="B30" s="126" t="s">
        <v>184</v>
      </c>
      <c r="C30" s="126" t="s">
        <v>185</v>
      </c>
      <c r="D30" s="126" t="s">
        <v>186</v>
      </c>
      <c r="E30" s="126" t="s">
        <v>187</v>
      </c>
      <c r="F30" s="145">
        <f>IF(ISNA(VLOOKUP(C30,Date1!$D$2:$H$100,2,0)),"", VLOOKUP(C30,Date1!$D$2:$H$100,2,0))</f>
        <v>4</v>
      </c>
      <c r="G30" s="146">
        <f>IF(ISNA(VLOOKUP(C30,Date1!$D$2:$H$100,3,0)),"", VLOOKUP(C30,Date1!$D$2:$H$100,3,0))</f>
        <v>100</v>
      </c>
      <c r="H30" s="146">
        <f>IF(ISNA(VLOOKUP(C30,Date1!$D$2:$H$100,4,0)),"", VLOOKUP(C30,Date1!$D$2:$H$100,4,0))</f>
        <v>44.44</v>
      </c>
      <c r="I30" s="147">
        <f>IF(ISNA(VLOOKUP(C30,Date1!$D$2:$H$100,5,0)),"", VLOOKUP(C30,Date1!$D$2:$H$100,5,0))</f>
        <v>148.44</v>
      </c>
      <c r="J30" s="146">
        <f>IF(ISNA(VLOOKUP(C30,Date2!$D$108:$L$194,2,0)),"", VLOOKUP(C30,Date2!$D$108:$L$194,2,0))</f>
        <v>100</v>
      </c>
      <c r="K30" s="146">
        <f>IF(ISNA(VLOOKUP(C30,Date2!$D$108:$L$194,3,0)),"", VLOOKUP(C30,Date2!$D$108:$L$194,3,0))</f>
        <v>10.8</v>
      </c>
      <c r="L30" s="146">
        <f>IF(ISNA(VLOOKUP(C30,Date2!$D$108:$L$194,4,0)),"", VLOOKUP(C30,Date2!$D$108:$L$194,4,0))</f>
        <v>40</v>
      </c>
      <c r="M30" s="147">
        <f>IF(ISNA(VLOOKUP(C30,Date2!$D$108:$L$194,5,0)),"", VLOOKUP(C30,Date2!$D$108:$L$194,5,0))</f>
        <v>150.80000000000001</v>
      </c>
      <c r="N30" s="148">
        <f t="shared" si="1"/>
        <v>149.62</v>
      </c>
      <c r="O30" s="20">
        <f t="shared" si="2"/>
        <v>14</v>
      </c>
      <c r="P30" s="25" t="s">
        <v>188</v>
      </c>
      <c r="Q30" s="26" t="s">
        <v>189</v>
      </c>
      <c r="R30" s="25" t="s">
        <v>190</v>
      </c>
      <c r="S30" s="1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8.75" x14ac:dyDescent="0.3">
      <c r="A31" s="10">
        <f t="shared" si="3"/>
        <v>15</v>
      </c>
      <c r="B31" s="134" t="s">
        <v>101</v>
      </c>
      <c r="C31" s="127" t="s">
        <v>102</v>
      </c>
      <c r="D31" s="122" t="s">
        <v>103</v>
      </c>
      <c r="E31" s="122" t="s">
        <v>97</v>
      </c>
      <c r="F31" s="145">
        <f>IF(ISNA(VLOOKUP(C31,Date1!$D$2:$H$100,2,0)),"", VLOOKUP(C31,Date1!$D$2:$H$100,2,0))</f>
        <v>4</v>
      </c>
      <c r="G31" s="146">
        <f>IF(ISNA(VLOOKUP(C31,Date1!$D$2:$H$100,3,0)),"", VLOOKUP(C31,Date1!$D$2:$H$100,3,0))</f>
        <v>0</v>
      </c>
      <c r="H31" s="146">
        <f>IF(ISNA(VLOOKUP(C31,Date1!$D$2:$H$100,4,0)),"", VLOOKUP(C31,Date1!$D$2:$H$100,4,0))</f>
        <v>100</v>
      </c>
      <c r="I31" s="147">
        <f>IF(ISNA(VLOOKUP(C31,Date1!$D$2:$H$100,5,0)),"", VLOOKUP(C31,Date1!$D$2:$H$100,5,0))</f>
        <v>104</v>
      </c>
      <c r="J31" s="146">
        <f>IF(ISNA(VLOOKUP(C31,Date2!$D$108:$L$194,2,0)),"", VLOOKUP(C31,Date2!$D$108:$L$194,2,0))</f>
        <v>100</v>
      </c>
      <c r="K31" s="146">
        <f>IF(ISNA(VLOOKUP(C31,Date2!$D$108:$L$194,3,0)),"", VLOOKUP(C31,Date2!$D$108:$L$194,3,0))</f>
        <v>53.6</v>
      </c>
      <c r="L31" s="146">
        <f>IF(ISNA(VLOOKUP(C31,Date2!$D$108:$L$194,4,0)),"", VLOOKUP(C31,Date2!$D$108:$L$194,4,0))</f>
        <v>40</v>
      </c>
      <c r="M31" s="147">
        <f>IF(ISNA(VLOOKUP(C31,Date2!$D$108:$L$194,5,0)),"", VLOOKUP(C31,Date2!$D$108:$L$194,5,0))</f>
        <v>193.6</v>
      </c>
      <c r="N31" s="148">
        <f t="shared" si="1"/>
        <v>148.80000000000001</v>
      </c>
      <c r="O31" s="20">
        <f t="shared" si="2"/>
        <v>15</v>
      </c>
      <c r="P31" s="13"/>
      <c r="Q31" s="13"/>
      <c r="R31" s="13"/>
      <c r="S31" s="1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8.75" x14ac:dyDescent="0.3">
      <c r="A32" s="10">
        <f t="shared" si="3"/>
        <v>16</v>
      </c>
      <c r="B32" s="122" t="s">
        <v>414</v>
      </c>
      <c r="C32" s="144" t="s">
        <v>415</v>
      </c>
      <c r="D32" s="122" t="s">
        <v>416</v>
      </c>
      <c r="E32" s="122" t="s">
        <v>417</v>
      </c>
      <c r="F32" s="145">
        <v>4</v>
      </c>
      <c r="G32" s="146">
        <v>99.6</v>
      </c>
      <c r="H32" s="146">
        <v>10.220000000000001</v>
      </c>
      <c r="I32" s="147">
        <f>SUM(F32:H32)</f>
        <v>113.82</v>
      </c>
      <c r="J32" s="146">
        <v>100</v>
      </c>
      <c r="K32" s="146">
        <v>40</v>
      </c>
      <c r="L32" s="146">
        <v>39.5</v>
      </c>
      <c r="M32" s="147">
        <f>SUM(J32:L32)</f>
        <v>179.5</v>
      </c>
      <c r="N32" s="148">
        <f t="shared" si="1"/>
        <v>146.66</v>
      </c>
      <c r="O32" s="20">
        <f t="shared" si="2"/>
        <v>16</v>
      </c>
      <c r="P32" s="20" t="s">
        <v>418</v>
      </c>
      <c r="Q32" s="20"/>
      <c r="R32" s="13"/>
      <c r="S32" s="1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8.75" x14ac:dyDescent="0.3">
      <c r="A33" s="10">
        <f t="shared" si="3"/>
        <v>17</v>
      </c>
      <c r="B33" s="125" t="s">
        <v>278</v>
      </c>
      <c r="C33" s="130" t="s">
        <v>279</v>
      </c>
      <c r="D33" s="125" t="s">
        <v>280</v>
      </c>
      <c r="E33" s="122" t="s">
        <v>263</v>
      </c>
      <c r="F33" s="145">
        <f>IF(ISNA(VLOOKUP(C33,Date1!$D$2:$H$100,2,0)),"", VLOOKUP(C33,Date1!$D$2:$H$100,2,0))</f>
        <v>4</v>
      </c>
      <c r="G33" s="146">
        <f>IF(ISNA(VLOOKUP(C33,Date1!$D$2:$H$100,3,0)),"", VLOOKUP(C33,Date1!$D$2:$H$100,3,0))</f>
        <v>0</v>
      </c>
      <c r="H33" s="146">
        <f>IF(ISNA(VLOOKUP(C33,Date1!$D$2:$H$100,4,0)),"", VLOOKUP(C33,Date1!$D$2:$H$100,4,0))</f>
        <v>48</v>
      </c>
      <c r="I33" s="147">
        <f>IF(ISNA(VLOOKUP(C33,Date1!$D$2:$H$100,5,0)),"", VLOOKUP(C33,Date1!$D$2:$H$100,5,0))</f>
        <v>52</v>
      </c>
      <c r="J33" s="146">
        <f>IF(ISNA(VLOOKUP(C33,Date2!$D$108:$L$194,2,0)),"", VLOOKUP(C33,Date2!$D$108:$L$194,2,0))</f>
        <v>99.5</v>
      </c>
      <c r="K33" s="146">
        <f>IF(ISNA(VLOOKUP(C33,Date2!$D$108:$L$194,3,0)),"", VLOOKUP(C33,Date2!$D$108:$L$194,3,0))</f>
        <v>100</v>
      </c>
      <c r="L33" s="146">
        <f>IF(ISNA(VLOOKUP(C33,Date2!$D$108:$L$194,4,0)),"", VLOOKUP(C33,Date2!$D$108:$L$194,4,0))</f>
        <v>40</v>
      </c>
      <c r="M33" s="147">
        <f>IF(ISNA(VLOOKUP(C33,Date2!$D$108:$L$194,5,0)),"", VLOOKUP(C33,Date2!$D$108:$L$194,5,0))</f>
        <v>239.5</v>
      </c>
      <c r="N33" s="148">
        <f t="shared" si="1"/>
        <v>145.75</v>
      </c>
      <c r="O33" s="20">
        <f t="shared" si="2"/>
        <v>17</v>
      </c>
      <c r="P33" s="13"/>
      <c r="Q33" s="13"/>
      <c r="R33" s="13"/>
      <c r="S33" s="1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8.75" x14ac:dyDescent="0.3">
      <c r="A34" s="10">
        <f t="shared" si="3"/>
        <v>18</v>
      </c>
      <c r="B34" s="122" t="s">
        <v>408</v>
      </c>
      <c r="C34" s="123" t="s">
        <v>409</v>
      </c>
      <c r="D34" s="124" t="s">
        <v>410</v>
      </c>
      <c r="E34" s="122" t="s">
        <v>398</v>
      </c>
      <c r="F34" s="145">
        <f>IF(ISNA(VLOOKUP(C34,Date1!$D$2:$H$100,2,0)),"", VLOOKUP(C34,Date1!$D$2:$H$100,2,0))</f>
        <v>4</v>
      </c>
      <c r="G34" s="146">
        <f>IF(ISNA(VLOOKUP(C34,Date1!$D$2:$H$100,3,0)),"", VLOOKUP(C34,Date1!$D$2:$H$100,3,0))</f>
        <v>40</v>
      </c>
      <c r="H34" s="146">
        <f>IF(ISNA(VLOOKUP(C34,Date1!$D$2:$H$100,4,0)),"", VLOOKUP(C34,Date1!$D$2:$H$100,4,0))</f>
        <v>100</v>
      </c>
      <c r="I34" s="147">
        <f>IF(ISNA(VLOOKUP(C34,Date1!$D$2:$H$100,5,0)),"", VLOOKUP(C34,Date1!$D$2:$H$100,5,0))</f>
        <v>144</v>
      </c>
      <c r="J34" s="146" t="str">
        <f>IF(ISNA(VLOOKUP(C34,Date2!$D$108:$L$194,2,0)),"", VLOOKUP(C34,Date2!$D$108:$L$194,2,0))</f>
        <v/>
      </c>
      <c r="K34" s="146" t="str">
        <f>IF(ISNA(VLOOKUP(C34,Date2!$D$108:$L$194,3,0)),"", VLOOKUP(C34,Date2!$D$108:$L$194,3,0))</f>
        <v/>
      </c>
      <c r="L34" s="146" t="str">
        <f>IF(ISNA(VLOOKUP(C34,Date2!$D$108:$L$194,4,0)),"", VLOOKUP(C34,Date2!$D$108:$L$194,4,0))</f>
        <v/>
      </c>
      <c r="M34" s="147" t="str">
        <f>IF(ISNA(VLOOKUP(C34,Date2!$D$108:$L$194,5,0)),"", VLOOKUP(C34,Date2!$D$108:$L$194,5,0))</f>
        <v/>
      </c>
      <c r="N34" s="148">
        <f t="shared" si="1"/>
        <v>144</v>
      </c>
      <c r="O34" s="20">
        <f t="shared" si="2"/>
        <v>18</v>
      </c>
      <c r="P34" s="13"/>
      <c r="Q34" s="13"/>
      <c r="R34" s="13"/>
      <c r="S34" s="1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8.75" x14ac:dyDescent="0.3">
      <c r="A35" s="10">
        <f t="shared" si="3"/>
        <v>19</v>
      </c>
      <c r="B35" s="122" t="s">
        <v>340</v>
      </c>
      <c r="C35" s="122" t="s">
        <v>341</v>
      </c>
      <c r="D35" s="122" t="s">
        <v>342</v>
      </c>
      <c r="E35" s="122" t="s">
        <v>63</v>
      </c>
      <c r="F35" s="145">
        <f>IF(ISNA(VLOOKUP(C35,Date1!$D$2:$H$100,2,0)),"", VLOOKUP(C35,Date1!$D$2:$H$100,2,0))</f>
        <v>4</v>
      </c>
      <c r="G35" s="146">
        <f>IF(ISNA(VLOOKUP(C35,Date1!$D$2:$H$100,3,0)),"", VLOOKUP(C35,Date1!$D$2:$H$100,3,0))</f>
        <v>100</v>
      </c>
      <c r="H35" s="146">
        <f>IF(ISNA(VLOOKUP(C35,Date1!$D$2:$H$100,4,0)),"", VLOOKUP(C35,Date1!$D$2:$H$100,4,0))</f>
        <v>37.33</v>
      </c>
      <c r="I35" s="147">
        <f>IF(ISNA(VLOOKUP(C35,Date1!$D$2:$H$100,5,0)),"", VLOOKUP(C35,Date1!$D$2:$H$100,5,0))</f>
        <v>141.33000000000001</v>
      </c>
      <c r="J35" s="146" t="str">
        <f>IF(ISNA(VLOOKUP(C35,Date2!$D$108:$L$194,2,0)),"", VLOOKUP(C35,Date2!$D$108:$L$194,2,0))</f>
        <v/>
      </c>
      <c r="K35" s="146" t="str">
        <f>IF(ISNA(VLOOKUP(C35,Date2!$D$108:$L$194,3,0)),"", VLOOKUP(C35,Date2!$D$108:$L$194,3,0))</f>
        <v/>
      </c>
      <c r="L35" s="146" t="str">
        <f>IF(ISNA(VLOOKUP(C35,Date2!$D$108:$L$194,4,0)),"", VLOOKUP(C35,Date2!$D$108:$L$194,4,0))</f>
        <v/>
      </c>
      <c r="M35" s="147" t="str">
        <f>IF(ISNA(VLOOKUP(C35,Date2!$D$108:$L$194,5,0)),"", VLOOKUP(C35,Date2!$D$108:$L$194,5,0))</f>
        <v/>
      </c>
      <c r="N35" s="148">
        <f t="shared" si="1"/>
        <v>141.33000000000001</v>
      </c>
      <c r="O35" s="20">
        <f t="shared" si="2"/>
        <v>19</v>
      </c>
      <c r="P35" s="13"/>
      <c r="Q35" s="13"/>
      <c r="R35" s="13"/>
      <c r="S35" s="1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8.75" x14ac:dyDescent="0.3">
      <c r="A36" s="10">
        <f t="shared" si="3"/>
        <v>20</v>
      </c>
      <c r="B36" s="122" t="s">
        <v>405</v>
      </c>
      <c r="C36" s="123" t="s">
        <v>406</v>
      </c>
      <c r="D36" s="124" t="s">
        <v>407</v>
      </c>
      <c r="E36" s="122" t="s">
        <v>398</v>
      </c>
      <c r="F36" s="145">
        <f>IF(ISNA(VLOOKUP(C36,Date1!$D$2:$H$100,2,0)),"", VLOOKUP(C36,Date1!$D$2:$H$100,2,0))</f>
        <v>4</v>
      </c>
      <c r="G36" s="146">
        <f>IF(ISNA(VLOOKUP(C36,Date1!$D$2:$H$100,3,0)),"", VLOOKUP(C36,Date1!$D$2:$H$100,3,0))</f>
        <v>100</v>
      </c>
      <c r="H36" s="146">
        <f>IF(ISNA(VLOOKUP(C36,Date1!$D$2:$H$100,4,0)),"", VLOOKUP(C36,Date1!$D$2:$H$100,4,0))</f>
        <v>32.44</v>
      </c>
      <c r="I36" s="147">
        <f>IF(ISNA(VLOOKUP(C36,Date1!$D$2:$H$100,5,0)),"", VLOOKUP(C36,Date1!$D$2:$H$100,5,0))</f>
        <v>136.44</v>
      </c>
      <c r="J36" s="146" t="str">
        <f>IF(ISNA(VLOOKUP(C36,Date2!$D$108:$L$194,2,0)),"", VLOOKUP(C36,Date2!$D$108:$L$194,2,0))</f>
        <v/>
      </c>
      <c r="K36" s="146" t="str">
        <f>IF(ISNA(VLOOKUP(C36,Date2!$D$108:$L$194,3,0)),"", VLOOKUP(C36,Date2!$D$108:$L$194,3,0))</f>
        <v/>
      </c>
      <c r="L36" s="146" t="str">
        <f>IF(ISNA(VLOOKUP(C36,Date2!$D$108:$L$194,4,0)),"", VLOOKUP(C36,Date2!$D$108:$L$194,4,0))</f>
        <v/>
      </c>
      <c r="M36" s="147" t="str">
        <f>IF(ISNA(VLOOKUP(C36,Date2!$D$108:$L$194,5,0)),"", VLOOKUP(C36,Date2!$D$108:$L$194,5,0))</f>
        <v/>
      </c>
      <c r="N36" s="148">
        <f t="shared" si="1"/>
        <v>136.44</v>
      </c>
      <c r="O36" s="20">
        <f t="shared" si="2"/>
        <v>20</v>
      </c>
      <c r="P36" s="20"/>
      <c r="Q36" s="20"/>
      <c r="R36" s="13"/>
      <c r="S36" s="13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8.75" x14ac:dyDescent="0.3">
      <c r="A37" s="10">
        <f t="shared" si="3"/>
        <v>21</v>
      </c>
      <c r="B37" s="131" t="s">
        <v>260</v>
      </c>
      <c r="C37" s="130" t="s">
        <v>261</v>
      </c>
      <c r="D37" s="132" t="s">
        <v>262</v>
      </c>
      <c r="E37" s="122" t="s">
        <v>263</v>
      </c>
      <c r="F37" s="145">
        <f>IF(ISNA(VLOOKUP(C37,Date1!$D$2:$H$100,2,0)),"", VLOOKUP(C37,Date1!$D$2:$H$100,2,0))</f>
        <v>0</v>
      </c>
      <c r="G37" s="146">
        <f>IF(ISNA(VLOOKUP(C37,Date1!$D$2:$H$100,3,0)),"", VLOOKUP(C37,Date1!$D$2:$H$100,3,0))</f>
        <v>82.4</v>
      </c>
      <c r="H37" s="146">
        <f>IF(ISNA(VLOOKUP(C37,Date1!$D$2:$H$100,4,0)),"", VLOOKUP(C37,Date1!$D$2:$H$100,4,0))</f>
        <v>19.559999999999999</v>
      </c>
      <c r="I37" s="147">
        <f>IF(ISNA(VLOOKUP(C37,Date1!$D$2:$H$100,5,0)),"", VLOOKUP(C37,Date1!$D$2:$H$100,5,0))</f>
        <v>101.96</v>
      </c>
      <c r="J37" s="146">
        <f>IF(ISNA(VLOOKUP(C37,Date2!$D$108:$L$194,2,0)),"", VLOOKUP(C37,Date2!$D$108:$L$194,2,0))</f>
        <v>100</v>
      </c>
      <c r="K37" s="146">
        <f>IF(ISNA(VLOOKUP(C37,Date2!$D$108:$L$194,3,0)),"", VLOOKUP(C37,Date2!$D$108:$L$194,3,0))</f>
        <v>30.4</v>
      </c>
      <c r="L37" s="146">
        <f>IF(ISNA(VLOOKUP(C37,Date2!$D$108:$L$194,4,0)),"", VLOOKUP(C37,Date2!$D$108:$L$194,4,0))</f>
        <v>39</v>
      </c>
      <c r="M37" s="147">
        <f>IF(ISNA(VLOOKUP(C37,Date2!$D$108:$L$194,5,0)),"", VLOOKUP(C37,Date2!$D$108:$L$194,5,0))</f>
        <v>169.4</v>
      </c>
      <c r="N37" s="148">
        <f t="shared" si="1"/>
        <v>135.68</v>
      </c>
      <c r="O37" s="20">
        <f t="shared" si="2"/>
        <v>21</v>
      </c>
      <c r="P37" s="20" t="s">
        <v>264</v>
      </c>
      <c r="Q37" s="20">
        <v>943650009</v>
      </c>
      <c r="R37" s="20" t="s">
        <v>265</v>
      </c>
      <c r="S37" s="13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8.75" x14ac:dyDescent="0.3">
      <c r="A38" s="10">
        <f t="shared" si="3"/>
        <v>22</v>
      </c>
      <c r="B38" s="125" t="s">
        <v>281</v>
      </c>
      <c r="C38" s="130" t="s">
        <v>282</v>
      </c>
      <c r="D38" s="125" t="s">
        <v>283</v>
      </c>
      <c r="E38" s="122" t="s">
        <v>263</v>
      </c>
      <c r="F38" s="145">
        <f>IF(ISNA(VLOOKUP(C38,Date1!$D$2:$H$100,2,0)),"", VLOOKUP(C38,Date1!$D$2:$H$100,2,0))</f>
        <v>4</v>
      </c>
      <c r="G38" s="146">
        <f>IF(ISNA(VLOOKUP(C38,Date1!$D$2:$H$100,3,0)),"", VLOOKUP(C38,Date1!$D$2:$H$100,3,0))</f>
        <v>63.6</v>
      </c>
      <c r="H38" s="146">
        <f>IF(ISNA(VLOOKUP(C38,Date1!$D$2:$H$100,4,0)),"", VLOOKUP(C38,Date1!$D$2:$H$100,4,0))</f>
        <v>23.56</v>
      </c>
      <c r="I38" s="147">
        <f>IF(ISNA(VLOOKUP(C38,Date1!$D$2:$H$100,5,0)),"", VLOOKUP(C38,Date1!$D$2:$H$100,5,0))</f>
        <v>91.16</v>
      </c>
      <c r="J38" s="146">
        <f>IF(ISNA(VLOOKUP(C38,Date2!$D$108:$L$194,2,0)),"", VLOOKUP(C38,Date2!$D$108:$L$194,2,0))</f>
        <v>100</v>
      </c>
      <c r="K38" s="146">
        <f>IF(ISNA(VLOOKUP(C38,Date2!$D$108:$L$194,3,0)),"", VLOOKUP(C38,Date2!$D$108:$L$194,3,0))</f>
        <v>39.6</v>
      </c>
      <c r="L38" s="146">
        <f>IF(ISNA(VLOOKUP(C38,Date2!$D$108:$L$194,4,0)),"", VLOOKUP(C38,Date2!$D$108:$L$194,4,0))</f>
        <v>40</v>
      </c>
      <c r="M38" s="147">
        <f>IF(ISNA(VLOOKUP(C38,Date2!$D$108:$L$194,5,0)),"", VLOOKUP(C38,Date2!$D$108:$L$194,5,0))</f>
        <v>179.6</v>
      </c>
      <c r="N38" s="148">
        <f t="shared" si="1"/>
        <v>135.38</v>
      </c>
      <c r="O38" s="20">
        <f t="shared" si="2"/>
        <v>22</v>
      </c>
      <c r="P38" s="13"/>
      <c r="Q38" s="13"/>
      <c r="R38" s="13"/>
      <c r="S38" s="1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8.75" x14ac:dyDescent="0.3">
      <c r="A39" s="10">
        <f t="shared" si="3"/>
        <v>23</v>
      </c>
      <c r="B39" s="129" t="s">
        <v>33</v>
      </c>
      <c r="C39" s="122" t="s">
        <v>34</v>
      </c>
      <c r="D39" s="122" t="s">
        <v>35</v>
      </c>
      <c r="E39" s="122" t="s">
        <v>20</v>
      </c>
      <c r="F39" s="145">
        <f>IF(ISNA(VLOOKUP(C39,Date1!$D$2:$H$100,2,0)),"", VLOOKUP(C39,Date1!$D$2:$H$100,2,0))</f>
        <v>76</v>
      </c>
      <c r="G39" s="146">
        <f>IF(ISNA(VLOOKUP(C39,Date1!$D$2:$H$100,3,0)),"", VLOOKUP(C39,Date1!$D$2:$H$100,3,0))</f>
        <v>0</v>
      </c>
      <c r="H39" s="146">
        <f>IF(ISNA(VLOOKUP(C39,Date1!$D$2:$H$100,4,0)),"", VLOOKUP(C39,Date1!$D$2:$H$100,4,0))</f>
        <v>0</v>
      </c>
      <c r="I39" s="147">
        <f>IF(ISNA(VLOOKUP(C39,Date1!$D$2:$H$100,5,0)),"", VLOOKUP(C39,Date1!$D$2:$H$100,5,0))</f>
        <v>76</v>
      </c>
      <c r="J39" s="146">
        <f>IF(ISNA(VLOOKUP(C39,Date2!$D$108:$L$194,2,0)),"", VLOOKUP(C39,Date2!$D$108:$L$194,2,0))</f>
        <v>100</v>
      </c>
      <c r="K39" s="146">
        <f>IF(ISNA(VLOOKUP(C39,Date2!$D$108:$L$194,3,0)),"", VLOOKUP(C39,Date2!$D$108:$L$194,3,0))</f>
        <v>46</v>
      </c>
      <c r="L39" s="146">
        <f>IF(ISNA(VLOOKUP(C39,Date2!$D$108:$L$194,4,0)),"", VLOOKUP(C39,Date2!$D$108:$L$194,4,0))</f>
        <v>40</v>
      </c>
      <c r="M39" s="147">
        <f>IF(ISNA(VLOOKUP(C39,Date2!$D$108:$L$194,5,0)),"", VLOOKUP(C39,Date2!$D$108:$L$194,5,0))</f>
        <v>186</v>
      </c>
      <c r="N39" s="148">
        <f t="shared" si="1"/>
        <v>131</v>
      </c>
      <c r="O39" s="20">
        <f t="shared" si="2"/>
        <v>23</v>
      </c>
      <c r="P39" s="13"/>
      <c r="Q39" s="13"/>
      <c r="R39" s="13"/>
      <c r="S39" s="13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8.75" x14ac:dyDescent="0.3">
      <c r="A40" s="10">
        <f t="shared" si="3"/>
        <v>24</v>
      </c>
      <c r="B40" s="134" t="s">
        <v>113</v>
      </c>
      <c r="C40" s="127" t="s">
        <v>114</v>
      </c>
      <c r="D40" s="122" t="s">
        <v>115</v>
      </c>
      <c r="E40" s="122" t="s">
        <v>97</v>
      </c>
      <c r="F40" s="145">
        <f>IF(ISNA(VLOOKUP(C40,Date1!$D$2:$H$100,2,0)),"", VLOOKUP(C40,Date1!$D$2:$H$100,2,0))</f>
        <v>4</v>
      </c>
      <c r="G40" s="146">
        <f>IF(ISNA(VLOOKUP(C40,Date1!$D$2:$H$100,3,0)),"", VLOOKUP(C40,Date1!$D$2:$H$100,3,0))</f>
        <v>24.4</v>
      </c>
      <c r="H40" s="146">
        <f>IF(ISNA(VLOOKUP(C40,Date1!$D$2:$H$100,4,0)),"", VLOOKUP(C40,Date1!$D$2:$H$100,4,0))</f>
        <v>18.670000000000002</v>
      </c>
      <c r="I40" s="147">
        <f>IF(ISNA(VLOOKUP(C40,Date1!$D$2:$H$100,5,0)),"", VLOOKUP(C40,Date1!$D$2:$H$100,5,0))</f>
        <v>47.07</v>
      </c>
      <c r="J40" s="146">
        <f>IF(ISNA(VLOOKUP(C40,Date2!$D$108:$L$194,2,0)),"", VLOOKUP(C40,Date2!$D$108:$L$194,2,0))</f>
        <v>100</v>
      </c>
      <c r="K40" s="146">
        <f>IF(ISNA(VLOOKUP(C40,Date2!$D$108:$L$194,3,0)),"", VLOOKUP(C40,Date2!$D$108:$L$194,3,0))</f>
        <v>64.400000000000006</v>
      </c>
      <c r="L40" s="146">
        <f>IF(ISNA(VLOOKUP(C40,Date2!$D$108:$L$194,4,0)),"", VLOOKUP(C40,Date2!$D$108:$L$194,4,0))</f>
        <v>40</v>
      </c>
      <c r="M40" s="147">
        <f>IF(ISNA(VLOOKUP(C40,Date2!$D$108:$L$194,5,0)),"", VLOOKUP(C40,Date2!$D$108:$L$194,5,0))</f>
        <v>204.4</v>
      </c>
      <c r="N40" s="148">
        <f t="shared" si="1"/>
        <v>125.735</v>
      </c>
      <c r="O40" s="20">
        <f t="shared" si="2"/>
        <v>24</v>
      </c>
      <c r="P40" s="13"/>
      <c r="Q40" s="13"/>
      <c r="R40" s="13"/>
      <c r="S40" s="13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8.75" x14ac:dyDescent="0.3">
      <c r="A41" s="10">
        <f t="shared" si="3"/>
        <v>25</v>
      </c>
      <c r="B41" s="125" t="s">
        <v>284</v>
      </c>
      <c r="C41" s="130" t="s">
        <v>285</v>
      </c>
      <c r="D41" s="125" t="s">
        <v>286</v>
      </c>
      <c r="E41" s="122" t="s">
        <v>263</v>
      </c>
      <c r="F41" s="145">
        <f>IF(ISNA(VLOOKUP(C41,Date1!$D$2:$H$100,2,0)),"", VLOOKUP(C41,Date1!$D$2:$H$100,2,0))</f>
        <v>4</v>
      </c>
      <c r="G41" s="146">
        <f>IF(ISNA(VLOOKUP(C41,Date1!$D$2:$H$100,3,0)),"", VLOOKUP(C41,Date1!$D$2:$H$100,3,0))</f>
        <v>92.4</v>
      </c>
      <c r="H41" s="146">
        <f>IF(ISNA(VLOOKUP(C41,Date1!$D$2:$H$100,4,0)),"", VLOOKUP(C41,Date1!$D$2:$H$100,4,0))</f>
        <v>0</v>
      </c>
      <c r="I41" s="147">
        <f>IF(ISNA(VLOOKUP(C41,Date1!$D$2:$H$100,5,0)),"", VLOOKUP(C41,Date1!$D$2:$H$100,5,0))</f>
        <v>96.4</v>
      </c>
      <c r="J41" s="146">
        <f>IF(ISNA(VLOOKUP(C41,Date2!$D$108:$L$194,2,0)),"", VLOOKUP(C41,Date2!$D$108:$L$194,2,0))</f>
        <v>100</v>
      </c>
      <c r="K41" s="146">
        <f>IF(ISNA(VLOOKUP(C41,Date2!$D$108:$L$194,3,0)),"", VLOOKUP(C41,Date2!$D$108:$L$194,3,0))</f>
        <v>14.8</v>
      </c>
      <c r="L41" s="146">
        <f>IF(ISNA(VLOOKUP(C41,Date2!$D$108:$L$194,4,0)),"", VLOOKUP(C41,Date2!$D$108:$L$194,4,0))</f>
        <v>40</v>
      </c>
      <c r="M41" s="147">
        <f>IF(ISNA(VLOOKUP(C41,Date2!$D$108:$L$194,5,0)),"", VLOOKUP(C41,Date2!$D$108:$L$194,5,0))</f>
        <v>154.80000000000001</v>
      </c>
      <c r="N41" s="148">
        <f t="shared" si="1"/>
        <v>125.60000000000001</v>
      </c>
      <c r="O41" s="20">
        <f t="shared" si="2"/>
        <v>25</v>
      </c>
      <c r="P41" s="13"/>
      <c r="Q41" s="13"/>
      <c r="R41" s="13"/>
      <c r="S41" s="13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8.75" x14ac:dyDescent="0.3">
      <c r="A42" s="10">
        <f t="shared" si="3"/>
        <v>26</v>
      </c>
      <c r="B42" s="122" t="s">
        <v>287</v>
      </c>
      <c r="C42" s="122" t="s">
        <v>288</v>
      </c>
      <c r="D42" s="122" t="s">
        <v>289</v>
      </c>
      <c r="E42" s="122" t="s">
        <v>290</v>
      </c>
      <c r="F42" s="145">
        <f>IF(ISNA(VLOOKUP(C42,Date1!$D$2:$H$100,2,0)),"", VLOOKUP(C42,Date1!$D$2:$H$100,2,0))</f>
        <v>0</v>
      </c>
      <c r="G42" s="146">
        <f>IF(ISNA(VLOOKUP(C42,Date1!$D$2:$H$100,3,0)),"", VLOOKUP(C42,Date1!$D$2:$H$100,3,0))</f>
        <v>100</v>
      </c>
      <c r="H42" s="146">
        <f>IF(ISNA(VLOOKUP(C42,Date1!$D$2:$H$100,4,0)),"", VLOOKUP(C42,Date1!$D$2:$H$100,4,0))</f>
        <v>0</v>
      </c>
      <c r="I42" s="147">
        <f>IF(ISNA(VLOOKUP(C42,Date1!$D$2:$H$100,5,0)),"", VLOOKUP(C42,Date1!$D$2:$H$100,5,0))</f>
        <v>100</v>
      </c>
      <c r="J42" s="146">
        <f>IF(ISNA(VLOOKUP(C42,Date2!$D$108:$L$194,2,0)),"", VLOOKUP(C42,Date2!$D$108:$L$194,2,0))</f>
        <v>100</v>
      </c>
      <c r="K42" s="146">
        <f>IF(ISNA(VLOOKUP(C42,Date2!$D$108:$L$194,3,0)),"", VLOOKUP(C42,Date2!$D$108:$L$194,3,0))</f>
        <v>2.8</v>
      </c>
      <c r="L42" s="146">
        <f>IF(ISNA(VLOOKUP(C42,Date2!$D$108:$L$194,4,0)),"", VLOOKUP(C42,Date2!$D$108:$L$194,4,0))</f>
        <v>40</v>
      </c>
      <c r="M42" s="147">
        <f>IF(ISNA(VLOOKUP(C42,Date2!$D$108:$L$194,5,0)),"", VLOOKUP(C42,Date2!$D$108:$L$194,5,0))</f>
        <v>142.80000000000001</v>
      </c>
      <c r="N42" s="148">
        <f t="shared" si="1"/>
        <v>121.4</v>
      </c>
      <c r="O42" s="20">
        <f t="shared" si="2"/>
        <v>26</v>
      </c>
      <c r="P42" s="13"/>
      <c r="Q42" s="13"/>
      <c r="R42" s="13"/>
      <c r="S42" s="13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8.75" x14ac:dyDescent="0.3">
      <c r="A43" s="10">
        <f t="shared" si="3"/>
        <v>27</v>
      </c>
      <c r="B43" s="122" t="s">
        <v>378</v>
      </c>
      <c r="C43" s="122" t="s">
        <v>379</v>
      </c>
      <c r="D43" s="122" t="s">
        <v>380</v>
      </c>
      <c r="E43" s="122" t="s">
        <v>374</v>
      </c>
      <c r="F43" s="145">
        <f>IF(ISNA(VLOOKUP(C43,Date1!$D$2:$H$100,2,0)),"", VLOOKUP(C43,Date1!$D$2:$H$100,2,0))</f>
        <v>3</v>
      </c>
      <c r="G43" s="146">
        <f>IF(ISNA(VLOOKUP(C43,Date1!$D$2:$H$100,3,0)),"", VLOOKUP(C43,Date1!$D$2:$H$100,3,0))</f>
        <v>100</v>
      </c>
      <c r="H43" s="146">
        <f>IF(ISNA(VLOOKUP(C43,Date1!$D$2:$H$100,4,0)),"", VLOOKUP(C43,Date1!$D$2:$H$100,4,0))</f>
        <v>0</v>
      </c>
      <c r="I43" s="147">
        <f>IF(ISNA(VLOOKUP(C43,Date1!$D$2:$H$100,5,0)),"", VLOOKUP(C43,Date1!$D$2:$H$100,5,0))</f>
        <v>103</v>
      </c>
      <c r="J43" s="146">
        <f>IF(ISNA(VLOOKUP(C43,Date2!$D$108:$L$194,2,0)),"", VLOOKUP(C43,Date2!$D$108:$L$194,2,0))</f>
        <v>100</v>
      </c>
      <c r="K43" s="146">
        <f>IF(ISNA(VLOOKUP(C43,Date2!$D$108:$L$194,3,0)),"", VLOOKUP(C43,Date2!$D$108:$L$194,3,0))</f>
        <v>24</v>
      </c>
      <c r="L43" s="146">
        <f>IF(ISNA(VLOOKUP(C43,Date2!$D$108:$L$194,4,0)),"", VLOOKUP(C43,Date2!$D$108:$L$194,4,0))</f>
        <v>9.5</v>
      </c>
      <c r="M43" s="147">
        <f>IF(ISNA(VLOOKUP(C43,Date2!$D$108:$L$194,5,0)),"", VLOOKUP(C43,Date2!$D$108:$L$194,5,0))</f>
        <v>133.5</v>
      </c>
      <c r="N43" s="148">
        <f t="shared" si="1"/>
        <v>118.25</v>
      </c>
      <c r="O43" s="20">
        <f t="shared" si="2"/>
        <v>27</v>
      </c>
      <c r="P43" s="13"/>
      <c r="Q43" s="13"/>
      <c r="R43" s="13"/>
      <c r="S43" s="13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8.75" x14ac:dyDescent="0.3">
      <c r="A44" s="10">
        <f t="shared" si="3"/>
        <v>28</v>
      </c>
      <c r="B44" s="134" t="s">
        <v>104</v>
      </c>
      <c r="C44" s="127" t="s">
        <v>105</v>
      </c>
      <c r="D44" s="122" t="s">
        <v>106</v>
      </c>
      <c r="E44" s="122" t="s">
        <v>97</v>
      </c>
      <c r="F44" s="145">
        <f>IF(ISNA(VLOOKUP(C44,Date1!$D$2:$H$100,2,0)),"", VLOOKUP(C44,Date1!$D$2:$H$100,2,0))</f>
        <v>4</v>
      </c>
      <c r="G44" s="146">
        <f>IF(ISNA(VLOOKUP(C44,Date1!$D$2:$H$100,3,0)),"", VLOOKUP(C44,Date1!$D$2:$H$100,3,0))</f>
        <v>40</v>
      </c>
      <c r="H44" s="146">
        <f>IF(ISNA(VLOOKUP(C44,Date1!$D$2:$H$100,4,0)),"", VLOOKUP(C44,Date1!$D$2:$H$100,4,0))</f>
        <v>48</v>
      </c>
      <c r="I44" s="147">
        <f>IF(ISNA(VLOOKUP(C44,Date1!$D$2:$H$100,5,0)),"", VLOOKUP(C44,Date1!$D$2:$H$100,5,0))</f>
        <v>92</v>
      </c>
      <c r="J44" s="146">
        <f>IF(ISNA(VLOOKUP(C44,Date2!$D$108:$L$194,2,0)),"", VLOOKUP(C44,Date2!$D$108:$L$194,2,0))</f>
        <v>81.5</v>
      </c>
      <c r="K44" s="146">
        <f>IF(ISNA(VLOOKUP(C44,Date2!$D$108:$L$194,3,0)),"", VLOOKUP(C44,Date2!$D$108:$L$194,3,0))</f>
        <v>40</v>
      </c>
      <c r="L44" s="146">
        <f>IF(ISNA(VLOOKUP(C44,Date2!$D$108:$L$194,4,0)),"", VLOOKUP(C44,Date2!$D$108:$L$194,4,0))</f>
        <v>22.5</v>
      </c>
      <c r="M44" s="147">
        <f>IF(ISNA(VLOOKUP(C44,Date2!$D$108:$L$194,5,0)),"", VLOOKUP(C44,Date2!$D$108:$L$194,5,0))</f>
        <v>144</v>
      </c>
      <c r="N44" s="148">
        <f t="shared" si="1"/>
        <v>118</v>
      </c>
      <c r="O44" s="20">
        <f t="shared" si="2"/>
        <v>28</v>
      </c>
      <c r="P44" s="13"/>
      <c r="Q44" s="13"/>
      <c r="R44" s="13"/>
      <c r="S44" s="13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8.75" x14ac:dyDescent="0.3">
      <c r="A45" s="10">
        <f t="shared" si="3"/>
        <v>29</v>
      </c>
      <c r="B45" s="129" t="s">
        <v>27</v>
      </c>
      <c r="C45" s="122" t="s">
        <v>28</v>
      </c>
      <c r="D45" s="122" t="s">
        <v>29</v>
      </c>
      <c r="E45" s="122" t="s">
        <v>20</v>
      </c>
      <c r="F45" s="145">
        <f>IF(ISNA(VLOOKUP(C45,Date1!$D$2:$H$100,2,0)),"", VLOOKUP(C45,Date1!$D$2:$H$100,2,0))</f>
        <v>76</v>
      </c>
      <c r="G45" s="146">
        <f>IF(ISNA(VLOOKUP(C45,Date1!$D$2:$H$100,3,0)),"", VLOOKUP(C45,Date1!$D$2:$H$100,3,0))</f>
        <v>0</v>
      </c>
      <c r="H45" s="146">
        <f>IF(ISNA(VLOOKUP(C45,Date1!$D$2:$H$100,4,0)),"", VLOOKUP(C45,Date1!$D$2:$H$100,4,0))</f>
        <v>8.89</v>
      </c>
      <c r="I45" s="147">
        <f>IF(ISNA(VLOOKUP(C45,Date1!$D$2:$H$100,5,0)),"", VLOOKUP(C45,Date1!$D$2:$H$100,5,0))</f>
        <v>84.89</v>
      </c>
      <c r="J45" s="146">
        <f>IF(ISNA(VLOOKUP(C45,Date2!$D$108:$L$194,2,0)),"", VLOOKUP(C45,Date2!$D$108:$L$194,2,0))</f>
        <v>100</v>
      </c>
      <c r="K45" s="146">
        <f>IF(ISNA(VLOOKUP(C45,Date2!$D$108:$L$194,3,0)),"", VLOOKUP(C45,Date2!$D$108:$L$194,3,0))</f>
        <v>8.8000000000000007</v>
      </c>
      <c r="L45" s="146">
        <f>IF(ISNA(VLOOKUP(C45,Date2!$D$108:$L$194,4,0)),"", VLOOKUP(C45,Date2!$D$108:$L$194,4,0))</f>
        <v>39</v>
      </c>
      <c r="M45" s="147">
        <f>IF(ISNA(VLOOKUP(C45,Date2!$D$108:$L$194,5,0)),"", VLOOKUP(C45,Date2!$D$108:$L$194,5,0))</f>
        <v>147.80000000000001</v>
      </c>
      <c r="N45" s="148">
        <f t="shared" si="1"/>
        <v>116.345</v>
      </c>
      <c r="O45" s="20">
        <f t="shared" si="2"/>
        <v>29</v>
      </c>
      <c r="P45" s="13"/>
      <c r="Q45" s="13"/>
      <c r="R45" s="13"/>
      <c r="S45" s="13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8.75" x14ac:dyDescent="0.3">
      <c r="A46" s="10">
        <f t="shared" si="3"/>
        <v>30</v>
      </c>
      <c r="B46" s="122" t="s">
        <v>208</v>
      </c>
      <c r="C46" s="127" t="s">
        <v>209</v>
      </c>
      <c r="D46" s="122" t="s">
        <v>210</v>
      </c>
      <c r="E46" s="122" t="s">
        <v>211</v>
      </c>
      <c r="F46" s="145">
        <f>IF(ISNA(VLOOKUP(C46,Date1!$D$2:$H$100,2,0)),"", VLOOKUP(C46,Date1!$D$2:$H$100,2,0))</f>
        <v>4</v>
      </c>
      <c r="G46" s="146">
        <f>IF(ISNA(VLOOKUP(C46,Date1!$D$2:$H$100,3,0)),"", VLOOKUP(C46,Date1!$D$2:$H$100,3,0))</f>
        <v>100</v>
      </c>
      <c r="H46" s="146">
        <f>IF(ISNA(VLOOKUP(C46,Date1!$D$2:$H$100,4,0)),"", VLOOKUP(C46,Date1!$D$2:$H$100,4,0))</f>
        <v>23.56</v>
      </c>
      <c r="I46" s="147">
        <f>IF(ISNA(VLOOKUP(C46,Date1!$D$2:$H$100,5,0)),"", VLOOKUP(C46,Date1!$D$2:$H$100,5,0))</f>
        <v>127.56</v>
      </c>
      <c r="J46" s="146">
        <f>IF(ISNA(VLOOKUP(C46,Date2!$D$108:$L$194,2,0)),"", VLOOKUP(C46,Date2!$D$108:$L$194,2,0))</f>
        <v>100</v>
      </c>
      <c r="K46" s="146">
        <f>IF(ISNA(VLOOKUP(C46,Date2!$D$108:$L$194,3,0)),"", VLOOKUP(C46,Date2!$D$108:$L$194,3,0))</f>
        <v>0</v>
      </c>
      <c r="L46" s="146">
        <f>IF(ISNA(VLOOKUP(C46,Date2!$D$108:$L$194,4,0)),"", VLOOKUP(C46,Date2!$D$108:$L$194,4,0))</f>
        <v>0</v>
      </c>
      <c r="M46" s="147">
        <f>IF(ISNA(VLOOKUP(C46,Date2!$D$108:$L$194,5,0)),"", VLOOKUP(C46,Date2!$D$108:$L$194,5,0))</f>
        <v>100</v>
      </c>
      <c r="N46" s="148">
        <f t="shared" si="1"/>
        <v>113.78</v>
      </c>
      <c r="O46" s="20">
        <f t="shared" si="2"/>
        <v>30</v>
      </c>
      <c r="P46" s="20" t="s">
        <v>212</v>
      </c>
      <c r="Q46" s="12" t="s">
        <v>213</v>
      </c>
      <c r="R46" s="20" t="s">
        <v>214</v>
      </c>
      <c r="S46" s="13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8.75" x14ac:dyDescent="0.3">
      <c r="A47" s="10">
        <f t="shared" si="3"/>
        <v>31</v>
      </c>
      <c r="B47" s="134" t="s">
        <v>54</v>
      </c>
      <c r="C47" s="140" t="s">
        <v>55</v>
      </c>
      <c r="D47" s="122" t="s">
        <v>56</v>
      </c>
      <c r="E47" s="122" t="s">
        <v>42</v>
      </c>
      <c r="F47" s="145">
        <f>IF(ISNA(VLOOKUP(C47,Date1!$D$2:$H$100,2,0)),"", VLOOKUP(C47,Date1!$D$2:$H$100,2,0))</f>
        <v>4</v>
      </c>
      <c r="G47" s="146">
        <f>IF(ISNA(VLOOKUP(C47,Date1!$D$2:$H$100,3,0)),"", VLOOKUP(C47,Date1!$D$2:$H$100,3,0))</f>
        <v>40</v>
      </c>
      <c r="H47" s="146">
        <f>IF(ISNA(VLOOKUP(C47,Date1!$D$2:$H$100,4,0)),"", VLOOKUP(C47,Date1!$D$2:$H$100,4,0))</f>
        <v>16.89</v>
      </c>
      <c r="I47" s="147">
        <f>IF(ISNA(VLOOKUP(C47,Date1!$D$2:$H$100,5,0)),"", VLOOKUP(C47,Date1!$D$2:$H$100,5,0))</f>
        <v>60.89</v>
      </c>
      <c r="J47" s="146" t="str">
        <f>IF(ISNA(VLOOKUP(C47,Date2!$D$108:$L$194,2,0)),"", VLOOKUP(C47,Date2!$D$108:$L$194,2,0))</f>
        <v>100</v>
      </c>
      <c r="K47" s="146" t="str">
        <f>IF(ISNA(VLOOKUP(C47,Date2!$D$108:$L$194,3,0)),"", VLOOKUP(C47,Date2!$D$108:$L$194,3,0))</f>
        <v>45.6</v>
      </c>
      <c r="L47" s="146" t="str">
        <f>IF(ISNA(VLOOKUP(C47,Date2!$D$108:$L$194,4,0)),"", VLOOKUP(C47,Date2!$D$108:$L$194,4,0))</f>
        <v>20</v>
      </c>
      <c r="M47" s="147">
        <f>IF(ISNA(VLOOKUP(C47,Date2!$D$108:$L$194,5,0)),"", VLOOKUP(C47,Date2!$D$108:$L$194,5,0))</f>
        <v>165.6</v>
      </c>
      <c r="N47" s="148">
        <f t="shared" si="1"/>
        <v>113.245</v>
      </c>
      <c r="O47" s="20">
        <f t="shared" si="2"/>
        <v>31</v>
      </c>
      <c r="P47" s="13"/>
      <c r="Q47" s="13"/>
      <c r="R47" s="13"/>
      <c r="S47" s="1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8.75" x14ac:dyDescent="0.3">
      <c r="A48" s="10">
        <f t="shared" si="3"/>
        <v>32</v>
      </c>
      <c r="B48" s="122" t="s">
        <v>157</v>
      </c>
      <c r="C48" s="122" t="s">
        <v>158</v>
      </c>
      <c r="D48" s="122" t="s">
        <v>159</v>
      </c>
      <c r="E48" s="122" t="s">
        <v>153</v>
      </c>
      <c r="F48" s="145">
        <f>IF(ISNA(VLOOKUP(C48,Date1!$D$2:$H$100,2,0)),"", VLOOKUP(C48,Date1!$D$2:$H$100,2,0))</f>
        <v>4</v>
      </c>
      <c r="G48" s="146">
        <f>IF(ISNA(VLOOKUP(C48,Date1!$D$2:$H$100,3,0)),"", VLOOKUP(C48,Date1!$D$2:$H$100,3,0))</f>
        <v>39.6</v>
      </c>
      <c r="H48" s="146">
        <f>IF(ISNA(VLOOKUP(C48,Date1!$D$2:$H$100,4,0)),"", VLOOKUP(C48,Date1!$D$2:$H$100,4,0))</f>
        <v>0</v>
      </c>
      <c r="I48" s="147">
        <f>IF(ISNA(VLOOKUP(C48,Date1!$D$2:$H$100,5,0)),"", VLOOKUP(C48,Date1!$D$2:$H$100,5,0))</f>
        <v>43.6</v>
      </c>
      <c r="J48" s="146">
        <f>IF(ISNA(VLOOKUP(C48,Date2!$D$108:$L$194,2,0)),"", VLOOKUP(C48,Date2!$D$108:$L$194,2,0))</f>
        <v>100</v>
      </c>
      <c r="K48" s="146">
        <f>IF(ISNA(VLOOKUP(C48,Date2!$D$108:$L$194,3,0)),"", VLOOKUP(C48,Date2!$D$108:$L$194,3,0))</f>
        <v>60</v>
      </c>
      <c r="L48" s="146">
        <f>IF(ISNA(VLOOKUP(C48,Date2!$D$108:$L$194,4,0)),"", VLOOKUP(C48,Date2!$D$108:$L$194,4,0))</f>
        <v>20</v>
      </c>
      <c r="M48" s="147">
        <f>IF(ISNA(VLOOKUP(C48,Date2!$D$108:$L$194,5,0)),"", VLOOKUP(C48,Date2!$D$108:$L$194,5,0))</f>
        <v>180</v>
      </c>
      <c r="N48" s="148">
        <f t="shared" si="1"/>
        <v>111.8</v>
      </c>
      <c r="O48" s="20">
        <f t="shared" si="2"/>
        <v>32</v>
      </c>
      <c r="P48" s="13"/>
      <c r="Q48" s="24"/>
      <c r="R48" s="121"/>
      <c r="S48" s="1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8.75" x14ac:dyDescent="0.3">
      <c r="A49" s="150">
        <f t="shared" si="3"/>
        <v>33</v>
      </c>
      <c r="B49" s="150" t="s">
        <v>356</v>
      </c>
      <c r="C49" s="151" t="s">
        <v>357</v>
      </c>
      <c r="D49" s="151" t="s">
        <v>358</v>
      </c>
      <c r="E49" s="150" t="s">
        <v>352</v>
      </c>
      <c r="F49" s="152">
        <f>IF(ISNA(VLOOKUP(C49,Date1!$D$2:$H$100,2,0)),"", VLOOKUP(C49,Date1!$D$2:$H$100,2,0))</f>
        <v>4</v>
      </c>
      <c r="G49" s="152">
        <f>IF(ISNA(VLOOKUP(C49,Date1!$D$2:$H$100,3,0)),"", VLOOKUP(C49,Date1!$D$2:$H$100,3,0))</f>
        <v>34.4</v>
      </c>
      <c r="H49" s="152">
        <f>IF(ISNA(VLOOKUP(C49,Date1!$D$2:$H$100,4,0)),"", VLOOKUP(C49,Date1!$D$2:$H$100,4,0))</f>
        <v>19.559999999999999</v>
      </c>
      <c r="I49" s="153">
        <f>IF(ISNA(VLOOKUP(C49,Date1!$D$2:$H$100,5,0)),"", VLOOKUP(C49,Date1!$D$2:$H$100,5,0))</f>
        <v>57.96</v>
      </c>
      <c r="J49" s="152">
        <f>IF(ISNA(VLOOKUP(C49,Date2!$D$108:$L$194,2,0)),"", VLOOKUP(C49,Date2!$D$108:$L$194,2,0))</f>
        <v>100</v>
      </c>
      <c r="K49" s="152">
        <f>IF(ISNA(VLOOKUP(C49,Date2!$D$108:$L$194,3,0)),"", VLOOKUP(C49,Date2!$D$108:$L$194,3,0))</f>
        <v>45.6</v>
      </c>
      <c r="L49" s="152">
        <f>IF(ISNA(VLOOKUP(C49,Date2!$D$108:$L$194,4,0)),"", VLOOKUP(C49,Date2!$D$108:$L$194,4,0))</f>
        <v>20</v>
      </c>
      <c r="M49" s="153">
        <f>IF(ISNA(VLOOKUP(C49,Date2!$D$108:$L$194,5,0)),"", VLOOKUP(C49,Date2!$D$108:$L$194,5,0))</f>
        <v>165.6</v>
      </c>
      <c r="N49" s="154">
        <f t="shared" ref="N49:N80" si="4">AVERAGE(I49,M49)</f>
        <v>111.78</v>
      </c>
      <c r="O49" s="150">
        <f t="shared" ref="O49:O80" si="5">RANK(N49,$N$17:$N$113)</f>
        <v>33</v>
      </c>
      <c r="P49" s="155"/>
      <c r="Q49" s="155"/>
      <c r="R49" s="155"/>
      <c r="S49" s="155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8.75" x14ac:dyDescent="0.3">
      <c r="A50" s="10">
        <f t="shared" si="3"/>
        <v>34</v>
      </c>
      <c r="B50" s="122" t="s">
        <v>221</v>
      </c>
      <c r="C50" s="122" t="s">
        <v>222</v>
      </c>
      <c r="D50" s="122" t="s">
        <v>223</v>
      </c>
      <c r="E50" s="122" t="s">
        <v>211</v>
      </c>
      <c r="F50" s="145">
        <f>IF(ISNA(VLOOKUP(C50,Date1!$D$2:$H$100,2,0)),"", VLOOKUP(C50,Date1!$D$2:$H$100,2,0))</f>
        <v>4</v>
      </c>
      <c r="G50" s="146">
        <f>IF(ISNA(VLOOKUP(C50,Date1!$D$2:$H$100,3,0)),"", VLOOKUP(C50,Date1!$D$2:$H$100,3,0))</f>
        <v>40</v>
      </c>
      <c r="H50" s="146">
        <f>IF(ISNA(VLOOKUP(C50,Date1!$D$2:$H$100,4,0)),"", VLOOKUP(C50,Date1!$D$2:$H$100,4,0))</f>
        <v>9.33</v>
      </c>
      <c r="I50" s="147">
        <f>IF(ISNA(VLOOKUP(C50,Date1!$D$2:$H$100,5,0)),"", VLOOKUP(C50,Date1!$D$2:$H$100,5,0))</f>
        <v>53.33</v>
      </c>
      <c r="J50" s="146">
        <f>IF(ISNA(VLOOKUP(C50,Date2!$D$108:$L$194,2,0)),"", VLOOKUP(C50,Date2!$D$108:$L$194,2,0))</f>
        <v>99.5</v>
      </c>
      <c r="K50" s="146">
        <f>IF(ISNA(VLOOKUP(C50,Date2!$D$108:$L$194,3,0)),"", VLOOKUP(C50,Date2!$D$108:$L$194,3,0))</f>
        <v>24</v>
      </c>
      <c r="L50" s="146">
        <f>IF(ISNA(VLOOKUP(C50,Date2!$D$108:$L$194,4,0)),"", VLOOKUP(C50,Date2!$D$108:$L$194,4,0))</f>
        <v>40</v>
      </c>
      <c r="M50" s="147">
        <f>IF(ISNA(VLOOKUP(C50,Date2!$D$108:$L$194,5,0)),"", VLOOKUP(C50,Date2!$D$108:$L$194,5,0))</f>
        <v>163.5</v>
      </c>
      <c r="N50" s="148">
        <f t="shared" si="4"/>
        <v>108.41499999999999</v>
      </c>
      <c r="O50" s="20">
        <f t="shared" si="5"/>
        <v>34</v>
      </c>
      <c r="P50" s="13"/>
      <c r="Q50" s="13"/>
      <c r="R50" s="13"/>
      <c r="S50" s="1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8.75" x14ac:dyDescent="0.3">
      <c r="A51" s="10">
        <f t="shared" si="3"/>
        <v>35</v>
      </c>
      <c r="B51" s="134" t="s">
        <v>110</v>
      </c>
      <c r="C51" s="127" t="s">
        <v>111</v>
      </c>
      <c r="D51" s="122" t="s">
        <v>112</v>
      </c>
      <c r="E51" s="122" t="s">
        <v>97</v>
      </c>
      <c r="F51" s="145">
        <f>IF(ISNA(VLOOKUP(C51,Date1!$D$2:$H$100,2,0)),"", VLOOKUP(C51,Date1!$D$2:$H$100,2,0))</f>
        <v>0</v>
      </c>
      <c r="G51" s="146">
        <f>IF(ISNA(VLOOKUP(C51,Date1!$D$2:$H$100,3,0)),"", VLOOKUP(C51,Date1!$D$2:$H$100,3,0))</f>
        <v>40</v>
      </c>
      <c r="H51" s="146">
        <f>IF(ISNA(VLOOKUP(C51,Date1!$D$2:$H$100,4,0)),"", VLOOKUP(C51,Date1!$D$2:$H$100,4,0))</f>
        <v>45.33</v>
      </c>
      <c r="I51" s="147">
        <f>IF(ISNA(VLOOKUP(C51,Date1!$D$2:$H$100,5,0)),"", VLOOKUP(C51,Date1!$D$2:$H$100,5,0))</f>
        <v>85.33</v>
      </c>
      <c r="J51" s="146">
        <f>IF(ISNA(VLOOKUP(C51,Date2!$D$108:$L$194,2,0)),"", VLOOKUP(C51,Date2!$D$108:$L$194,2,0))</f>
        <v>80.5</v>
      </c>
      <c r="K51" s="146">
        <f>IF(ISNA(VLOOKUP(C51,Date2!$D$108:$L$194,3,0)),"", VLOOKUP(C51,Date2!$D$108:$L$194,3,0))</f>
        <v>8.8000000000000007</v>
      </c>
      <c r="L51" s="146">
        <f>IF(ISNA(VLOOKUP(C51,Date2!$D$108:$L$194,4,0)),"", VLOOKUP(C51,Date2!$D$108:$L$194,4,0))</f>
        <v>40</v>
      </c>
      <c r="M51" s="147">
        <f>IF(ISNA(VLOOKUP(C51,Date2!$D$108:$L$194,5,0)),"", VLOOKUP(C51,Date2!$D$108:$L$194,5,0))</f>
        <v>129.30000000000001</v>
      </c>
      <c r="N51" s="148">
        <f t="shared" si="4"/>
        <v>107.315</v>
      </c>
      <c r="O51" s="20">
        <f t="shared" si="5"/>
        <v>35</v>
      </c>
      <c r="P51" s="13"/>
      <c r="Q51" s="13"/>
      <c r="R51" s="13"/>
      <c r="S51" s="13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8.75" x14ac:dyDescent="0.3">
      <c r="A52" s="10">
        <f t="shared" si="3"/>
        <v>36</v>
      </c>
      <c r="B52" s="122" t="s">
        <v>319</v>
      </c>
      <c r="C52" s="127" t="s">
        <v>320</v>
      </c>
      <c r="D52" s="122" t="s">
        <v>321</v>
      </c>
      <c r="E52" s="122" t="s">
        <v>309</v>
      </c>
      <c r="F52" s="145">
        <f>IF(ISNA(VLOOKUP(C52,Date1!$D$2:$H$100,2,0)),"", VLOOKUP(C52,Date1!$D$2:$H$100,2,0))</f>
        <v>4</v>
      </c>
      <c r="G52" s="146">
        <f>IF(ISNA(VLOOKUP(C52,Date1!$D$2:$H$100,3,0)),"", VLOOKUP(C52,Date1!$D$2:$H$100,3,0))</f>
        <v>70</v>
      </c>
      <c r="H52" s="146">
        <f>IF(ISNA(VLOOKUP(C52,Date1!$D$2:$H$100,4,0)),"", VLOOKUP(C52,Date1!$D$2:$H$100,4,0))</f>
        <v>14.22</v>
      </c>
      <c r="I52" s="147">
        <f>IF(ISNA(VLOOKUP(C52,Date1!$D$2:$H$100,5,0)),"", VLOOKUP(C52,Date1!$D$2:$H$100,5,0))</f>
        <v>88.22</v>
      </c>
      <c r="J52" s="146">
        <f>IF(ISNA(VLOOKUP(C52,Date2!$D$108:$L$194,2,0)),"", VLOOKUP(C52,Date2!$D$108:$L$194,2,0))</f>
        <v>100</v>
      </c>
      <c r="K52" s="146">
        <f>IF(ISNA(VLOOKUP(C52,Date2!$D$108:$L$194,3,0)),"", VLOOKUP(C52,Date2!$D$108:$L$194,3,0))</f>
        <v>4</v>
      </c>
      <c r="L52" s="146">
        <f>IF(ISNA(VLOOKUP(C52,Date2!$D$108:$L$194,4,0)),"", VLOOKUP(C52,Date2!$D$108:$L$194,4,0))</f>
        <v>20</v>
      </c>
      <c r="M52" s="147">
        <f>IF(ISNA(VLOOKUP(C52,Date2!$D$108:$L$194,5,0)),"", VLOOKUP(C52,Date2!$D$108:$L$194,5,0))</f>
        <v>124</v>
      </c>
      <c r="N52" s="148">
        <f t="shared" si="4"/>
        <v>106.11</v>
      </c>
      <c r="O52" s="20">
        <f t="shared" si="5"/>
        <v>36</v>
      </c>
      <c r="P52" s="13"/>
      <c r="Q52" s="13"/>
      <c r="R52" s="13"/>
      <c r="S52" s="13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8.75" x14ac:dyDescent="0.3">
      <c r="A53" s="10">
        <f t="shared" si="3"/>
        <v>37</v>
      </c>
      <c r="B53" s="137" t="s">
        <v>138</v>
      </c>
      <c r="C53" s="127" t="s">
        <v>139</v>
      </c>
      <c r="D53" s="122" t="s">
        <v>140</v>
      </c>
      <c r="E53" s="122" t="s">
        <v>131</v>
      </c>
      <c r="F53" s="145">
        <f>IF(ISNA(VLOOKUP(C53,Date1!$D$2:$H$100,2,0)),"", VLOOKUP(C53,Date1!$D$2:$H$100,2,0))</f>
        <v>4</v>
      </c>
      <c r="G53" s="146">
        <f>IF(ISNA(VLOOKUP(C53,Date1!$D$2:$H$100,3,0)),"", VLOOKUP(C53,Date1!$D$2:$H$100,3,0))</f>
        <v>99.6</v>
      </c>
      <c r="H53" s="146">
        <f>IF(ISNA(VLOOKUP(C53,Date1!$D$2:$H$100,4,0)),"", VLOOKUP(C53,Date1!$D$2:$H$100,4,0))</f>
        <v>0</v>
      </c>
      <c r="I53" s="147">
        <f>IF(ISNA(VLOOKUP(C53,Date1!$D$2:$H$100,5,0)),"", VLOOKUP(C53,Date1!$D$2:$H$100,5,0))</f>
        <v>103.6</v>
      </c>
      <c r="J53" s="146">
        <f>IF(ISNA(VLOOKUP(C53,Date2!$D$108:$L$194,2,0)),"", VLOOKUP(C53,Date2!$D$108:$L$194,2,0))</f>
        <v>83.5</v>
      </c>
      <c r="K53" s="146">
        <f>IF(ISNA(VLOOKUP(C53,Date2!$D$108:$L$194,3,0)),"", VLOOKUP(C53,Date2!$D$108:$L$194,3,0))</f>
        <v>3.6</v>
      </c>
      <c r="L53" s="146">
        <f>IF(ISNA(VLOOKUP(C53,Date2!$D$108:$L$194,4,0)),"", VLOOKUP(C53,Date2!$D$108:$L$194,4,0))</f>
        <v>20</v>
      </c>
      <c r="M53" s="147">
        <f>IF(ISNA(VLOOKUP(C53,Date2!$D$108:$L$194,5,0)),"", VLOOKUP(C53,Date2!$D$108:$L$194,5,0))</f>
        <v>107.1</v>
      </c>
      <c r="N53" s="148">
        <f t="shared" si="4"/>
        <v>105.35</v>
      </c>
      <c r="O53" s="20">
        <f t="shared" si="5"/>
        <v>37</v>
      </c>
      <c r="P53" s="13"/>
      <c r="Q53" s="23"/>
      <c r="R53" s="13"/>
      <c r="S53" s="13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s="156" customFormat="1" ht="18.75" x14ac:dyDescent="0.3">
      <c r="A54" s="20">
        <f t="shared" si="3"/>
        <v>38</v>
      </c>
      <c r="B54" s="122" t="s">
        <v>224</v>
      </c>
      <c r="C54" s="122" t="s">
        <v>225</v>
      </c>
      <c r="D54" s="122" t="s">
        <v>226</v>
      </c>
      <c r="E54" s="122" t="s">
        <v>211</v>
      </c>
      <c r="F54" s="145">
        <f>IF(ISNA(VLOOKUP(C54,Date1!$D$2:$H$100,2,0)),"", VLOOKUP(C54,Date1!$D$2:$H$100,2,0))</f>
        <v>4</v>
      </c>
      <c r="G54" s="146">
        <f>IF(ISNA(VLOOKUP(C54,Date1!$D$2:$H$100,3,0)),"", VLOOKUP(C54,Date1!$D$2:$H$100,3,0))</f>
        <v>0.4</v>
      </c>
      <c r="H54" s="146">
        <f>IF(ISNA(VLOOKUP(C54,Date1!$D$2:$H$100,4,0)),"", VLOOKUP(C54,Date1!$D$2:$H$100,4,0))</f>
        <v>99.56</v>
      </c>
      <c r="I54" s="147">
        <f>IF(ISNA(VLOOKUP(C54,Date1!$D$2:$H$100,5,0)),"", VLOOKUP(C54,Date1!$D$2:$H$100,5,0))</f>
        <v>103.96</v>
      </c>
      <c r="J54" s="146" t="str">
        <f>IF(ISNA(VLOOKUP(C54,Date2!$D$108:$L$194,2,0)),"", VLOOKUP(C54,Date2!$D$108:$L$194,2,0))</f>
        <v/>
      </c>
      <c r="K54" s="146" t="str">
        <f>IF(ISNA(VLOOKUP(C54,Date2!$D$108:$L$194,3,0)),"", VLOOKUP(C54,Date2!$D$108:$L$194,3,0))</f>
        <v/>
      </c>
      <c r="L54" s="146" t="str">
        <f>IF(ISNA(VLOOKUP(C54,Date2!$D$108:$L$194,4,0)),"", VLOOKUP(C54,Date2!$D$108:$L$194,4,0))</f>
        <v/>
      </c>
      <c r="M54" s="147" t="str">
        <f>IF(ISNA(VLOOKUP(C54,Date2!$D$108:$L$194,5,0)),"", VLOOKUP(C54,Date2!$D$108:$L$194,5,0))</f>
        <v/>
      </c>
      <c r="N54" s="148">
        <f t="shared" si="4"/>
        <v>103.96</v>
      </c>
      <c r="O54" s="20">
        <f t="shared" si="5"/>
        <v>38</v>
      </c>
      <c r="P54" s="20"/>
      <c r="Q54" s="20"/>
      <c r="R54" s="13"/>
      <c r="S54" s="13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</row>
    <row r="55" spans="1:40" s="156" customFormat="1" ht="18.75" x14ac:dyDescent="0.3">
      <c r="A55" s="20">
        <f t="shared" si="3"/>
        <v>39</v>
      </c>
      <c r="B55" s="134" t="s">
        <v>51</v>
      </c>
      <c r="C55" s="127" t="s">
        <v>52</v>
      </c>
      <c r="D55" s="122" t="s">
        <v>53</v>
      </c>
      <c r="E55" s="122" t="s">
        <v>42</v>
      </c>
      <c r="F55" s="145">
        <f>IF(ISNA(VLOOKUP(C55,Date1!$D$2:$H$100,2,0)),"", VLOOKUP(C55,Date1!$D$2:$H$100,2,0))</f>
        <v>3</v>
      </c>
      <c r="G55" s="146">
        <f>IF(ISNA(VLOOKUP(C55,Date1!$D$2:$H$100,3,0)),"", VLOOKUP(C55,Date1!$D$2:$H$100,3,0))</f>
        <v>33.6</v>
      </c>
      <c r="H55" s="146">
        <f>IF(ISNA(VLOOKUP(C55,Date1!$D$2:$H$100,4,0)),"", VLOOKUP(C55,Date1!$D$2:$H$100,4,0))</f>
        <v>30.22</v>
      </c>
      <c r="I55" s="147">
        <f>IF(ISNA(VLOOKUP(C55,Date1!$D$2:$H$100,5,0)),"", VLOOKUP(C55,Date1!$D$2:$H$100,5,0))</f>
        <v>66.819999999999993</v>
      </c>
      <c r="J55" s="146" t="str">
        <f>IF(ISNA(VLOOKUP(C55,Date2!$D$108:$L$194,2,0)),"", VLOOKUP(C55,Date2!$D$108:$L$194,2,0))</f>
        <v>100</v>
      </c>
      <c r="K55" s="146">
        <f>IF(ISNA(VLOOKUP(C55,Date2!$D$108:$L$194,3,0)),"", VLOOKUP(C55,Date2!$D$108:$L$194,3,0))</f>
        <v>0</v>
      </c>
      <c r="L55" s="146" t="str">
        <f>IF(ISNA(VLOOKUP(C55,Date2!$D$108:$L$194,4,0)),"", VLOOKUP(C55,Date2!$D$108:$L$194,4,0))</f>
        <v>40</v>
      </c>
      <c r="M55" s="147">
        <f>IF(ISNA(VLOOKUP(C55,Date2!$D$108:$L$194,5,0)),"", VLOOKUP(C55,Date2!$D$108:$L$194,5,0))</f>
        <v>140</v>
      </c>
      <c r="N55" s="148">
        <f t="shared" si="4"/>
        <v>103.41</v>
      </c>
      <c r="O55" s="20">
        <f t="shared" si="5"/>
        <v>39</v>
      </c>
      <c r="P55" s="13"/>
      <c r="Q55" s="13"/>
      <c r="R55" s="13"/>
      <c r="S55" s="13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</row>
    <row r="56" spans="1:40" s="156" customFormat="1" ht="18.75" x14ac:dyDescent="0.3">
      <c r="A56" s="20">
        <f t="shared" si="3"/>
        <v>40</v>
      </c>
      <c r="B56" s="141" t="s">
        <v>242</v>
      </c>
      <c r="C56" s="141" t="s">
        <v>243</v>
      </c>
      <c r="D56" s="141" t="s">
        <v>244</v>
      </c>
      <c r="E56" s="141" t="s">
        <v>233</v>
      </c>
      <c r="F56" s="145">
        <f>IF(ISNA(VLOOKUP(C56,Date1!$D$2:$H$100,2,0)),"", VLOOKUP(C56,Date1!$D$2:$H$100,2,0))</f>
        <v>4</v>
      </c>
      <c r="G56" s="146">
        <f>IF(ISNA(VLOOKUP(C56,Date1!$D$2:$H$100,3,0)),"", VLOOKUP(C56,Date1!$D$2:$H$100,3,0))</f>
        <v>34.799999999999997</v>
      </c>
      <c r="H56" s="146">
        <f>IF(ISNA(VLOOKUP(C56,Date1!$D$2:$H$100,4,0)),"", VLOOKUP(C56,Date1!$D$2:$H$100,4,0))</f>
        <v>5.78</v>
      </c>
      <c r="I56" s="147">
        <f>IF(ISNA(VLOOKUP(C56,Date1!$D$2:$H$100,5,0)),"", VLOOKUP(C56,Date1!$D$2:$H$100,5,0))</f>
        <v>44.58</v>
      </c>
      <c r="J56" s="146">
        <f>IF(ISNA(VLOOKUP(C56,Date2!$D$108:$L$194,2,0)),"", VLOOKUP(C56,Date2!$D$108:$L$194,2,0))</f>
        <v>100</v>
      </c>
      <c r="K56" s="146">
        <f>IF(ISNA(VLOOKUP(C56,Date2!$D$108:$L$194,3,0)),"", VLOOKUP(C56,Date2!$D$108:$L$194,3,0))</f>
        <v>40</v>
      </c>
      <c r="L56" s="146">
        <f>IF(ISNA(VLOOKUP(C56,Date2!$D$108:$L$194,4,0)),"", VLOOKUP(C56,Date2!$D$108:$L$194,4,0))</f>
        <v>22</v>
      </c>
      <c r="M56" s="147">
        <f>IF(ISNA(VLOOKUP(C56,Date2!$D$108:$L$194,5,0)),"", VLOOKUP(C56,Date2!$D$108:$L$194,5,0))</f>
        <v>162</v>
      </c>
      <c r="N56" s="148">
        <f t="shared" si="4"/>
        <v>103.28999999999999</v>
      </c>
      <c r="O56" s="20">
        <f t="shared" si="5"/>
        <v>40</v>
      </c>
      <c r="P56" s="13"/>
      <c r="Q56" s="13"/>
      <c r="R56" s="13"/>
      <c r="S56" s="13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</row>
    <row r="57" spans="1:40" s="156" customFormat="1" ht="18.75" x14ac:dyDescent="0.3">
      <c r="A57" s="20">
        <f t="shared" si="3"/>
        <v>41</v>
      </c>
      <c r="B57" s="122" t="s">
        <v>402</v>
      </c>
      <c r="C57" s="123" t="s">
        <v>403</v>
      </c>
      <c r="D57" s="122" t="s">
        <v>404</v>
      </c>
      <c r="E57" s="122" t="s">
        <v>398</v>
      </c>
      <c r="F57" s="145">
        <f>IF(ISNA(VLOOKUP(C57,Date1!$D$2:$H$100,2,0)),"", VLOOKUP(C57,Date1!$D$2:$H$100,2,0))</f>
        <v>1</v>
      </c>
      <c r="G57" s="146">
        <f>IF(ISNA(VLOOKUP(C57,Date1!$D$2:$H$100,3,0)),"", VLOOKUP(C57,Date1!$D$2:$H$100,3,0))</f>
        <v>0</v>
      </c>
      <c r="H57" s="146">
        <f>IF(ISNA(VLOOKUP(C57,Date1!$D$2:$H$100,4,0)),"", VLOOKUP(C57,Date1!$D$2:$H$100,4,0))</f>
        <v>100</v>
      </c>
      <c r="I57" s="147">
        <f>IF(ISNA(VLOOKUP(C57,Date1!$D$2:$H$100,5,0)),"", VLOOKUP(C57,Date1!$D$2:$H$100,5,0))</f>
        <v>101</v>
      </c>
      <c r="J57" s="146" t="str">
        <f>IF(ISNA(VLOOKUP(C57,Date2!$D$108:$L$194,2,0)),"", VLOOKUP(C57,Date2!$D$108:$L$194,2,0))</f>
        <v/>
      </c>
      <c r="K57" s="146" t="str">
        <f>IF(ISNA(VLOOKUP(C57,Date2!$D$108:$L$194,3,0)),"", VLOOKUP(C57,Date2!$D$108:$L$194,3,0))</f>
        <v/>
      </c>
      <c r="L57" s="146" t="str">
        <f>IF(ISNA(VLOOKUP(C57,Date2!$D$108:$L$194,4,0)),"", VLOOKUP(C57,Date2!$D$108:$L$194,4,0))</f>
        <v/>
      </c>
      <c r="M57" s="147" t="str">
        <f>IF(ISNA(VLOOKUP(C57,Date2!$D$108:$L$194,5,0)),"", VLOOKUP(C57,Date2!$D$108:$L$194,5,0))</f>
        <v/>
      </c>
      <c r="N57" s="148">
        <f t="shared" si="4"/>
        <v>101</v>
      </c>
      <c r="O57" s="20">
        <f t="shared" si="5"/>
        <v>41</v>
      </c>
      <c r="P57" s="121"/>
      <c r="Q57" s="121"/>
      <c r="R57" s="121"/>
      <c r="S57" s="13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</row>
    <row r="58" spans="1:40" s="156" customFormat="1" ht="18.75" x14ac:dyDescent="0.3">
      <c r="A58" s="20">
        <f t="shared" si="3"/>
        <v>42</v>
      </c>
      <c r="B58" s="137" t="s">
        <v>141</v>
      </c>
      <c r="C58" s="138" t="s">
        <v>142</v>
      </c>
      <c r="D58" s="122" t="s">
        <v>143</v>
      </c>
      <c r="E58" s="122" t="s">
        <v>131</v>
      </c>
      <c r="F58" s="145" t="str">
        <f>IF(ISNA(VLOOKUP(C58,Date1!$D$2:$H$100,2,0)),"", VLOOKUP(C58,Date1!$D$2:$H$100,2,0))</f>
        <v/>
      </c>
      <c r="G58" s="146" t="str">
        <f>IF(ISNA(VLOOKUP(C58,Date1!$D$2:$H$100,3,0)),"", VLOOKUP(C58,Date1!$D$2:$H$100,3,0))</f>
        <v/>
      </c>
      <c r="H58" s="146" t="str">
        <f>IF(ISNA(VLOOKUP(C58,Date1!$D$2:$H$100,4,0)),"", VLOOKUP(C58,Date1!$D$2:$H$100,4,0))</f>
        <v/>
      </c>
      <c r="I58" s="147" t="str">
        <f>IF(ISNA(VLOOKUP(C58,Date1!$D$2:$H$100,5,0)),"", VLOOKUP(C58,Date1!$D$2:$H$100,5,0))</f>
        <v/>
      </c>
      <c r="J58" s="146">
        <f>IF(ISNA(VLOOKUP(C58,Date2!$D$108:$L$194,2,0)),"", VLOOKUP(C58,Date2!$D$108:$L$194,2,0))</f>
        <v>100</v>
      </c>
      <c r="K58" s="146">
        <f>IF(ISNA(VLOOKUP(C58,Date2!$D$108:$L$194,3,0)),"", VLOOKUP(C58,Date2!$D$108:$L$194,3,0))</f>
        <v>0</v>
      </c>
      <c r="L58" s="146">
        <f>IF(ISNA(VLOOKUP(C58,Date2!$D$108:$L$194,4,0)),"", VLOOKUP(C58,Date2!$D$108:$L$194,4,0))</f>
        <v>0</v>
      </c>
      <c r="M58" s="147">
        <f>IF(ISNA(VLOOKUP(C58,Date2!$D$108:$L$194,5,0)),"", VLOOKUP(C58,Date2!$D$108:$L$194,5,0))</f>
        <v>100</v>
      </c>
      <c r="N58" s="148">
        <f t="shared" si="4"/>
        <v>100</v>
      </c>
      <c r="O58" s="20">
        <f t="shared" si="5"/>
        <v>42</v>
      </c>
      <c r="P58" s="13"/>
      <c r="Q58" s="20"/>
      <c r="R58" s="13"/>
      <c r="S58" s="13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</row>
    <row r="59" spans="1:40" s="156" customFormat="1" ht="18.75" x14ac:dyDescent="0.3">
      <c r="A59" s="20">
        <f t="shared" si="3"/>
        <v>43</v>
      </c>
      <c r="B59" s="122" t="s">
        <v>313</v>
      </c>
      <c r="C59" s="127" t="s">
        <v>314</v>
      </c>
      <c r="D59" s="122" t="s">
        <v>315</v>
      </c>
      <c r="E59" s="122" t="s">
        <v>309</v>
      </c>
      <c r="F59" s="145">
        <f>IF(ISNA(VLOOKUP(C59,Date1!$D$2:$H$100,2,0)),"", VLOOKUP(C59,Date1!$D$2:$H$100,2,0))</f>
        <v>1</v>
      </c>
      <c r="G59" s="146">
        <f>IF(ISNA(VLOOKUP(C59,Date1!$D$2:$H$100,3,0)),"", VLOOKUP(C59,Date1!$D$2:$H$100,3,0))</f>
        <v>41.2</v>
      </c>
      <c r="H59" s="146">
        <f>IF(ISNA(VLOOKUP(C59,Date1!$D$2:$H$100,4,0)),"", VLOOKUP(C59,Date1!$D$2:$H$100,4,0))</f>
        <v>32</v>
      </c>
      <c r="I59" s="147">
        <f>IF(ISNA(VLOOKUP(C59,Date1!$D$2:$H$100,5,0)),"", VLOOKUP(C59,Date1!$D$2:$H$100,5,0))</f>
        <v>74.2</v>
      </c>
      <c r="J59" s="146">
        <f>IF(ISNA(VLOOKUP(C59,Date2!$D$108:$L$194,2,0)),"", VLOOKUP(C59,Date2!$D$108:$L$194,2,0))</f>
        <v>100</v>
      </c>
      <c r="K59" s="146">
        <f>IF(ISNA(VLOOKUP(C59,Date2!$D$108:$L$194,3,0)),"", VLOOKUP(C59,Date2!$D$108:$L$194,3,0))</f>
        <v>2</v>
      </c>
      <c r="L59" s="146">
        <f>IF(ISNA(VLOOKUP(C59,Date2!$D$108:$L$194,4,0)),"", VLOOKUP(C59,Date2!$D$108:$L$194,4,0))</f>
        <v>20.5</v>
      </c>
      <c r="M59" s="147">
        <f>IF(ISNA(VLOOKUP(C59,Date2!$D$108:$L$194,5,0)),"", VLOOKUP(C59,Date2!$D$108:$L$194,5,0))</f>
        <v>122.5</v>
      </c>
      <c r="N59" s="148">
        <f t="shared" si="4"/>
        <v>98.35</v>
      </c>
      <c r="O59" s="20">
        <f t="shared" si="5"/>
        <v>43</v>
      </c>
      <c r="P59" s="13"/>
      <c r="Q59" s="13"/>
      <c r="R59" s="13"/>
      <c r="S59" s="13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</row>
    <row r="60" spans="1:40" ht="18.75" x14ac:dyDescent="0.3">
      <c r="A60" s="10">
        <f t="shared" si="3"/>
        <v>44</v>
      </c>
      <c r="B60" s="134" t="s">
        <v>39</v>
      </c>
      <c r="C60" s="127" t="s">
        <v>40</v>
      </c>
      <c r="D60" s="122" t="s">
        <v>41</v>
      </c>
      <c r="E60" s="122" t="s">
        <v>42</v>
      </c>
      <c r="F60" s="145">
        <f>IF(ISNA(VLOOKUP(C60,Date1!$D$2:$H$100,2,0)),"", VLOOKUP(C60,Date1!$D$2:$H$100,2,0))</f>
        <v>4</v>
      </c>
      <c r="G60" s="146">
        <f>IF(ISNA(VLOOKUP(C60,Date1!$D$2:$H$100,3,0)),"", VLOOKUP(C60,Date1!$D$2:$H$100,3,0))</f>
        <v>20</v>
      </c>
      <c r="H60" s="146">
        <f>IF(ISNA(VLOOKUP(C60,Date1!$D$2:$H$100,4,0)),"", VLOOKUP(C60,Date1!$D$2:$H$100,4,0))</f>
        <v>9.33</v>
      </c>
      <c r="I60" s="147">
        <f>IF(ISNA(VLOOKUP(C60,Date1!$D$2:$H$100,5,0)),"", VLOOKUP(C60,Date1!$D$2:$H$100,5,0))</f>
        <v>33.33</v>
      </c>
      <c r="J60" s="146" t="str">
        <f>IF(ISNA(VLOOKUP(C60,Date2!$D$108:$L$194,2,0)),"", VLOOKUP(C60,Date2!$D$108:$L$194,2,0))</f>
        <v>100</v>
      </c>
      <c r="K60" s="146" t="str">
        <f>IF(ISNA(VLOOKUP(C60,Date2!$D$108:$L$194,3,0)),"", VLOOKUP(C60,Date2!$D$108:$L$194,3,0))</f>
        <v>40</v>
      </c>
      <c r="L60" s="146" t="str">
        <f>IF(ISNA(VLOOKUP(C60,Date2!$D$108:$L$194,4,0)),"", VLOOKUP(C60,Date2!$D$108:$L$194,4,0))</f>
        <v>20</v>
      </c>
      <c r="M60" s="147">
        <f>IF(ISNA(VLOOKUP(C60,Date2!$D$108:$L$194,5,0)),"", VLOOKUP(C60,Date2!$D$108:$L$194,5,0))</f>
        <v>160</v>
      </c>
      <c r="N60" s="148">
        <f t="shared" si="4"/>
        <v>96.664999999999992</v>
      </c>
      <c r="O60" s="20">
        <f t="shared" si="5"/>
        <v>44</v>
      </c>
      <c r="P60" s="20" t="s">
        <v>43</v>
      </c>
      <c r="Q60" s="12" t="s">
        <v>44</v>
      </c>
      <c r="R60" s="13"/>
      <c r="S60" s="13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8.75" x14ac:dyDescent="0.3">
      <c r="A61" s="10">
        <f t="shared" ref="A61:A92" si="6">IF(B61&lt;&gt;"",ROW()-16,"")</f>
        <v>45</v>
      </c>
      <c r="B61" s="125" t="s">
        <v>272</v>
      </c>
      <c r="C61" s="130" t="s">
        <v>273</v>
      </c>
      <c r="D61" s="125" t="s">
        <v>274</v>
      </c>
      <c r="E61" s="122" t="s">
        <v>263</v>
      </c>
      <c r="F61" s="145">
        <f>IF(ISNA(VLOOKUP(C61,Date1!$D$2:$H$100,2,0)),"", VLOOKUP(C61,Date1!$D$2:$H$100,2,0))</f>
        <v>4</v>
      </c>
      <c r="G61" s="146">
        <f>IF(ISNA(VLOOKUP(C61,Date1!$D$2:$H$100,3,0)),"", VLOOKUP(C61,Date1!$D$2:$H$100,3,0))</f>
        <v>33.6</v>
      </c>
      <c r="H61" s="146">
        <f>IF(ISNA(VLOOKUP(C61,Date1!$D$2:$H$100,4,0)),"", VLOOKUP(C61,Date1!$D$2:$H$100,4,0))</f>
        <v>51.56</v>
      </c>
      <c r="I61" s="147">
        <f>IF(ISNA(VLOOKUP(C61,Date1!$D$2:$H$100,5,0)),"", VLOOKUP(C61,Date1!$D$2:$H$100,5,0))</f>
        <v>89.16</v>
      </c>
      <c r="J61" s="146">
        <f>IF(ISNA(VLOOKUP(C61,Date2!$D$108:$L$194,2,0)),"", VLOOKUP(C61,Date2!$D$108:$L$194,2,0))</f>
        <v>100</v>
      </c>
      <c r="K61" s="146">
        <f>IF(ISNA(VLOOKUP(C61,Date2!$D$108:$L$194,3,0)),"", VLOOKUP(C61,Date2!$D$108:$L$194,3,0))</f>
        <v>0</v>
      </c>
      <c r="L61" s="146">
        <f>IF(ISNA(VLOOKUP(C61,Date2!$D$108:$L$194,4,0)),"", VLOOKUP(C61,Date2!$D$108:$L$194,4,0))</f>
        <v>1</v>
      </c>
      <c r="M61" s="147">
        <f>IF(ISNA(VLOOKUP(C61,Date2!$D$108:$L$194,5,0)),"", VLOOKUP(C61,Date2!$D$108:$L$194,5,0))</f>
        <v>101</v>
      </c>
      <c r="N61" s="148">
        <f t="shared" si="4"/>
        <v>95.08</v>
      </c>
      <c r="O61" s="20">
        <f t="shared" si="5"/>
        <v>45</v>
      </c>
      <c r="P61" s="13"/>
      <c r="Q61" s="13"/>
      <c r="R61" s="13"/>
      <c r="S61" s="13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8.75" x14ac:dyDescent="0.3">
      <c r="A62" s="10">
        <f t="shared" si="6"/>
        <v>46</v>
      </c>
      <c r="B62" s="126" t="s">
        <v>200</v>
      </c>
      <c r="C62" s="126" t="s">
        <v>201</v>
      </c>
      <c r="D62" s="126" t="s">
        <v>202</v>
      </c>
      <c r="E62" s="126" t="s">
        <v>187</v>
      </c>
      <c r="F62" s="145">
        <f>IF(ISNA(VLOOKUP(C62,Date1!$D$2:$H$100,2,0)),"", VLOOKUP(C62,Date1!$D$2:$H$100,2,0))</f>
        <v>0</v>
      </c>
      <c r="G62" s="146">
        <f>IF(ISNA(VLOOKUP(C62,Date1!$D$2:$H$100,3,0)),"", VLOOKUP(C62,Date1!$D$2:$H$100,3,0))</f>
        <v>41.2</v>
      </c>
      <c r="H62" s="146">
        <f>IF(ISNA(VLOOKUP(C62,Date1!$D$2:$H$100,4,0)),"", VLOOKUP(C62,Date1!$D$2:$H$100,4,0))</f>
        <v>0</v>
      </c>
      <c r="I62" s="147">
        <f>IF(ISNA(VLOOKUP(C62,Date1!$D$2:$H$100,5,0)),"", VLOOKUP(C62,Date1!$D$2:$H$100,5,0))</f>
        <v>41.2</v>
      </c>
      <c r="J62" s="146">
        <f>IF(ISNA(VLOOKUP(C62,Date2!$D$108:$L$194,2,0)),"", VLOOKUP(C62,Date2!$D$108:$L$194,2,0))</f>
        <v>100</v>
      </c>
      <c r="K62" s="146">
        <f>IF(ISNA(VLOOKUP(C62,Date2!$D$108:$L$194,3,0)),"", VLOOKUP(C62,Date2!$D$108:$L$194,3,0))</f>
        <v>6</v>
      </c>
      <c r="L62" s="146">
        <f>IF(ISNA(VLOOKUP(C62,Date2!$D$108:$L$194,4,0)),"", VLOOKUP(C62,Date2!$D$108:$L$194,4,0))</f>
        <v>40</v>
      </c>
      <c r="M62" s="147">
        <f>IF(ISNA(VLOOKUP(C62,Date2!$D$108:$L$194,5,0)),"", VLOOKUP(C62,Date2!$D$108:$L$194,5,0))</f>
        <v>146</v>
      </c>
      <c r="N62" s="148">
        <f t="shared" si="4"/>
        <v>93.6</v>
      </c>
      <c r="O62" s="20">
        <f t="shared" si="5"/>
        <v>46</v>
      </c>
      <c r="P62" s="25" t="s">
        <v>188</v>
      </c>
      <c r="Q62" s="25" t="s">
        <v>203</v>
      </c>
      <c r="R62" s="25" t="s">
        <v>190</v>
      </c>
      <c r="S62" s="13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8.75" x14ac:dyDescent="0.3">
      <c r="A63" s="10">
        <f t="shared" si="6"/>
        <v>47</v>
      </c>
      <c r="B63" s="131" t="s">
        <v>266</v>
      </c>
      <c r="C63" s="130" t="s">
        <v>267</v>
      </c>
      <c r="D63" s="132" t="s">
        <v>268</v>
      </c>
      <c r="E63" s="122" t="s">
        <v>263</v>
      </c>
      <c r="F63" s="145">
        <f>IF(ISNA(VLOOKUP(C63,Date1!$D$2:$H$100,2,0)),"", VLOOKUP(C63,Date1!$D$2:$H$100,2,0))</f>
        <v>4</v>
      </c>
      <c r="G63" s="146">
        <f>IF(ISNA(VLOOKUP(C63,Date1!$D$2:$H$100,3,0)),"", VLOOKUP(C63,Date1!$D$2:$H$100,3,0))</f>
        <v>40.799999999999997</v>
      </c>
      <c r="H63" s="146">
        <f>IF(ISNA(VLOOKUP(C63,Date1!$D$2:$H$100,4,0)),"", VLOOKUP(C63,Date1!$D$2:$H$100,4,0))</f>
        <v>0</v>
      </c>
      <c r="I63" s="147">
        <f>IF(ISNA(VLOOKUP(C63,Date1!$D$2:$H$100,5,0)),"", VLOOKUP(C63,Date1!$D$2:$H$100,5,0))</f>
        <v>44.8</v>
      </c>
      <c r="J63" s="146">
        <f>IF(ISNA(VLOOKUP(C63,Date2!$D$108:$L$194,2,0)),"", VLOOKUP(C63,Date2!$D$108:$L$194,2,0))</f>
        <v>100</v>
      </c>
      <c r="K63" s="146">
        <f>IF(ISNA(VLOOKUP(C63,Date2!$D$108:$L$194,3,0)),"", VLOOKUP(C63,Date2!$D$108:$L$194,3,0))</f>
        <v>1.2</v>
      </c>
      <c r="L63" s="146">
        <f>IF(ISNA(VLOOKUP(C63,Date2!$D$108:$L$194,4,0)),"", VLOOKUP(C63,Date2!$D$108:$L$194,4,0))</f>
        <v>40</v>
      </c>
      <c r="M63" s="147">
        <f>IF(ISNA(VLOOKUP(C63,Date2!$D$108:$L$194,5,0)),"", VLOOKUP(C63,Date2!$D$108:$L$194,5,0))</f>
        <v>141.19999999999999</v>
      </c>
      <c r="N63" s="148">
        <f t="shared" si="4"/>
        <v>93</v>
      </c>
      <c r="O63" s="20">
        <f t="shared" si="5"/>
        <v>47</v>
      </c>
      <c r="P63" s="13"/>
      <c r="Q63" s="13"/>
      <c r="R63" s="13"/>
      <c r="S63" s="13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8.75" x14ac:dyDescent="0.3">
      <c r="A64" s="150">
        <f t="shared" si="6"/>
        <v>48</v>
      </c>
      <c r="B64" s="150" t="s">
        <v>349</v>
      </c>
      <c r="C64" s="151" t="s">
        <v>350</v>
      </c>
      <c r="D64" s="151" t="s">
        <v>351</v>
      </c>
      <c r="E64" s="150" t="s">
        <v>352</v>
      </c>
      <c r="F64" s="152">
        <f>IF(ISNA(VLOOKUP(C64,Date1!$D$2:$H$100,2,0)),"", VLOOKUP(C64,Date1!$D$2:$H$100,2,0))</f>
        <v>4</v>
      </c>
      <c r="G64" s="152">
        <f>IF(ISNA(VLOOKUP(C64,Date1!$D$2:$H$100,3,0)),"", VLOOKUP(C64,Date1!$D$2:$H$100,3,0))</f>
        <v>40</v>
      </c>
      <c r="H64" s="152">
        <f>IF(ISNA(VLOOKUP(C64,Date1!$D$2:$H$100,4,0)),"", VLOOKUP(C64,Date1!$D$2:$H$100,4,0))</f>
        <v>0</v>
      </c>
      <c r="I64" s="153">
        <f>IF(ISNA(VLOOKUP(C64,Date1!$D$2:$H$100,5,0)),"", VLOOKUP(C64,Date1!$D$2:$H$100,5,0))</f>
        <v>44</v>
      </c>
      <c r="J64" s="152">
        <f>IF(ISNA(VLOOKUP(C64,Date2!$D$108:$L$194,2,0)),"", VLOOKUP(C64,Date2!$D$108:$L$194,2,0))</f>
        <v>99.5</v>
      </c>
      <c r="K64" s="152">
        <f>IF(ISNA(VLOOKUP(C64,Date2!$D$108:$L$194,3,0)),"", VLOOKUP(C64,Date2!$D$108:$L$194,3,0))</f>
        <v>2</v>
      </c>
      <c r="L64" s="152">
        <f>IF(ISNA(VLOOKUP(C64,Date2!$D$108:$L$194,4,0)),"", VLOOKUP(C64,Date2!$D$108:$L$194,4,0))</f>
        <v>40</v>
      </c>
      <c r="M64" s="153">
        <f>IF(ISNA(VLOOKUP(C64,Date2!$D$108:$L$194,5,0)),"", VLOOKUP(C64,Date2!$D$108:$L$194,5,0))</f>
        <v>141.5</v>
      </c>
      <c r="N64" s="154">
        <f t="shared" si="4"/>
        <v>92.75</v>
      </c>
      <c r="O64" s="150">
        <f t="shared" si="5"/>
        <v>48</v>
      </c>
      <c r="P64" s="150" t="s">
        <v>353</v>
      </c>
      <c r="Q64" s="157" t="s">
        <v>354</v>
      </c>
      <c r="R64" s="150" t="s">
        <v>355</v>
      </c>
      <c r="S64" s="15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8.75" x14ac:dyDescent="0.3">
      <c r="A65" s="10">
        <f t="shared" si="6"/>
        <v>49</v>
      </c>
      <c r="B65" s="160" t="s">
        <v>194</v>
      </c>
      <c r="C65" s="160" t="s">
        <v>195</v>
      </c>
      <c r="D65" s="160" t="s">
        <v>196</v>
      </c>
      <c r="E65" s="160" t="s">
        <v>187</v>
      </c>
      <c r="F65" s="145">
        <f>IF(ISNA(VLOOKUP(C65,Date1!$D$2:$H$100,2,0)),"", VLOOKUP(C65,Date1!$D$2:$H$100,2,0))</f>
        <v>3</v>
      </c>
      <c r="G65" s="146">
        <f>IF(ISNA(VLOOKUP(C65,Date1!$D$2:$H$100,3,0)),"", VLOOKUP(C65,Date1!$D$2:$H$100,3,0))</f>
        <v>41.2</v>
      </c>
      <c r="H65" s="146">
        <f>IF(ISNA(VLOOKUP(C65,Date1!$D$2:$H$100,4,0)),"", VLOOKUP(C65,Date1!$D$2:$H$100,4,0))</f>
        <v>9.33</v>
      </c>
      <c r="I65" s="147">
        <f>IF(ISNA(VLOOKUP(C65,Date1!$D$2:$H$100,5,0)),"", VLOOKUP(C65,Date1!$D$2:$H$100,5,0))</f>
        <v>53.53</v>
      </c>
      <c r="J65" s="146">
        <f>IF(ISNA(VLOOKUP(C65,Date2!$D$108:$L$194,2,0)),"", VLOOKUP(C65,Date2!$D$108:$L$194,2,0))</f>
        <v>100</v>
      </c>
      <c r="K65" s="146">
        <f>IF(ISNA(VLOOKUP(C65,Date2!$D$108:$L$194,3,0)),"", VLOOKUP(C65,Date2!$D$108:$L$194,3,0))</f>
        <v>7.2</v>
      </c>
      <c r="L65" s="146">
        <f>IF(ISNA(VLOOKUP(C65,Date2!$D$108:$L$194,4,0)),"", VLOOKUP(C65,Date2!$D$108:$L$194,4,0))</f>
        <v>20.5</v>
      </c>
      <c r="M65" s="147">
        <f>IF(ISNA(VLOOKUP(C65,Date2!$D$108:$L$194,5,0)),"", VLOOKUP(C65,Date2!$D$108:$L$194,5,0))</f>
        <v>127.7</v>
      </c>
      <c r="N65" s="148">
        <f t="shared" si="4"/>
        <v>90.615000000000009</v>
      </c>
      <c r="O65" s="20">
        <f t="shared" si="5"/>
        <v>49</v>
      </c>
      <c r="P65" s="25" t="s">
        <v>188</v>
      </c>
      <c r="Q65" s="26" t="s">
        <v>189</v>
      </c>
      <c r="R65" s="25" t="s">
        <v>190</v>
      </c>
      <c r="S65" s="13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8.75" x14ac:dyDescent="0.3">
      <c r="A66" s="10">
        <f t="shared" si="6"/>
        <v>50</v>
      </c>
      <c r="B66" s="122" t="s">
        <v>166</v>
      </c>
      <c r="C66" s="127" t="s">
        <v>167</v>
      </c>
      <c r="D66" s="122" t="s">
        <v>168</v>
      </c>
      <c r="E66" s="135" t="s">
        <v>162</v>
      </c>
      <c r="F66" s="145">
        <f>IF(ISNA(VLOOKUP(C66,Date1!$D$2:$H$100,2,0)),"", VLOOKUP(C66,Date1!$D$2:$H$100,2,0))</f>
        <v>0</v>
      </c>
      <c r="G66" s="146">
        <f>IF(ISNA(VLOOKUP(C66,Date1!$D$2:$H$100,3,0)),"", VLOOKUP(C66,Date1!$D$2:$H$100,3,0))</f>
        <v>40</v>
      </c>
      <c r="H66" s="146">
        <f>IF(ISNA(VLOOKUP(C66,Date1!$D$2:$H$100,4,0)),"", VLOOKUP(C66,Date1!$D$2:$H$100,4,0))</f>
        <v>0</v>
      </c>
      <c r="I66" s="147">
        <f>IF(ISNA(VLOOKUP(C66,Date1!$D$2:$H$100,5,0)),"", VLOOKUP(C66,Date1!$D$2:$H$100,5,0))</f>
        <v>40</v>
      </c>
      <c r="J66" s="146">
        <f>IF(ISNA(VLOOKUP(C66,Date2!$D$108:$L$194,2,0)),"", VLOOKUP(C66,Date2!$D$108:$L$194,2,0))</f>
        <v>100</v>
      </c>
      <c r="K66" s="146">
        <f>IF(ISNA(VLOOKUP(C66,Date2!$D$108:$L$194,3,0)),"", VLOOKUP(C66,Date2!$D$108:$L$194,3,0))</f>
        <v>0</v>
      </c>
      <c r="L66" s="146">
        <f>IF(ISNA(VLOOKUP(C66,Date2!$D$108:$L$194,4,0)),"", VLOOKUP(C66,Date2!$D$108:$L$194,4,0))</f>
        <v>40</v>
      </c>
      <c r="M66" s="147">
        <f>IF(ISNA(VLOOKUP(C66,Date2!$D$108:$L$194,5,0)),"", VLOOKUP(C66,Date2!$D$108:$L$194,5,0))</f>
        <v>140</v>
      </c>
      <c r="N66" s="148">
        <f t="shared" si="4"/>
        <v>90</v>
      </c>
      <c r="O66" s="20">
        <f t="shared" si="5"/>
        <v>50</v>
      </c>
      <c r="P66" s="119"/>
      <c r="Q66" s="119"/>
      <c r="R66" s="119"/>
      <c r="S66" s="13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8.75" x14ac:dyDescent="0.3">
      <c r="A67" s="10">
        <f t="shared" si="6"/>
        <v>51</v>
      </c>
      <c r="B67" s="126" t="s">
        <v>191</v>
      </c>
      <c r="C67" s="126" t="s">
        <v>192</v>
      </c>
      <c r="D67" s="126" t="s">
        <v>193</v>
      </c>
      <c r="E67" s="160" t="s">
        <v>187</v>
      </c>
      <c r="F67" s="145">
        <f>IF(ISNA(VLOOKUP(C67,Date1!$D$2:$H$100,2,0)),"", VLOOKUP(C67,Date1!$D$2:$H$100,2,0))</f>
        <v>3</v>
      </c>
      <c r="G67" s="146">
        <f>IF(ISNA(VLOOKUP(C67,Date1!$D$2:$H$100,3,0)),"", VLOOKUP(C67,Date1!$D$2:$H$100,3,0))</f>
        <v>33.6</v>
      </c>
      <c r="H67" s="146">
        <f>IF(ISNA(VLOOKUP(C67,Date1!$D$2:$H$100,4,0)),"", VLOOKUP(C67,Date1!$D$2:$H$100,4,0))</f>
        <v>0</v>
      </c>
      <c r="I67" s="147">
        <f>IF(ISNA(VLOOKUP(C67,Date1!$D$2:$H$100,5,0)),"", VLOOKUP(C67,Date1!$D$2:$H$100,5,0))</f>
        <v>36.6</v>
      </c>
      <c r="J67" s="146">
        <f>IF(ISNA(VLOOKUP(C67,Date2!$D$108:$L$194,2,0)),"", VLOOKUP(C67,Date2!$D$108:$L$194,2,0))</f>
        <v>100</v>
      </c>
      <c r="K67" s="146">
        <f>IF(ISNA(VLOOKUP(C67,Date2!$D$108:$L$194,3,0)),"", VLOOKUP(C67,Date2!$D$108:$L$194,3,0))</f>
        <v>0</v>
      </c>
      <c r="L67" s="146">
        <f>IF(ISNA(VLOOKUP(C67,Date2!$D$108:$L$194,4,0)),"", VLOOKUP(C67,Date2!$D$108:$L$194,4,0))</f>
        <v>40</v>
      </c>
      <c r="M67" s="147">
        <f>IF(ISNA(VLOOKUP(C67,Date2!$D$108:$L$194,5,0)),"", VLOOKUP(C67,Date2!$D$108:$L$194,5,0))</f>
        <v>140</v>
      </c>
      <c r="N67" s="148">
        <f t="shared" si="4"/>
        <v>88.3</v>
      </c>
      <c r="O67" s="20">
        <f t="shared" si="5"/>
        <v>51</v>
      </c>
      <c r="P67" s="25" t="s">
        <v>188</v>
      </c>
      <c r="Q67" s="26" t="s">
        <v>189</v>
      </c>
      <c r="R67" s="25" t="s">
        <v>190</v>
      </c>
      <c r="S67" s="13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8.75" x14ac:dyDescent="0.3">
      <c r="A68" s="10">
        <f t="shared" si="6"/>
        <v>52</v>
      </c>
      <c r="B68" s="129" t="s">
        <v>36</v>
      </c>
      <c r="C68" s="122" t="s">
        <v>37</v>
      </c>
      <c r="D68" s="122" t="s">
        <v>38</v>
      </c>
      <c r="E68" s="135" t="s">
        <v>20</v>
      </c>
      <c r="F68" s="145">
        <f>IF(ISNA(VLOOKUP(C68,Date1!$D$2:$H$100,2,0)),"", VLOOKUP(C68,Date1!$D$2:$H$100,2,0))</f>
        <v>4</v>
      </c>
      <c r="G68" s="146">
        <f>IF(ISNA(VLOOKUP(C68,Date1!$D$2:$H$100,3,0)),"", VLOOKUP(C68,Date1!$D$2:$H$100,3,0))</f>
        <v>0</v>
      </c>
      <c r="H68" s="146">
        <f>IF(ISNA(VLOOKUP(C68,Date1!$D$2:$H$100,4,0)),"", VLOOKUP(C68,Date1!$D$2:$H$100,4,0))</f>
        <v>0.44</v>
      </c>
      <c r="I68" s="147">
        <f>IF(ISNA(VLOOKUP(C68,Date1!$D$2:$H$100,5,0)),"", VLOOKUP(C68,Date1!$D$2:$H$100,5,0))</f>
        <v>4.4400000000000004</v>
      </c>
      <c r="J68" s="146">
        <f>IF(ISNA(VLOOKUP(C68,Date2!$D$108:$L$194,2,0)),"", VLOOKUP(C68,Date2!$D$108:$L$194,2,0))</f>
        <v>100</v>
      </c>
      <c r="K68" s="146">
        <f>IF(ISNA(VLOOKUP(C68,Date2!$D$108:$L$194,3,0)),"", VLOOKUP(C68,Date2!$D$108:$L$194,3,0))</f>
        <v>51.6</v>
      </c>
      <c r="L68" s="146">
        <f>IF(ISNA(VLOOKUP(C68,Date2!$D$108:$L$194,4,0)),"", VLOOKUP(C68,Date2!$D$108:$L$194,4,0))</f>
        <v>20</v>
      </c>
      <c r="M68" s="147">
        <f>IF(ISNA(VLOOKUP(C68,Date2!$D$108:$L$194,5,0)),"", VLOOKUP(C68,Date2!$D$108:$L$194,5,0))</f>
        <v>171.6</v>
      </c>
      <c r="N68" s="148">
        <f t="shared" si="4"/>
        <v>88.02</v>
      </c>
      <c r="O68" s="20">
        <f t="shared" si="5"/>
        <v>52</v>
      </c>
      <c r="P68" s="13"/>
      <c r="Q68" s="13"/>
      <c r="R68" s="13"/>
      <c r="S68" s="13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8.75" x14ac:dyDescent="0.3">
      <c r="A69" s="10">
        <f t="shared" si="6"/>
        <v>53</v>
      </c>
      <c r="B69" s="136" t="s">
        <v>316</v>
      </c>
      <c r="C69" s="127" t="s">
        <v>317</v>
      </c>
      <c r="D69" s="136" t="s">
        <v>318</v>
      </c>
      <c r="E69" s="122" t="s">
        <v>309</v>
      </c>
      <c r="F69" s="145">
        <f>IF(ISNA(VLOOKUP(C69,Date1!$D$2:$H$100,2,0)),"", VLOOKUP(C69,Date1!$D$2:$H$100,2,0))</f>
        <v>4</v>
      </c>
      <c r="G69" s="146">
        <f>IF(ISNA(VLOOKUP(C69,Date1!$D$2:$H$100,3,0)),"", VLOOKUP(C69,Date1!$D$2:$H$100,3,0))</f>
        <v>40</v>
      </c>
      <c r="H69" s="146">
        <f>IF(ISNA(VLOOKUP(C69,Date1!$D$2:$H$100,4,0)),"", VLOOKUP(C69,Date1!$D$2:$H$100,4,0))</f>
        <v>8.89</v>
      </c>
      <c r="I69" s="147">
        <f>IF(ISNA(VLOOKUP(C69,Date1!$D$2:$H$100,5,0)),"", VLOOKUP(C69,Date1!$D$2:$H$100,5,0))</f>
        <v>52.89</v>
      </c>
      <c r="J69" s="146">
        <f>IF(ISNA(VLOOKUP(C69,Date2!$D$108:$L$194,2,0)),"", VLOOKUP(C69,Date2!$D$108:$L$194,2,0))</f>
        <v>100</v>
      </c>
      <c r="K69" s="146">
        <f>IF(ISNA(VLOOKUP(C69,Date2!$D$108:$L$194,3,0)),"", VLOOKUP(C69,Date2!$D$108:$L$194,3,0))</f>
        <v>1.2</v>
      </c>
      <c r="L69" s="146">
        <f>IF(ISNA(VLOOKUP(C69,Date2!$D$108:$L$194,4,0)),"", VLOOKUP(C69,Date2!$D$108:$L$194,4,0))</f>
        <v>20</v>
      </c>
      <c r="M69" s="147">
        <f>IF(ISNA(VLOOKUP(C69,Date2!$D$108:$L$194,5,0)),"", VLOOKUP(C69,Date2!$D$108:$L$194,5,0))</f>
        <v>121.2</v>
      </c>
      <c r="N69" s="148">
        <f t="shared" si="4"/>
        <v>87.045000000000002</v>
      </c>
      <c r="O69" s="20">
        <f t="shared" si="5"/>
        <v>53</v>
      </c>
      <c r="P69" s="13"/>
      <c r="Q69" s="13"/>
      <c r="R69" s="13"/>
      <c r="S69" s="13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8.75" x14ac:dyDescent="0.3">
      <c r="A70" s="10">
        <f t="shared" si="6"/>
        <v>54</v>
      </c>
      <c r="B70" s="134" t="s">
        <v>48</v>
      </c>
      <c r="C70" s="127" t="s">
        <v>49</v>
      </c>
      <c r="D70" s="122" t="s">
        <v>50</v>
      </c>
      <c r="E70" s="122" t="s">
        <v>42</v>
      </c>
      <c r="F70" s="145">
        <f>IF(ISNA(VLOOKUP(C70,Date1!$D$2:$H$100,2,0)),"", VLOOKUP(C70,Date1!$D$2:$H$100,2,0))</f>
        <v>4</v>
      </c>
      <c r="G70" s="146">
        <f>IF(ISNA(VLOOKUP(C70,Date1!$D$2:$H$100,3,0)),"", VLOOKUP(C70,Date1!$D$2:$H$100,3,0))</f>
        <v>33.6</v>
      </c>
      <c r="H70" s="146">
        <f>IF(ISNA(VLOOKUP(C70,Date1!$D$2:$H$100,4,0)),"", VLOOKUP(C70,Date1!$D$2:$H$100,4,0))</f>
        <v>12.44</v>
      </c>
      <c r="I70" s="147">
        <f>IF(ISNA(VLOOKUP(C70,Date1!$D$2:$H$100,5,0)),"", VLOOKUP(C70,Date1!$D$2:$H$100,5,0))</f>
        <v>50.04</v>
      </c>
      <c r="J70" s="146" t="str">
        <f>IF(ISNA(VLOOKUP(C70,Date2!$D$108:$L$194,2,0)),"", VLOOKUP(C70,Date2!$D$108:$L$194,2,0))</f>
        <v>100</v>
      </c>
      <c r="K70" s="146" t="str">
        <f>IF(ISNA(VLOOKUP(C70,Date2!$D$108:$L$194,3,0)),"", VLOOKUP(C70,Date2!$D$108:$L$194,3,0))</f>
        <v>20</v>
      </c>
      <c r="L70" s="146" t="str">
        <f>IF(ISNA(VLOOKUP(C70,Date2!$D$108:$L$194,4,0)),"", VLOOKUP(C70,Date2!$D$108:$L$194,4,0))</f>
        <v>2.5</v>
      </c>
      <c r="M70" s="147">
        <f>IF(ISNA(VLOOKUP(C70,Date2!$D$108:$L$194,5,0)),"", VLOOKUP(C70,Date2!$D$108:$L$194,5,0))</f>
        <v>122.5</v>
      </c>
      <c r="N70" s="148">
        <f t="shared" si="4"/>
        <v>86.27</v>
      </c>
      <c r="O70" s="20">
        <f t="shared" si="5"/>
        <v>54</v>
      </c>
      <c r="P70" s="13"/>
      <c r="Q70" s="13"/>
      <c r="R70" s="13"/>
      <c r="S70" s="13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8.75" x14ac:dyDescent="0.3">
      <c r="A71" s="10">
        <f t="shared" si="6"/>
        <v>55</v>
      </c>
      <c r="B71" s="129" t="s">
        <v>30</v>
      </c>
      <c r="C71" s="122" t="s">
        <v>752</v>
      </c>
      <c r="D71" s="122" t="s">
        <v>32</v>
      </c>
      <c r="E71" s="122" t="s">
        <v>20</v>
      </c>
      <c r="F71" s="145">
        <f>IF(ISNA(VLOOKUP(C71,Date1!$D$2:$H$100,2,0)),"", VLOOKUP(C71,Date1!$D$2:$H$100,2,0))</f>
        <v>4</v>
      </c>
      <c r="G71" s="146">
        <f>IF(ISNA(VLOOKUP(C71,Date1!$D$2:$H$100,3,0)),"", VLOOKUP(C71,Date1!$D$2:$H$100,3,0))</f>
        <v>2</v>
      </c>
      <c r="H71" s="146">
        <f>IF(ISNA(VLOOKUP(C71,Date1!$D$2:$H$100,4,0)),"", VLOOKUP(C71,Date1!$D$2:$H$100,4,0))</f>
        <v>0</v>
      </c>
      <c r="I71" s="147">
        <f>IF(ISNA(VLOOKUP(C71,Date1!$D$2:$H$100,5,0)),"", VLOOKUP(C71,Date1!$D$2:$H$100,5,0))</f>
        <v>6</v>
      </c>
      <c r="J71" s="146">
        <f>IF(ISNA(VLOOKUP(C71,Date2!$D$108:$L$194,2,0)),"", VLOOKUP(C71,Date2!$D$108:$L$194,2,0))</f>
        <v>100</v>
      </c>
      <c r="K71" s="146">
        <f>IF(ISNA(VLOOKUP(C71,Date2!$D$108:$L$194,3,0)),"", VLOOKUP(C71,Date2!$D$108:$L$194,3,0))</f>
        <v>20</v>
      </c>
      <c r="L71" s="146">
        <f>IF(ISNA(VLOOKUP(C71,Date2!$D$108:$L$194,4,0)),"", VLOOKUP(C71,Date2!$D$108:$L$194,4,0))</f>
        <v>40</v>
      </c>
      <c r="M71" s="147">
        <f>IF(ISNA(VLOOKUP(C71,Date2!$D$108:$L$194,5,0)),"", VLOOKUP(C71,Date2!$D$108:$L$194,5,0))</f>
        <v>160</v>
      </c>
      <c r="N71" s="148">
        <f t="shared" si="4"/>
        <v>83</v>
      </c>
      <c r="O71" s="20">
        <f t="shared" si="5"/>
        <v>55</v>
      </c>
      <c r="P71" s="13"/>
      <c r="Q71" s="13"/>
      <c r="R71" s="13"/>
      <c r="S71" s="13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8.75" x14ac:dyDescent="0.3">
      <c r="A72" s="10">
        <f t="shared" si="6"/>
        <v>56</v>
      </c>
      <c r="B72" s="134" t="s">
        <v>45</v>
      </c>
      <c r="C72" s="127" t="s">
        <v>46</v>
      </c>
      <c r="D72" s="122" t="s">
        <v>47</v>
      </c>
      <c r="E72" s="122" t="s">
        <v>42</v>
      </c>
      <c r="F72" s="145">
        <f>IF(ISNA(VLOOKUP(C72,Date1!$D$2:$H$100,2,0)),"", VLOOKUP(C72,Date1!$D$2:$H$100,2,0))</f>
        <v>3</v>
      </c>
      <c r="G72" s="146">
        <f>IF(ISNA(VLOOKUP(C72,Date1!$D$2:$H$100,3,0)),"", VLOOKUP(C72,Date1!$D$2:$H$100,3,0))</f>
        <v>40</v>
      </c>
      <c r="H72" s="146">
        <f>IF(ISNA(VLOOKUP(C72,Date1!$D$2:$H$100,4,0)),"", VLOOKUP(C72,Date1!$D$2:$H$100,4,0))</f>
        <v>4.4400000000000004</v>
      </c>
      <c r="I72" s="147">
        <f>IF(ISNA(VLOOKUP(C72,Date1!$D$2:$H$100,5,0)),"", VLOOKUP(C72,Date1!$D$2:$H$100,5,0))</f>
        <v>47.44</v>
      </c>
      <c r="J72" s="146">
        <f>IF(ISNA(VLOOKUP(C72,Date2!$D$108:$L$194,2,0)),"", VLOOKUP(C72,Date2!$D$108:$L$194,2,0))</f>
        <v>100</v>
      </c>
      <c r="K72" s="146" t="str">
        <f>IF(ISNA(VLOOKUP(C72,Date2!$D$108:$L$194,3,0)),"", VLOOKUP(C72,Date2!$D$108:$L$194,3,0))</f>
        <v>1.2</v>
      </c>
      <c r="L72" s="146" t="str">
        <f>IF(ISNA(VLOOKUP(C72,Date2!$D$108:$L$194,4,0)),"", VLOOKUP(C72,Date2!$D$108:$L$194,4,0))</f>
        <v>12.5</v>
      </c>
      <c r="M72" s="147">
        <f>IF(ISNA(VLOOKUP(C72,Date2!$D$108:$L$194,5,0)),"", VLOOKUP(C72,Date2!$D$108:$L$194,5,0))</f>
        <v>113.7</v>
      </c>
      <c r="N72" s="148">
        <f t="shared" si="4"/>
        <v>80.569999999999993</v>
      </c>
      <c r="O72" s="20">
        <f t="shared" si="5"/>
        <v>56</v>
      </c>
      <c r="P72" s="13"/>
      <c r="Q72" s="13"/>
      <c r="R72" s="13"/>
      <c r="S72" s="13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8.75" x14ac:dyDescent="0.3">
      <c r="A73" s="10">
        <f t="shared" si="6"/>
        <v>57</v>
      </c>
      <c r="B73" s="134" t="s">
        <v>57</v>
      </c>
      <c r="C73" s="140" t="s">
        <v>58</v>
      </c>
      <c r="D73" s="122" t="s">
        <v>59</v>
      </c>
      <c r="E73" s="122" t="s">
        <v>42</v>
      </c>
      <c r="F73" s="145">
        <f>IF(ISNA(VLOOKUP(C73,Date1!$D$2:$H$100,2,0)),"", VLOOKUP(C73,Date1!$D$2:$H$100,2,0))</f>
        <v>4</v>
      </c>
      <c r="G73" s="146">
        <f>IF(ISNA(VLOOKUP(C73,Date1!$D$2:$H$100,3,0)),"", VLOOKUP(C73,Date1!$D$2:$H$100,3,0))</f>
        <v>20</v>
      </c>
      <c r="H73" s="146">
        <f>IF(ISNA(VLOOKUP(C73,Date1!$D$2:$H$100,4,0)),"", VLOOKUP(C73,Date1!$D$2:$H$100,4,0))</f>
        <v>0.44</v>
      </c>
      <c r="I73" s="147">
        <f>IF(ISNA(VLOOKUP(C73,Date1!$D$2:$H$100,5,0)),"", VLOOKUP(C73,Date1!$D$2:$H$100,5,0))</f>
        <v>24.44</v>
      </c>
      <c r="J73" s="146" t="str">
        <f>IF(ISNA(VLOOKUP(C73,Date2!$D$108:$L$194,2,0)),"", VLOOKUP(C73,Date2!$D$108:$L$194,2,0))</f>
        <v>100</v>
      </c>
      <c r="K73" s="146">
        <f>IF(ISNA(VLOOKUP(C73,Date2!$D$108:$L$194,3,0)),"", VLOOKUP(C73,Date2!$D$108:$L$194,3,0))</f>
        <v>0</v>
      </c>
      <c r="L73" s="146" t="str">
        <f>IF(ISNA(VLOOKUP(C73,Date2!$D$108:$L$194,4,0)),"", VLOOKUP(C73,Date2!$D$108:$L$194,4,0))</f>
        <v>34.5</v>
      </c>
      <c r="M73" s="147">
        <f>IF(ISNA(VLOOKUP(C73,Date2!$D$108:$L$194,5,0)),"", VLOOKUP(C73,Date2!$D$108:$L$194,5,0))</f>
        <v>134.5</v>
      </c>
      <c r="N73" s="148">
        <f t="shared" si="4"/>
        <v>79.47</v>
      </c>
      <c r="O73" s="20">
        <f t="shared" si="5"/>
        <v>57</v>
      </c>
      <c r="P73" s="13"/>
      <c r="Q73" s="13"/>
      <c r="R73" s="13"/>
      <c r="S73" s="13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8.75" x14ac:dyDescent="0.3">
      <c r="A74" s="10">
        <f t="shared" si="6"/>
        <v>58</v>
      </c>
      <c r="B74" s="122" t="s">
        <v>371</v>
      </c>
      <c r="C74" s="122" t="s">
        <v>372</v>
      </c>
      <c r="D74" s="122" t="s">
        <v>373</v>
      </c>
      <c r="E74" s="122" t="s">
        <v>374</v>
      </c>
      <c r="F74" s="145">
        <f>IF(ISNA(VLOOKUP(C74,Date1!$D$2:$H$100,2,0)),"", VLOOKUP(C74,Date1!$D$2:$H$100,2,0))</f>
        <v>0</v>
      </c>
      <c r="G74" s="146">
        <f>IF(ISNA(VLOOKUP(C74,Date1!$D$2:$H$100,3,0)),"", VLOOKUP(C74,Date1!$D$2:$H$100,3,0))</f>
        <v>0.8</v>
      </c>
      <c r="H74" s="146">
        <f>IF(ISNA(VLOOKUP(C74,Date1!$D$2:$H$100,4,0)),"", VLOOKUP(C74,Date1!$D$2:$H$100,4,0))</f>
        <v>0</v>
      </c>
      <c r="I74" s="147">
        <f>IF(ISNA(VLOOKUP(C74,Date1!$D$2:$H$100,5,0)),"", VLOOKUP(C74,Date1!$D$2:$H$100,5,0))</f>
        <v>0.8</v>
      </c>
      <c r="J74" s="146">
        <f>IF(ISNA(VLOOKUP(C74,Date2!$D$108:$L$194,2,0)),"", VLOOKUP(C74,Date2!$D$108:$L$194,2,0))</f>
        <v>100</v>
      </c>
      <c r="K74" s="146">
        <f>IF(ISNA(VLOOKUP(C74,Date2!$D$108:$L$194,3,0)),"", VLOOKUP(C74,Date2!$D$108:$L$194,3,0))</f>
        <v>14.4</v>
      </c>
      <c r="L74" s="146">
        <f>IF(ISNA(VLOOKUP(C74,Date2!$D$108:$L$194,4,0)),"", VLOOKUP(C74,Date2!$D$108:$L$194,4,0))</f>
        <v>40</v>
      </c>
      <c r="M74" s="147">
        <f>IF(ISNA(VLOOKUP(C74,Date2!$D$108:$L$194,5,0)),"", VLOOKUP(C74,Date2!$D$108:$L$194,5,0))</f>
        <v>154.4</v>
      </c>
      <c r="N74" s="148">
        <f t="shared" si="4"/>
        <v>77.600000000000009</v>
      </c>
      <c r="O74" s="20">
        <f t="shared" si="5"/>
        <v>58</v>
      </c>
      <c r="P74" s="20" t="s">
        <v>375</v>
      </c>
      <c r="Q74" s="12" t="s">
        <v>376</v>
      </c>
      <c r="R74" s="20" t="s">
        <v>377</v>
      </c>
      <c r="S74" s="13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8.75" x14ac:dyDescent="0.3">
      <c r="A75" s="10">
        <f t="shared" si="6"/>
        <v>59</v>
      </c>
      <c r="B75" s="122" t="s">
        <v>227</v>
      </c>
      <c r="C75" s="122" t="s">
        <v>228</v>
      </c>
      <c r="D75" s="122" t="s">
        <v>229</v>
      </c>
      <c r="E75" s="122" t="s">
        <v>211</v>
      </c>
      <c r="F75" s="145">
        <f>IF(ISNA(VLOOKUP(C75,Date1!$D$2:$H$100,2,0)),"", VLOOKUP(C75,Date1!$D$2:$H$100,2,0))</f>
        <v>4</v>
      </c>
      <c r="G75" s="146">
        <f>IF(ISNA(VLOOKUP(C75,Date1!$D$2:$H$100,3,0)),"", VLOOKUP(C75,Date1!$D$2:$H$100,3,0))</f>
        <v>0</v>
      </c>
      <c r="H75" s="146">
        <f>IF(ISNA(VLOOKUP(C75,Date1!$D$2:$H$100,4,0)),"", VLOOKUP(C75,Date1!$D$2:$H$100,4,0))</f>
        <v>0</v>
      </c>
      <c r="I75" s="147">
        <f>IF(ISNA(VLOOKUP(C75,Date1!$D$2:$H$100,5,0)),"", VLOOKUP(C75,Date1!$D$2:$H$100,5,0))</f>
        <v>4</v>
      </c>
      <c r="J75" s="146">
        <f>IF(ISNA(VLOOKUP(C75,Date2!$D$108:$L$194,2,0)),"", VLOOKUP(C75,Date2!$D$108:$L$194,2,0))</f>
        <v>100</v>
      </c>
      <c r="K75" s="146">
        <f>IF(ISNA(VLOOKUP(C75,Date2!$D$108:$L$194,3,0)),"", VLOOKUP(C75,Date2!$D$108:$L$194,3,0))</f>
        <v>28</v>
      </c>
      <c r="L75" s="146">
        <f>IF(ISNA(VLOOKUP(C75,Date2!$D$108:$L$194,4,0)),"", VLOOKUP(C75,Date2!$D$108:$L$194,4,0))</f>
        <v>20</v>
      </c>
      <c r="M75" s="147">
        <f>IF(ISNA(VLOOKUP(C75,Date2!$D$108:$L$194,5,0)),"", VLOOKUP(C75,Date2!$D$108:$L$194,5,0))</f>
        <v>148</v>
      </c>
      <c r="N75" s="148">
        <f t="shared" si="4"/>
        <v>76</v>
      </c>
      <c r="O75" s="20">
        <f t="shared" si="5"/>
        <v>59</v>
      </c>
      <c r="P75" s="13"/>
      <c r="Q75" s="13"/>
      <c r="R75" s="13"/>
      <c r="S75" s="13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8.75" x14ac:dyDescent="0.3">
      <c r="A76" s="10">
        <f t="shared" si="6"/>
        <v>60</v>
      </c>
      <c r="B76" s="131" t="s">
        <v>269</v>
      </c>
      <c r="C76" s="130" t="s">
        <v>270</v>
      </c>
      <c r="D76" s="133" t="s">
        <v>271</v>
      </c>
      <c r="E76" s="122" t="s">
        <v>263</v>
      </c>
      <c r="F76" s="145">
        <f>IF(ISNA(VLOOKUP(C76,Date1!$D$2:$H$100,2,0)),"", VLOOKUP(C76,Date1!$D$2:$H$100,2,0))</f>
        <v>3</v>
      </c>
      <c r="G76" s="146">
        <f>IF(ISNA(VLOOKUP(C76,Date1!$D$2:$H$100,3,0)),"", VLOOKUP(C76,Date1!$D$2:$H$100,3,0))</f>
        <v>0</v>
      </c>
      <c r="H76" s="146">
        <f>IF(ISNA(VLOOKUP(C76,Date1!$D$2:$H$100,4,0)),"", VLOOKUP(C76,Date1!$D$2:$H$100,4,0))</f>
        <v>1.33</v>
      </c>
      <c r="I76" s="147">
        <f>IF(ISNA(VLOOKUP(C76,Date1!$D$2:$H$100,5,0)),"", VLOOKUP(C76,Date1!$D$2:$H$100,5,0))</f>
        <v>4.33</v>
      </c>
      <c r="J76" s="146">
        <f>IF(ISNA(VLOOKUP(C76,Date2!$D$108:$L$194,2,0)),"", VLOOKUP(C76,Date2!$D$108:$L$194,2,0))</f>
        <v>100</v>
      </c>
      <c r="K76" s="146">
        <f>IF(ISNA(VLOOKUP(C76,Date2!$D$108:$L$194,3,0)),"", VLOOKUP(C76,Date2!$D$108:$L$194,3,0))</f>
        <v>5.6</v>
      </c>
      <c r="L76" s="146">
        <f>IF(ISNA(VLOOKUP(C76,Date2!$D$108:$L$194,4,0)),"", VLOOKUP(C76,Date2!$D$108:$L$194,4,0))</f>
        <v>40</v>
      </c>
      <c r="M76" s="147">
        <f>IF(ISNA(VLOOKUP(C76,Date2!$D$108:$L$194,5,0)),"", VLOOKUP(C76,Date2!$D$108:$L$194,5,0))</f>
        <v>145.6</v>
      </c>
      <c r="N76" s="148">
        <f t="shared" si="4"/>
        <v>74.965000000000003</v>
      </c>
      <c r="O76" s="20">
        <f t="shared" si="5"/>
        <v>60</v>
      </c>
      <c r="P76" s="13"/>
      <c r="Q76" s="13"/>
      <c r="R76" s="13"/>
      <c r="S76" s="13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8.75" x14ac:dyDescent="0.3">
      <c r="A77" s="10">
        <f t="shared" si="6"/>
        <v>61</v>
      </c>
      <c r="B77" s="122" t="s">
        <v>181</v>
      </c>
      <c r="C77" s="127" t="s">
        <v>182</v>
      </c>
      <c r="D77" s="122" t="s">
        <v>183</v>
      </c>
      <c r="E77" s="122" t="s">
        <v>162</v>
      </c>
      <c r="F77" s="145">
        <f>IF(ISNA(VLOOKUP(C77,Date1!$D$2:$H$100,2,0)),"", VLOOKUP(C77,Date1!$D$2:$H$100,2,0))</f>
        <v>4</v>
      </c>
      <c r="G77" s="146">
        <f>IF(ISNA(VLOOKUP(C77,Date1!$D$2:$H$100,3,0)),"", VLOOKUP(C77,Date1!$D$2:$H$100,3,0))</f>
        <v>0.4</v>
      </c>
      <c r="H77" s="146">
        <f>IF(ISNA(VLOOKUP(C77,Date1!$D$2:$H$100,4,0)),"", VLOOKUP(C77,Date1!$D$2:$H$100,4,0))</f>
        <v>0</v>
      </c>
      <c r="I77" s="147">
        <f>IF(ISNA(VLOOKUP(C77,Date1!$D$2:$H$100,5,0)),"", VLOOKUP(C77,Date1!$D$2:$H$100,5,0))</f>
        <v>4.4000000000000004</v>
      </c>
      <c r="J77" s="146">
        <f>IF(ISNA(VLOOKUP(C77,Date2!$D$108:$L$194,2,0)),"", VLOOKUP(C77,Date2!$D$108:$L$194,2,0))</f>
        <v>100</v>
      </c>
      <c r="K77" s="146">
        <f>IF(ISNA(VLOOKUP(C77,Date2!$D$108:$L$194,3,0)),"", VLOOKUP(C77,Date2!$D$108:$L$194,3,0))</f>
        <v>44.4</v>
      </c>
      <c r="L77" s="146">
        <f>IF(ISNA(VLOOKUP(C77,Date2!$D$108:$L$194,4,0)),"", VLOOKUP(C77,Date2!$D$108:$L$194,4,0))</f>
        <v>0</v>
      </c>
      <c r="M77" s="147">
        <f>IF(ISNA(VLOOKUP(C77,Date2!$D$108:$L$194,5,0)),"", VLOOKUP(C77,Date2!$D$108:$L$194,5,0))</f>
        <v>144.4</v>
      </c>
      <c r="N77" s="148">
        <f t="shared" si="4"/>
        <v>74.400000000000006</v>
      </c>
      <c r="O77" s="20">
        <f t="shared" si="5"/>
        <v>61</v>
      </c>
      <c r="P77" s="13"/>
      <c r="Q77" s="13"/>
      <c r="R77" s="13"/>
      <c r="S77" s="13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8.75" x14ac:dyDescent="0.3">
      <c r="A78" s="150">
        <f t="shared" si="6"/>
        <v>62</v>
      </c>
      <c r="B78" s="150" t="s">
        <v>368</v>
      </c>
      <c r="C78" s="151" t="s">
        <v>369</v>
      </c>
      <c r="D78" s="151" t="s">
        <v>370</v>
      </c>
      <c r="E78" s="150" t="s">
        <v>352</v>
      </c>
      <c r="F78" s="152">
        <f>IF(ISNA(VLOOKUP(C78,Date1!$D$2:$H$100,2,0)),"", VLOOKUP(C78,Date1!$D$2:$H$100,2,0))</f>
        <v>4</v>
      </c>
      <c r="G78" s="152">
        <f>IF(ISNA(VLOOKUP(C78,Date1!$D$2:$H$100,3,0)),"", VLOOKUP(C78,Date1!$D$2:$H$100,3,0))</f>
        <v>40</v>
      </c>
      <c r="H78" s="152">
        <f>IF(ISNA(VLOOKUP(C78,Date1!$D$2:$H$100,4,0)),"", VLOOKUP(C78,Date1!$D$2:$H$100,4,0))</f>
        <v>6.67</v>
      </c>
      <c r="I78" s="153">
        <f>IF(ISNA(VLOOKUP(C78,Date1!$D$2:$H$100,5,0)),"", VLOOKUP(C78,Date1!$D$2:$H$100,5,0))</f>
        <v>50.67</v>
      </c>
      <c r="J78" s="152">
        <f>IF(ISNA(VLOOKUP(C78,Date2!$D$108:$L$194,2,0)),"", VLOOKUP(C78,Date2!$D$108:$L$194,2,0))</f>
        <v>50</v>
      </c>
      <c r="K78" s="152">
        <f>IF(ISNA(VLOOKUP(C78,Date2!$D$108:$L$194,3,0)),"", VLOOKUP(C78,Date2!$D$108:$L$194,3,0))</f>
        <v>6</v>
      </c>
      <c r="L78" s="152">
        <f>IF(ISNA(VLOOKUP(C78,Date2!$D$108:$L$194,4,0)),"", VLOOKUP(C78,Date2!$D$108:$L$194,4,0))</f>
        <v>40</v>
      </c>
      <c r="M78" s="153">
        <f>IF(ISNA(VLOOKUP(C78,Date2!$D$108:$L$194,5,0)),"", VLOOKUP(C78,Date2!$D$108:$L$194,5,0))</f>
        <v>96</v>
      </c>
      <c r="N78" s="154">
        <f t="shared" si="4"/>
        <v>73.335000000000008</v>
      </c>
      <c r="O78" s="150">
        <f t="shared" si="5"/>
        <v>62</v>
      </c>
      <c r="P78" s="155"/>
      <c r="Q78" s="155"/>
      <c r="R78" s="155"/>
      <c r="S78" s="15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8.75" x14ac:dyDescent="0.3">
      <c r="A79" s="10">
        <f t="shared" si="6"/>
        <v>63</v>
      </c>
      <c r="B79" s="122" t="s">
        <v>384</v>
      </c>
      <c r="C79" s="122" t="s">
        <v>385</v>
      </c>
      <c r="D79" s="122" t="s">
        <v>386</v>
      </c>
      <c r="E79" s="122" t="s">
        <v>374</v>
      </c>
      <c r="F79" s="145">
        <f>IF(ISNA(VLOOKUP(C79,Date1!$D$2:$H$100,2,0)),"", VLOOKUP(C79,Date1!$D$2:$H$100,2,0))</f>
        <v>4</v>
      </c>
      <c r="G79" s="146">
        <f>IF(ISNA(VLOOKUP(C79,Date1!$D$2:$H$100,3,0)),"", VLOOKUP(C79,Date1!$D$2:$H$100,3,0))</f>
        <v>0</v>
      </c>
      <c r="H79" s="146">
        <f>IF(ISNA(VLOOKUP(C79,Date1!$D$2:$H$100,4,0)),"", VLOOKUP(C79,Date1!$D$2:$H$100,4,0))</f>
        <v>0</v>
      </c>
      <c r="I79" s="147">
        <f>IF(ISNA(VLOOKUP(C79,Date1!$D$2:$H$100,5,0)),"", VLOOKUP(C79,Date1!$D$2:$H$100,5,0))</f>
        <v>4</v>
      </c>
      <c r="J79" s="146">
        <f>IF(ISNA(VLOOKUP(C79,Date2!$D$108:$L$194,2,0)),"", VLOOKUP(C79,Date2!$D$108:$L$194,2,0))</f>
        <v>99.5</v>
      </c>
      <c r="K79" s="146">
        <f>IF(ISNA(VLOOKUP(C79,Date2!$D$108:$L$194,3,0)),"", VLOOKUP(C79,Date2!$D$108:$L$194,3,0))</f>
        <v>0</v>
      </c>
      <c r="L79" s="146">
        <f>IF(ISNA(VLOOKUP(C79,Date2!$D$108:$L$194,4,0)),"", VLOOKUP(C79,Date2!$D$108:$L$194,4,0))</f>
        <v>40</v>
      </c>
      <c r="M79" s="147">
        <f>IF(ISNA(VLOOKUP(C79,Date2!$D$108:$L$194,5,0)),"", VLOOKUP(C79,Date2!$D$108:$L$194,5,0))</f>
        <v>139.5</v>
      </c>
      <c r="N79" s="148">
        <f t="shared" si="4"/>
        <v>71.75</v>
      </c>
      <c r="O79" s="20">
        <f t="shared" si="5"/>
        <v>63</v>
      </c>
      <c r="P79" s="20"/>
      <c r="Q79" s="20"/>
      <c r="R79" s="13"/>
      <c r="S79" s="13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8.75" x14ac:dyDescent="0.3">
      <c r="A80" s="10">
        <f t="shared" si="6"/>
        <v>64</v>
      </c>
      <c r="B80" s="122" t="s">
        <v>178</v>
      </c>
      <c r="C80" s="127" t="s">
        <v>179</v>
      </c>
      <c r="D80" s="122" t="s">
        <v>180</v>
      </c>
      <c r="E80" s="122" t="s">
        <v>162</v>
      </c>
      <c r="F80" s="145">
        <f>IF(ISNA(VLOOKUP(C80,Date1!$D$2:$H$100,2,0)),"", VLOOKUP(C80,Date1!$D$2:$H$100,2,0))</f>
        <v>0</v>
      </c>
      <c r="G80" s="146">
        <f>IF(ISNA(VLOOKUP(C80,Date1!$D$2:$H$100,3,0)),"", VLOOKUP(C80,Date1!$D$2:$H$100,3,0))</f>
        <v>2</v>
      </c>
      <c r="H80" s="146">
        <f>IF(ISNA(VLOOKUP(C80,Date1!$D$2:$H$100,4,0)),"", VLOOKUP(C80,Date1!$D$2:$H$100,4,0))</f>
        <v>0</v>
      </c>
      <c r="I80" s="147">
        <f>IF(ISNA(VLOOKUP(C80,Date1!$D$2:$H$100,5,0)),"", VLOOKUP(C80,Date1!$D$2:$H$100,5,0))</f>
        <v>2</v>
      </c>
      <c r="J80" s="146">
        <f>IF(ISNA(VLOOKUP(C80,Date2!$D$108:$L$194,2,0)),"", VLOOKUP(C80,Date2!$D$108:$L$194,2,0))</f>
        <v>100</v>
      </c>
      <c r="K80" s="146">
        <f>IF(ISNA(VLOOKUP(C80,Date2!$D$108:$L$194,3,0)),"", VLOOKUP(C80,Date2!$D$108:$L$194,3,0))</f>
        <v>0</v>
      </c>
      <c r="L80" s="146">
        <f>IF(ISNA(VLOOKUP(C80,Date2!$D$108:$L$194,4,0)),"", VLOOKUP(C80,Date2!$D$108:$L$194,4,0))</f>
        <v>40</v>
      </c>
      <c r="M80" s="147">
        <f>IF(ISNA(VLOOKUP(C80,Date2!$D$108:$L$194,5,0)),"", VLOOKUP(C80,Date2!$D$108:$L$194,5,0))</f>
        <v>140</v>
      </c>
      <c r="N80" s="148">
        <f t="shared" si="4"/>
        <v>71</v>
      </c>
      <c r="O80" s="20">
        <f t="shared" si="5"/>
        <v>64</v>
      </c>
      <c r="P80" s="13"/>
      <c r="Q80" s="13"/>
      <c r="R80" s="13"/>
      <c r="S80" s="13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8.75" x14ac:dyDescent="0.3">
      <c r="A81" s="10">
        <f t="shared" si="6"/>
        <v>65</v>
      </c>
      <c r="B81" s="122" t="s">
        <v>291</v>
      </c>
      <c r="C81" s="122" t="s">
        <v>292</v>
      </c>
      <c r="D81" s="122" t="s">
        <v>293</v>
      </c>
      <c r="E81" s="122" t="s">
        <v>290</v>
      </c>
      <c r="F81" s="145">
        <f>IF(ISNA(VLOOKUP(C81,Date1!$D$2:$H$100,2,0)),"", VLOOKUP(C81,Date1!$D$2:$H$100,2,0))</f>
        <v>2</v>
      </c>
      <c r="G81" s="146">
        <f>IF(ISNA(VLOOKUP(C81,Date1!$D$2:$H$100,3,0)),"", VLOOKUP(C81,Date1!$D$2:$H$100,3,0))</f>
        <v>0</v>
      </c>
      <c r="H81" s="146">
        <f>IF(ISNA(VLOOKUP(C81,Date1!$D$2:$H$100,4,0)),"", VLOOKUP(C81,Date1!$D$2:$H$100,4,0))</f>
        <v>0</v>
      </c>
      <c r="I81" s="147">
        <f>IF(ISNA(VLOOKUP(C81,Date1!$D$2:$H$100,5,0)),"", VLOOKUP(C81,Date1!$D$2:$H$100,5,0))</f>
        <v>2</v>
      </c>
      <c r="J81" s="146">
        <f>IF(ISNA(VLOOKUP(C81,Date2!$D$108:$L$194,2,0)),"", VLOOKUP(C81,Date2!$D$108:$L$194,2,0))</f>
        <v>100</v>
      </c>
      <c r="K81" s="146">
        <f>IF(ISNA(VLOOKUP(C81,Date2!$D$108:$L$194,3,0)),"", VLOOKUP(C81,Date2!$D$108:$L$194,3,0))</f>
        <v>0</v>
      </c>
      <c r="L81" s="146">
        <f>IF(ISNA(VLOOKUP(C81,Date2!$D$108:$L$194,4,0)),"", VLOOKUP(C81,Date2!$D$108:$L$194,4,0))</f>
        <v>40</v>
      </c>
      <c r="M81" s="147">
        <f>IF(ISNA(VLOOKUP(C81,Date2!$D$108:$L$194,5,0)),"", VLOOKUP(C81,Date2!$D$108:$L$194,5,0))</f>
        <v>140</v>
      </c>
      <c r="N81" s="148">
        <f t="shared" ref="N81:N112" si="7">AVERAGE(I81,M81)</f>
        <v>71</v>
      </c>
      <c r="O81" s="20">
        <f t="shared" ref="O81:O112" si="8">RANK(N81,$N$17:$N$113)</f>
        <v>64</v>
      </c>
      <c r="P81" s="20"/>
      <c r="Q81" s="20"/>
      <c r="R81" s="13"/>
      <c r="S81" s="13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8.75" x14ac:dyDescent="0.3">
      <c r="A82" s="10">
        <f t="shared" si="6"/>
        <v>66</v>
      </c>
      <c r="B82" s="122" t="s">
        <v>160</v>
      </c>
      <c r="C82" s="127" t="s">
        <v>148</v>
      </c>
      <c r="D82" s="122" t="s">
        <v>161</v>
      </c>
      <c r="E82" s="122" t="s">
        <v>162</v>
      </c>
      <c r="F82" s="145">
        <f>IF(ISNA(VLOOKUP(C82,Date1!$D$2:$H$100,2,0)),"", VLOOKUP(C82,Date1!$D$2:$H$100,2,0))</f>
        <v>30</v>
      </c>
      <c r="G82" s="146">
        <f>IF(ISNA(VLOOKUP(C82,Date1!$D$2:$H$100,3,0)),"", VLOOKUP(C82,Date1!$D$2:$H$100,3,0))</f>
        <v>0</v>
      </c>
      <c r="H82" s="146">
        <f>IF(ISNA(VLOOKUP(C82,Date1!$D$2:$H$100,4,0)),"", VLOOKUP(C82,Date1!$D$2:$H$100,4,0))</f>
        <v>8.89</v>
      </c>
      <c r="I82" s="147">
        <f>IF(ISNA(VLOOKUP(C82,Date1!$D$2:$H$100,5,0)),"", VLOOKUP(C82,Date1!$D$2:$H$100,5,0))</f>
        <v>38.89</v>
      </c>
      <c r="J82" s="146">
        <f>IF(ISNA(VLOOKUP(C82,Date2!$D$108:$L$194,2,0)),"", VLOOKUP(C82,Date2!$D$108:$L$194,2,0))</f>
        <v>100</v>
      </c>
      <c r="K82" s="146">
        <f>IF(ISNA(VLOOKUP(C82,Date2!$D$108:$L$194,3,0)),"", VLOOKUP(C82,Date2!$D$108:$L$194,3,0))</f>
        <v>1.2</v>
      </c>
      <c r="L82" s="146">
        <f>IF(ISNA(VLOOKUP(C82,Date2!$D$108:$L$194,4,0)),"", VLOOKUP(C82,Date2!$D$108:$L$194,4,0))</f>
        <v>1.5</v>
      </c>
      <c r="M82" s="147">
        <f>IF(ISNA(VLOOKUP(C82,Date2!$D$108:$L$194,5,0)),"", VLOOKUP(C82,Date2!$D$108:$L$194,5,0))</f>
        <v>102.7</v>
      </c>
      <c r="N82" s="148">
        <f t="shared" si="7"/>
        <v>70.795000000000002</v>
      </c>
      <c r="O82" s="20">
        <f t="shared" si="8"/>
        <v>66</v>
      </c>
      <c r="P82" s="20" t="s">
        <v>163</v>
      </c>
      <c r="Q82" s="12" t="s">
        <v>164</v>
      </c>
      <c r="R82" s="20" t="s">
        <v>165</v>
      </c>
      <c r="S82" s="13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8.75" x14ac:dyDescent="0.3">
      <c r="A83" s="10">
        <f t="shared" si="6"/>
        <v>67</v>
      </c>
      <c r="B83" s="137" t="s">
        <v>147</v>
      </c>
      <c r="C83" s="127" t="s">
        <v>148</v>
      </c>
      <c r="D83" s="122" t="s">
        <v>149</v>
      </c>
      <c r="E83" s="122" t="s">
        <v>131</v>
      </c>
      <c r="F83" s="145">
        <f>IF(ISNA(VLOOKUP(C83,Date1!$D$2:$H$100,2,0)),"", VLOOKUP(C83,Date1!$D$2:$H$100,2,0))</f>
        <v>30</v>
      </c>
      <c r="G83" s="146">
        <f>IF(ISNA(VLOOKUP(C83,Date1!$D$2:$H$100,3,0)),"", VLOOKUP(C83,Date1!$D$2:$H$100,3,0))</f>
        <v>0</v>
      </c>
      <c r="H83" s="146">
        <f>IF(ISNA(VLOOKUP(C83,Date1!$D$2:$H$100,4,0)),"", VLOOKUP(C83,Date1!$D$2:$H$100,4,0))</f>
        <v>8.89</v>
      </c>
      <c r="I83" s="147">
        <f>IF(ISNA(VLOOKUP(C83,Date1!$D$2:$H$100,5,0)),"", VLOOKUP(C83,Date1!$D$2:$H$100,5,0))</f>
        <v>38.89</v>
      </c>
      <c r="J83" s="146">
        <f>IF(ISNA(VLOOKUP(C83,Date2!$D$108:$L$194,2,0)),"", VLOOKUP(C83,Date2!$D$108:$L$194,2,0))</f>
        <v>100</v>
      </c>
      <c r="K83" s="146">
        <f>IF(ISNA(VLOOKUP(C83,Date2!$D$108:$L$194,3,0)),"", VLOOKUP(C83,Date2!$D$108:$L$194,3,0))</f>
        <v>1.2</v>
      </c>
      <c r="L83" s="146">
        <f>IF(ISNA(VLOOKUP(C83,Date2!$D$108:$L$194,4,0)),"", VLOOKUP(C83,Date2!$D$108:$L$194,4,0))</f>
        <v>1.5</v>
      </c>
      <c r="M83" s="147">
        <f>IF(ISNA(VLOOKUP(C83,Date2!$D$108:$L$194,5,0)),"", VLOOKUP(C83,Date2!$D$108:$L$194,5,0))</f>
        <v>102.7</v>
      </c>
      <c r="N83" s="148">
        <f t="shared" si="7"/>
        <v>70.795000000000002</v>
      </c>
      <c r="O83" s="20">
        <f t="shared" si="8"/>
        <v>66</v>
      </c>
      <c r="P83" s="13"/>
      <c r="Q83" s="20"/>
      <c r="R83" s="13"/>
      <c r="S83" s="13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8.75" x14ac:dyDescent="0.3">
      <c r="A84" s="10">
        <f t="shared" si="6"/>
        <v>68</v>
      </c>
      <c r="B84" s="122" t="s">
        <v>322</v>
      </c>
      <c r="C84" s="127" t="s">
        <v>323</v>
      </c>
      <c r="D84" s="122" t="s">
        <v>324</v>
      </c>
      <c r="E84" s="122" t="s">
        <v>309</v>
      </c>
      <c r="F84" s="145">
        <f>IF(ISNA(VLOOKUP(C84,Date1!$D$2:$H$100,2,0)),"", VLOOKUP(C84,Date1!$D$2:$H$100,2,0))</f>
        <v>0</v>
      </c>
      <c r="G84" s="146">
        <f>IF(ISNA(VLOOKUP(C84,Date1!$D$2:$H$100,3,0)),"", VLOOKUP(C84,Date1!$D$2:$H$100,3,0))</f>
        <v>33.200000000000003</v>
      </c>
      <c r="H84" s="146">
        <f>IF(ISNA(VLOOKUP(C84,Date1!$D$2:$H$100,4,0)),"", VLOOKUP(C84,Date1!$D$2:$H$100,4,0))</f>
        <v>0.44</v>
      </c>
      <c r="I84" s="147">
        <f>IF(ISNA(VLOOKUP(C84,Date1!$D$2:$H$100,5,0)),"", VLOOKUP(C84,Date1!$D$2:$H$100,5,0))</f>
        <v>33.64</v>
      </c>
      <c r="J84" s="146">
        <f>IF(ISNA(VLOOKUP(C84,Date2!$D$108:$L$194,2,0)),"", VLOOKUP(C84,Date2!$D$108:$L$194,2,0))</f>
        <v>100</v>
      </c>
      <c r="K84" s="146">
        <f>IF(ISNA(VLOOKUP(C84,Date2!$D$108:$L$194,3,0)),"", VLOOKUP(C84,Date2!$D$108:$L$194,3,0))</f>
        <v>4.4000000000000004</v>
      </c>
      <c r="L84" s="146">
        <f>IF(ISNA(VLOOKUP(C84,Date2!$D$108:$L$194,4,0)),"", VLOOKUP(C84,Date2!$D$108:$L$194,4,0))</f>
        <v>0</v>
      </c>
      <c r="M84" s="147">
        <f>IF(ISNA(VLOOKUP(C84,Date2!$D$108:$L$194,5,0)),"", VLOOKUP(C84,Date2!$D$108:$L$194,5,0))</f>
        <v>104.4</v>
      </c>
      <c r="N84" s="148">
        <f t="shared" si="7"/>
        <v>69.02000000000001</v>
      </c>
      <c r="O84" s="20">
        <f t="shared" si="8"/>
        <v>68</v>
      </c>
      <c r="P84" s="13"/>
      <c r="Q84" s="13"/>
      <c r="R84" s="13"/>
      <c r="S84" s="13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8.75" x14ac:dyDescent="0.3">
      <c r="A85" s="10">
        <f t="shared" si="6"/>
        <v>69</v>
      </c>
      <c r="B85" s="126" t="s">
        <v>204</v>
      </c>
      <c r="C85" s="126" t="s">
        <v>205</v>
      </c>
      <c r="D85" s="126" t="s">
        <v>206</v>
      </c>
      <c r="E85" s="126" t="s">
        <v>187</v>
      </c>
      <c r="F85" s="145">
        <f>IF(ISNA(VLOOKUP(C85,Date1!$D$2:$H$100,2,0)),"", VLOOKUP(C85,Date1!$D$2:$H$100,2,0))</f>
        <v>4</v>
      </c>
      <c r="G85" s="146">
        <f>IF(ISNA(VLOOKUP(C85,Date1!$D$2:$H$100,3,0)),"", VLOOKUP(C85,Date1!$D$2:$H$100,3,0))</f>
        <v>0</v>
      </c>
      <c r="H85" s="146">
        <f>IF(ISNA(VLOOKUP(C85,Date1!$D$2:$H$100,4,0)),"", VLOOKUP(C85,Date1!$D$2:$H$100,4,0))</f>
        <v>9.33</v>
      </c>
      <c r="I85" s="147">
        <f>IF(ISNA(VLOOKUP(C85,Date1!$D$2:$H$100,5,0)),"", VLOOKUP(C85,Date1!$D$2:$H$100,5,0))</f>
        <v>13.33</v>
      </c>
      <c r="J85" s="146">
        <f>IF(ISNA(VLOOKUP(C85,Date2!$D$108:$L$194,2,0)),"", VLOOKUP(C85,Date2!$D$108:$L$194,2,0))</f>
        <v>100</v>
      </c>
      <c r="K85" s="146">
        <f>IF(ISNA(VLOOKUP(C85,Date2!$D$108:$L$194,3,0)),"", VLOOKUP(C85,Date2!$D$108:$L$194,3,0))</f>
        <v>1.6</v>
      </c>
      <c r="L85" s="146">
        <f>IF(ISNA(VLOOKUP(C85,Date2!$D$108:$L$194,4,0)),"", VLOOKUP(C85,Date2!$D$108:$L$194,4,0))</f>
        <v>20</v>
      </c>
      <c r="M85" s="147">
        <f>IF(ISNA(VLOOKUP(C85,Date2!$D$108:$L$194,5,0)),"", VLOOKUP(C85,Date2!$D$108:$L$194,5,0))</f>
        <v>121.6</v>
      </c>
      <c r="N85" s="148">
        <f t="shared" si="7"/>
        <v>67.465000000000003</v>
      </c>
      <c r="O85" s="20">
        <f t="shared" si="8"/>
        <v>69</v>
      </c>
      <c r="P85" s="25" t="s">
        <v>188</v>
      </c>
      <c r="Q85" s="25" t="s">
        <v>207</v>
      </c>
      <c r="R85" s="25" t="s">
        <v>190</v>
      </c>
      <c r="S85" s="13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8.75" x14ac:dyDescent="0.3">
      <c r="A86" s="10">
        <f t="shared" si="6"/>
        <v>70</v>
      </c>
      <c r="B86" s="122" t="s">
        <v>306</v>
      </c>
      <c r="C86" s="127" t="s">
        <v>307</v>
      </c>
      <c r="D86" s="122" t="s">
        <v>308</v>
      </c>
      <c r="E86" s="122" t="s">
        <v>309</v>
      </c>
      <c r="F86" s="145">
        <f>IF(ISNA(VLOOKUP(C86,Date1!$D$2:$H$100,2,0)),"", VLOOKUP(C86,Date1!$D$2:$H$100,2,0))</f>
        <v>4</v>
      </c>
      <c r="G86" s="146">
        <f>IF(ISNA(VLOOKUP(C86,Date1!$D$2:$H$100,3,0)),"", VLOOKUP(C86,Date1!$D$2:$H$100,3,0))</f>
        <v>23.2</v>
      </c>
      <c r="H86" s="146">
        <f>IF(ISNA(VLOOKUP(C86,Date1!$D$2:$H$100,4,0)),"", VLOOKUP(C86,Date1!$D$2:$H$100,4,0))</f>
        <v>0</v>
      </c>
      <c r="I86" s="147">
        <f>IF(ISNA(VLOOKUP(C86,Date1!$D$2:$H$100,5,0)),"", VLOOKUP(C86,Date1!$D$2:$H$100,5,0))</f>
        <v>27.2</v>
      </c>
      <c r="J86" s="146">
        <f>IF(ISNA(VLOOKUP(C86,Date2!$D$108:$L$194,2,0)),"", VLOOKUP(C86,Date2!$D$108:$L$194,2,0))</f>
        <v>100</v>
      </c>
      <c r="K86" s="146">
        <f>IF(ISNA(VLOOKUP(C86,Date2!$D$108:$L$194,3,0)),"", VLOOKUP(C86,Date2!$D$108:$L$194,3,0))</f>
        <v>0.8</v>
      </c>
      <c r="L86" s="146">
        <f>IF(ISNA(VLOOKUP(C86,Date2!$D$108:$L$194,4,0)),"", VLOOKUP(C86,Date2!$D$108:$L$194,4,0))</f>
        <v>0</v>
      </c>
      <c r="M86" s="147">
        <f>IF(ISNA(VLOOKUP(C86,Date2!$D$108:$L$194,5,0)),"", VLOOKUP(C86,Date2!$D$108:$L$194,5,0))</f>
        <v>100.8</v>
      </c>
      <c r="N86" s="148">
        <f t="shared" si="7"/>
        <v>64</v>
      </c>
      <c r="O86" s="20">
        <f t="shared" si="8"/>
        <v>70</v>
      </c>
      <c r="P86" s="20" t="s">
        <v>310</v>
      </c>
      <c r="Q86" s="12" t="s">
        <v>311</v>
      </c>
      <c r="R86" s="20" t="s">
        <v>312</v>
      </c>
      <c r="S86" s="13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8.75" x14ac:dyDescent="0.3">
      <c r="A87" s="10">
        <f t="shared" si="6"/>
        <v>71</v>
      </c>
      <c r="B87" s="122" t="s">
        <v>303</v>
      </c>
      <c r="C87" s="122" t="s">
        <v>304</v>
      </c>
      <c r="D87" s="122" t="s">
        <v>305</v>
      </c>
      <c r="E87" s="122" t="s">
        <v>290</v>
      </c>
      <c r="F87" s="145">
        <f>IF(ISNA(VLOOKUP(C87,Date1!$D$2:$H$100,2,0)),"", VLOOKUP(C87,Date1!$D$2:$H$100,2,0))</f>
        <v>0</v>
      </c>
      <c r="G87" s="146">
        <f>IF(ISNA(VLOOKUP(C87,Date1!$D$2:$H$100,3,0)),"", VLOOKUP(C87,Date1!$D$2:$H$100,3,0))</f>
        <v>0</v>
      </c>
      <c r="H87" s="146">
        <f>IF(ISNA(VLOOKUP(C87,Date1!$D$2:$H$100,4,0)),"", VLOOKUP(C87,Date1!$D$2:$H$100,4,0))</f>
        <v>0</v>
      </c>
      <c r="I87" s="147">
        <f>IF(ISNA(VLOOKUP(C87,Date1!$D$2:$H$100,5,0)),"", VLOOKUP(C87,Date1!$D$2:$H$100,5,0))</f>
        <v>0</v>
      </c>
      <c r="J87" s="146">
        <f>IF(ISNA(VLOOKUP(C87,Date2!$D$108:$L$194,2,0)),"", VLOOKUP(C87,Date2!$D$108:$L$194,2,0))</f>
        <v>86.5</v>
      </c>
      <c r="K87" s="146">
        <f>IF(ISNA(VLOOKUP(C87,Date2!$D$108:$L$194,3,0)),"", VLOOKUP(C87,Date2!$D$108:$L$194,3,0))</f>
        <v>0</v>
      </c>
      <c r="L87" s="146">
        <f>IF(ISNA(VLOOKUP(C87,Date2!$D$108:$L$194,4,0)),"", VLOOKUP(C87,Date2!$D$108:$L$194,4,0))</f>
        <v>40</v>
      </c>
      <c r="M87" s="147">
        <f>IF(ISNA(VLOOKUP(C87,Date2!$D$108:$L$194,5,0)),"", VLOOKUP(C87,Date2!$D$108:$L$194,5,0))</f>
        <v>126.5</v>
      </c>
      <c r="N87" s="148">
        <f t="shared" si="7"/>
        <v>63.25</v>
      </c>
      <c r="O87" s="20">
        <f t="shared" si="8"/>
        <v>71</v>
      </c>
      <c r="P87" s="13"/>
      <c r="Q87" s="13"/>
      <c r="R87" s="13"/>
      <c r="S87" s="13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8.75" x14ac:dyDescent="0.3">
      <c r="A88" s="10">
        <f t="shared" si="6"/>
        <v>72</v>
      </c>
      <c r="B88" s="122" t="s">
        <v>300</v>
      </c>
      <c r="C88" s="122" t="s">
        <v>301</v>
      </c>
      <c r="D88" s="122" t="s">
        <v>302</v>
      </c>
      <c r="E88" s="122" t="s">
        <v>290</v>
      </c>
      <c r="F88" s="145">
        <f>IF(ISNA(VLOOKUP(C88,Date1!$D$2:$H$100,2,0)),"", VLOOKUP(C88,Date1!$D$2:$H$100,2,0))</f>
        <v>4</v>
      </c>
      <c r="G88" s="146">
        <f>IF(ISNA(VLOOKUP(C88,Date1!$D$2:$H$100,3,0)),"", VLOOKUP(C88,Date1!$D$2:$H$100,3,0))</f>
        <v>0</v>
      </c>
      <c r="H88" s="146">
        <f>IF(ISNA(VLOOKUP(C88,Date1!$D$2:$H$100,4,0)),"", VLOOKUP(C88,Date1!$D$2:$H$100,4,0))</f>
        <v>0</v>
      </c>
      <c r="I88" s="147">
        <f>IF(ISNA(VLOOKUP(C88,Date1!$D$2:$H$100,5,0)),"", VLOOKUP(C88,Date1!$D$2:$H$100,5,0))</f>
        <v>4</v>
      </c>
      <c r="J88" s="146">
        <f>IF(ISNA(VLOOKUP(C88,Date2!$D$108:$L$194,2,0)),"", VLOOKUP(C88,Date2!$D$108:$L$194,2,0))</f>
        <v>86.5</v>
      </c>
      <c r="K88" s="146">
        <f>IF(ISNA(VLOOKUP(C88,Date2!$D$108:$L$194,3,0)),"", VLOOKUP(C88,Date2!$D$108:$L$194,3,0))</f>
        <v>0</v>
      </c>
      <c r="L88" s="146">
        <f>IF(ISNA(VLOOKUP(C88,Date2!$D$108:$L$194,4,0)),"", VLOOKUP(C88,Date2!$D$108:$L$194,4,0))</f>
        <v>35</v>
      </c>
      <c r="M88" s="147">
        <f>IF(ISNA(VLOOKUP(C88,Date2!$D$108:$L$194,5,0)),"", VLOOKUP(C88,Date2!$D$108:$L$194,5,0))</f>
        <v>121.5</v>
      </c>
      <c r="N88" s="148">
        <f t="shared" si="7"/>
        <v>62.75</v>
      </c>
      <c r="O88" s="20">
        <f t="shared" si="8"/>
        <v>72</v>
      </c>
      <c r="P88" s="13"/>
      <c r="Q88" s="13"/>
      <c r="R88" s="13"/>
      <c r="S88" s="13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8.75" x14ac:dyDescent="0.3">
      <c r="A89" s="10">
        <f t="shared" si="6"/>
        <v>73</v>
      </c>
      <c r="B89" s="137" t="s">
        <v>144</v>
      </c>
      <c r="C89" s="127" t="s">
        <v>145</v>
      </c>
      <c r="D89" s="122" t="s">
        <v>146</v>
      </c>
      <c r="E89" s="122" t="s">
        <v>131</v>
      </c>
      <c r="F89" s="145">
        <f>IF(ISNA(VLOOKUP(C89,Date1!$D$2:$H$100,2,0)),"", VLOOKUP(C89,Date1!$D$2:$H$100,2,0))</f>
        <v>4</v>
      </c>
      <c r="G89" s="146">
        <f>IF(ISNA(VLOOKUP(C89,Date1!$D$2:$H$100,3,0)),"", VLOOKUP(C89,Date1!$D$2:$H$100,3,0))</f>
        <v>0</v>
      </c>
      <c r="H89" s="146">
        <f>IF(ISNA(VLOOKUP(C89,Date1!$D$2:$H$100,4,0)),"", VLOOKUP(C89,Date1!$D$2:$H$100,4,0))</f>
        <v>0</v>
      </c>
      <c r="I89" s="147">
        <f>IF(ISNA(VLOOKUP(C89,Date1!$D$2:$H$100,5,0)),"", VLOOKUP(C89,Date1!$D$2:$H$100,5,0))</f>
        <v>4</v>
      </c>
      <c r="J89" s="146">
        <f>IF(ISNA(VLOOKUP(C89,Date2!$D$108:$L$194,2,0)),"", VLOOKUP(C89,Date2!$D$108:$L$194,2,0))</f>
        <v>100</v>
      </c>
      <c r="K89" s="146">
        <f>IF(ISNA(VLOOKUP(C89,Date2!$D$108:$L$194,3,0)),"", VLOOKUP(C89,Date2!$D$108:$L$194,3,0))</f>
        <v>0</v>
      </c>
      <c r="L89" s="146">
        <f>IF(ISNA(VLOOKUP(C89,Date2!$D$108:$L$194,4,0)),"", VLOOKUP(C89,Date2!$D$108:$L$194,4,0))</f>
        <v>20</v>
      </c>
      <c r="M89" s="147">
        <f>IF(ISNA(VLOOKUP(C89,Date2!$D$108:$L$194,5,0)),"", VLOOKUP(C89,Date2!$D$108:$L$194,5,0))</f>
        <v>120</v>
      </c>
      <c r="N89" s="148">
        <f t="shared" si="7"/>
        <v>62</v>
      </c>
      <c r="O89" s="20">
        <f t="shared" si="8"/>
        <v>73</v>
      </c>
      <c r="P89" s="13"/>
      <c r="Q89" s="20"/>
      <c r="R89" s="13"/>
      <c r="S89" s="13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8.75" x14ac:dyDescent="0.3">
      <c r="A90" s="150">
        <f t="shared" si="6"/>
        <v>74</v>
      </c>
      <c r="B90" s="150" t="s">
        <v>362</v>
      </c>
      <c r="C90" s="158" t="s">
        <v>363</v>
      </c>
      <c r="D90" s="158" t="s">
        <v>364</v>
      </c>
      <c r="E90" s="150" t="s">
        <v>352</v>
      </c>
      <c r="F90" s="152">
        <f>IF(ISNA(VLOOKUP(C90,Date1!$D$2:$H$100,2,0)),"", VLOOKUP(C90,Date1!$D$2:$H$100,2,0))</f>
        <v>4</v>
      </c>
      <c r="G90" s="152">
        <f>IF(ISNA(VLOOKUP(C90,Date1!$D$2:$H$100,3,0)),"", VLOOKUP(C90,Date1!$D$2:$H$100,3,0))</f>
        <v>0.4</v>
      </c>
      <c r="H90" s="152">
        <f>IF(ISNA(VLOOKUP(C90,Date1!$D$2:$H$100,4,0)),"", VLOOKUP(C90,Date1!$D$2:$H$100,4,0))</f>
        <v>0</v>
      </c>
      <c r="I90" s="153">
        <f>IF(ISNA(VLOOKUP(C90,Date1!$D$2:$H$100,5,0)),"", VLOOKUP(C90,Date1!$D$2:$H$100,5,0))</f>
        <v>4.4000000000000004</v>
      </c>
      <c r="J90" s="152">
        <f>IF(ISNA(VLOOKUP(C90,Date2!$D$108:$L$194,2,0)),"", VLOOKUP(C90,Date2!$D$108:$L$194,2,0))</f>
        <v>99.5</v>
      </c>
      <c r="K90" s="152">
        <f>IF(ISNA(VLOOKUP(C90,Date2!$D$108:$L$194,3,0)),"", VLOOKUP(C90,Date2!$D$108:$L$194,3,0))</f>
        <v>0</v>
      </c>
      <c r="L90" s="152">
        <f>IF(ISNA(VLOOKUP(C90,Date2!$D$108:$L$194,4,0)),"", VLOOKUP(C90,Date2!$D$108:$L$194,4,0))</f>
        <v>20</v>
      </c>
      <c r="M90" s="153">
        <f>IF(ISNA(VLOOKUP(C90,Date2!$D$108:$L$194,5,0)),"", VLOOKUP(C90,Date2!$D$108:$L$194,5,0))</f>
        <v>119.5</v>
      </c>
      <c r="N90" s="154">
        <f t="shared" si="7"/>
        <v>61.95</v>
      </c>
      <c r="O90" s="150">
        <f t="shared" si="8"/>
        <v>74</v>
      </c>
      <c r="P90" s="155"/>
      <c r="Q90" s="155"/>
      <c r="R90" s="155"/>
      <c r="S90" s="15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8.75" x14ac:dyDescent="0.3">
      <c r="A91" s="10">
        <f t="shared" si="6"/>
        <v>75</v>
      </c>
      <c r="B91" s="122" t="s">
        <v>325</v>
      </c>
      <c r="C91" s="127" t="s">
        <v>326</v>
      </c>
      <c r="D91" s="122" t="s">
        <v>327</v>
      </c>
      <c r="E91" s="122" t="s">
        <v>309</v>
      </c>
      <c r="F91" s="145">
        <f>IF(ISNA(VLOOKUP(C91,Date1!$D$2:$H$100,2,0)),"", VLOOKUP(C91,Date1!$D$2:$H$100,2,0))</f>
        <v>3</v>
      </c>
      <c r="G91" s="146">
        <f>IF(ISNA(VLOOKUP(C91,Date1!$D$2:$H$100,3,0)),"", VLOOKUP(C91,Date1!$D$2:$H$100,3,0))</f>
        <v>0</v>
      </c>
      <c r="H91" s="146">
        <f>IF(ISNA(VLOOKUP(C91,Date1!$D$2:$H$100,4,0)),"", VLOOKUP(C91,Date1!$D$2:$H$100,4,0))</f>
        <v>0.44</v>
      </c>
      <c r="I91" s="147">
        <f>IF(ISNA(VLOOKUP(C91,Date1!$D$2:$H$100,5,0)),"", VLOOKUP(C91,Date1!$D$2:$H$100,5,0))</f>
        <v>3.44</v>
      </c>
      <c r="J91" s="146">
        <f>IF(ISNA(VLOOKUP(C91,Date2!$D$108:$L$194,2,0)),"", VLOOKUP(C91,Date2!$D$108:$L$194,2,0))</f>
        <v>99.5</v>
      </c>
      <c r="K91" s="146">
        <f>IF(ISNA(VLOOKUP(C91,Date2!$D$108:$L$194,3,0)),"", VLOOKUP(C91,Date2!$D$108:$L$194,3,0))</f>
        <v>6</v>
      </c>
      <c r="L91" s="146">
        <f>IF(ISNA(VLOOKUP(C91,Date2!$D$108:$L$194,4,0)),"", VLOOKUP(C91,Date2!$D$108:$L$194,4,0))</f>
        <v>12.5</v>
      </c>
      <c r="M91" s="147">
        <f>IF(ISNA(VLOOKUP(C91,Date2!$D$108:$L$194,5,0)),"", VLOOKUP(C91,Date2!$D$108:$L$194,5,0))</f>
        <v>118</v>
      </c>
      <c r="N91" s="148">
        <f t="shared" si="7"/>
        <v>60.72</v>
      </c>
      <c r="O91" s="20">
        <f t="shared" si="8"/>
        <v>75</v>
      </c>
      <c r="P91" s="13"/>
      <c r="Q91" s="13"/>
      <c r="R91" s="13"/>
      <c r="S91" s="13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8.75" x14ac:dyDescent="0.3">
      <c r="A92" s="10">
        <f t="shared" si="6"/>
        <v>76</v>
      </c>
      <c r="B92" s="137" t="s">
        <v>135</v>
      </c>
      <c r="C92" s="127" t="s">
        <v>136</v>
      </c>
      <c r="D92" s="122" t="s">
        <v>137</v>
      </c>
      <c r="E92" s="122" t="s">
        <v>131</v>
      </c>
      <c r="F92" s="145">
        <f>IF(ISNA(VLOOKUP(C92,Date1!$D$2:$H$100,2,0)),"", VLOOKUP(C92,Date1!$D$2:$H$100,2,0))</f>
        <v>4</v>
      </c>
      <c r="G92" s="146">
        <f>IF(ISNA(VLOOKUP(C92,Date1!$D$2:$H$100,3,0)),"", VLOOKUP(C92,Date1!$D$2:$H$100,3,0))</f>
        <v>40</v>
      </c>
      <c r="H92" s="146">
        <f>IF(ISNA(VLOOKUP(C92,Date1!$D$2:$H$100,4,0)),"", VLOOKUP(C92,Date1!$D$2:$H$100,4,0))</f>
        <v>16.440000000000001</v>
      </c>
      <c r="I92" s="147">
        <f>IF(ISNA(VLOOKUP(C92,Date1!$D$2:$H$100,5,0)),"", VLOOKUP(C92,Date1!$D$2:$H$100,5,0))</f>
        <v>60.44</v>
      </c>
      <c r="J92" s="146" t="str">
        <f>IF(ISNA(VLOOKUP(C92,Date2!$D$108:$L$194,2,0)),"", VLOOKUP(C92,Date2!$D$108:$L$194,2,0))</f>
        <v/>
      </c>
      <c r="K92" s="146" t="str">
        <f>IF(ISNA(VLOOKUP(C92,Date2!$D$108:$L$194,3,0)),"", VLOOKUP(C92,Date2!$D$108:$L$194,3,0))</f>
        <v/>
      </c>
      <c r="L92" s="146" t="str">
        <f>IF(ISNA(VLOOKUP(C92,Date2!$D$108:$L$194,4,0)),"", VLOOKUP(C92,Date2!$D$108:$L$194,4,0))</f>
        <v/>
      </c>
      <c r="M92" s="147" t="str">
        <f>IF(ISNA(VLOOKUP(C92,Date2!$D$108:$L$194,5,0)),"", VLOOKUP(C92,Date2!$D$108:$L$194,5,0))</f>
        <v/>
      </c>
      <c r="N92" s="148">
        <f t="shared" si="7"/>
        <v>60.44</v>
      </c>
      <c r="O92" s="20">
        <f t="shared" si="8"/>
        <v>76</v>
      </c>
      <c r="P92" s="13"/>
      <c r="Q92" s="13"/>
      <c r="R92" s="13"/>
      <c r="S92" s="13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8.75" x14ac:dyDescent="0.3">
      <c r="A93" s="10">
        <f t="shared" ref="A93:A124" si="9">IF(B93&lt;&gt;"",ROW()-16,"")</f>
        <v>77</v>
      </c>
      <c r="B93" s="137" t="s">
        <v>128</v>
      </c>
      <c r="C93" s="127" t="s">
        <v>129</v>
      </c>
      <c r="D93" s="122" t="s">
        <v>130</v>
      </c>
      <c r="E93" s="122" t="s">
        <v>131</v>
      </c>
      <c r="F93" s="145">
        <f>IF(ISNA(VLOOKUP(C93,Date1!$D$2:$H$100,2,0)),"", VLOOKUP(C93,Date1!$D$2:$H$100,2,0))</f>
        <v>3</v>
      </c>
      <c r="G93" s="146">
        <f>IF(ISNA(VLOOKUP(C93,Date1!$D$2:$H$100,3,0)),"", VLOOKUP(C93,Date1!$D$2:$H$100,3,0))</f>
        <v>0</v>
      </c>
      <c r="H93" s="146">
        <f>IF(ISNA(VLOOKUP(C93,Date1!$D$2:$H$100,4,0)),"", VLOOKUP(C93,Date1!$D$2:$H$100,4,0))</f>
        <v>12</v>
      </c>
      <c r="I93" s="147">
        <f>IF(ISNA(VLOOKUP(C93,Date1!$D$2:$H$100,5,0)),"", VLOOKUP(C93,Date1!$D$2:$H$100,5,0))</f>
        <v>15</v>
      </c>
      <c r="J93" s="146">
        <f>IF(ISNA(VLOOKUP(C93,Date2!$D$108:$L$194,2,0)),"", VLOOKUP(C93,Date2!$D$108:$L$194,2,0))</f>
        <v>100</v>
      </c>
      <c r="K93" s="146">
        <f>IF(ISNA(VLOOKUP(C93,Date2!$D$108:$L$194,3,0)),"", VLOOKUP(C93,Date2!$D$108:$L$194,3,0))</f>
        <v>0</v>
      </c>
      <c r="L93" s="146">
        <f>IF(ISNA(VLOOKUP(C93,Date2!$D$108:$L$194,4,0)),"", VLOOKUP(C93,Date2!$D$108:$L$194,4,0))</f>
        <v>1</v>
      </c>
      <c r="M93" s="147">
        <f>IF(ISNA(VLOOKUP(C93,Date2!$D$108:$L$194,5,0)),"", VLOOKUP(C93,Date2!$D$108:$L$194,5,0))</f>
        <v>101</v>
      </c>
      <c r="N93" s="148">
        <f t="shared" si="7"/>
        <v>58</v>
      </c>
      <c r="O93" s="20">
        <f t="shared" si="8"/>
        <v>77</v>
      </c>
      <c r="P93" s="20" t="s">
        <v>132</v>
      </c>
      <c r="Q93" s="12" t="s">
        <v>133</v>
      </c>
      <c r="R93" s="120" t="s">
        <v>134</v>
      </c>
      <c r="S93" s="13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8.75" x14ac:dyDescent="0.3">
      <c r="A94" s="10">
        <f t="shared" si="9"/>
        <v>78</v>
      </c>
      <c r="B94" s="122" t="s">
        <v>751</v>
      </c>
      <c r="C94" s="122"/>
      <c r="D94" s="122"/>
      <c r="E94" s="122" t="s">
        <v>417</v>
      </c>
      <c r="F94" s="145">
        <v>4</v>
      </c>
      <c r="G94" s="146"/>
      <c r="H94" s="146">
        <v>32</v>
      </c>
      <c r="I94" s="147">
        <f>SUM(F94:H94)</f>
        <v>36</v>
      </c>
      <c r="J94" s="146">
        <v>0</v>
      </c>
      <c r="K94" s="146">
        <v>40</v>
      </c>
      <c r="L94" s="146">
        <v>40</v>
      </c>
      <c r="M94" s="147">
        <f>SUM(J94:L94)</f>
        <v>80</v>
      </c>
      <c r="N94" s="148">
        <f t="shared" si="7"/>
        <v>58</v>
      </c>
      <c r="O94" s="20">
        <f t="shared" si="8"/>
        <v>77</v>
      </c>
      <c r="P94" s="13"/>
      <c r="Q94" s="13"/>
      <c r="R94" s="13"/>
      <c r="S94" s="13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8.75" x14ac:dyDescent="0.3">
      <c r="A95" s="10">
        <f t="shared" si="9"/>
        <v>79</v>
      </c>
      <c r="B95" s="126" t="s">
        <v>197</v>
      </c>
      <c r="C95" s="126" t="s">
        <v>198</v>
      </c>
      <c r="D95" s="126" t="s">
        <v>199</v>
      </c>
      <c r="E95" s="126" t="s">
        <v>187</v>
      </c>
      <c r="F95" s="145">
        <f>IF(ISNA(VLOOKUP(C95,Date1!$D$2:$H$100,2,0)),"", VLOOKUP(C95,Date1!$D$2:$H$100,2,0))</f>
        <v>4</v>
      </c>
      <c r="G95" s="146">
        <f>IF(ISNA(VLOOKUP(C95,Date1!$D$2:$H$100,3,0)),"", VLOOKUP(C95,Date1!$D$2:$H$100,3,0))</f>
        <v>0.4</v>
      </c>
      <c r="H95" s="146">
        <f>IF(ISNA(VLOOKUP(C95,Date1!$D$2:$H$100,4,0)),"", VLOOKUP(C95,Date1!$D$2:$H$100,4,0))</f>
        <v>0</v>
      </c>
      <c r="I95" s="147">
        <f>IF(ISNA(VLOOKUP(C95,Date1!$D$2:$H$100,5,0)),"", VLOOKUP(C95,Date1!$D$2:$H$100,5,0))</f>
        <v>4.4000000000000004</v>
      </c>
      <c r="J95" s="146">
        <f>IF(ISNA(VLOOKUP(C95,Date2!$D$108:$L$194,2,0)),"", VLOOKUP(C95,Date2!$D$108:$L$194,2,0))</f>
        <v>78</v>
      </c>
      <c r="K95" s="146">
        <f>IF(ISNA(VLOOKUP(C95,Date2!$D$108:$L$194,3,0)),"", VLOOKUP(C95,Date2!$D$108:$L$194,3,0))</f>
        <v>1.2</v>
      </c>
      <c r="L95" s="146">
        <f>IF(ISNA(VLOOKUP(C95,Date2!$D$108:$L$194,4,0)),"", VLOOKUP(C95,Date2!$D$108:$L$194,4,0))</f>
        <v>30</v>
      </c>
      <c r="M95" s="147">
        <f>IF(ISNA(VLOOKUP(C95,Date2!$D$108:$L$194,5,0)),"", VLOOKUP(C95,Date2!$D$108:$L$194,5,0))</f>
        <v>109.2</v>
      </c>
      <c r="N95" s="148">
        <f t="shared" si="7"/>
        <v>56.800000000000004</v>
      </c>
      <c r="O95" s="20">
        <f t="shared" si="8"/>
        <v>79</v>
      </c>
      <c r="P95" s="25" t="s">
        <v>188</v>
      </c>
      <c r="Q95" s="26" t="s">
        <v>189</v>
      </c>
      <c r="R95" s="25" t="s">
        <v>190</v>
      </c>
      <c r="S95" s="13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8.75" x14ac:dyDescent="0.3">
      <c r="A96" s="10">
        <f t="shared" si="9"/>
        <v>80</v>
      </c>
      <c r="B96" s="122" t="s">
        <v>387</v>
      </c>
      <c r="C96" s="122" t="s">
        <v>388</v>
      </c>
      <c r="D96" s="122" t="s">
        <v>389</v>
      </c>
      <c r="E96" s="122" t="s">
        <v>374</v>
      </c>
      <c r="F96" s="145">
        <f>IF(ISNA(VLOOKUP(C96,Date1!$D$2:$H$100,2,0)),"", VLOOKUP(C96,Date1!$D$2:$H$100,2,0))</f>
        <v>4</v>
      </c>
      <c r="G96" s="146">
        <f>IF(ISNA(VLOOKUP(C96,Date1!$D$2:$H$100,3,0)),"", VLOOKUP(C96,Date1!$D$2:$H$100,3,0))</f>
        <v>0</v>
      </c>
      <c r="H96" s="146">
        <f>IF(ISNA(VLOOKUP(C96,Date1!$D$2:$H$100,4,0)),"", VLOOKUP(C96,Date1!$D$2:$H$100,4,0))</f>
        <v>0</v>
      </c>
      <c r="I96" s="147">
        <f>IF(ISNA(VLOOKUP(C96,Date1!$D$2:$H$100,5,0)),"", VLOOKUP(C96,Date1!$D$2:$H$100,5,0))</f>
        <v>4</v>
      </c>
      <c r="J96" s="146">
        <f>IF(ISNA(VLOOKUP(C96,Date2!$D$108:$L$194,2,0)),"", VLOOKUP(C96,Date2!$D$108:$L$194,2,0))</f>
        <v>100</v>
      </c>
      <c r="K96" s="146">
        <f>IF(ISNA(VLOOKUP(C96,Date2!$D$108:$L$194,3,0)),"", VLOOKUP(C96,Date2!$D$108:$L$194,3,0))</f>
        <v>3.6</v>
      </c>
      <c r="L96" s="146">
        <f>IF(ISNA(VLOOKUP(C96,Date2!$D$108:$L$194,4,0)),"", VLOOKUP(C96,Date2!$D$108:$L$194,4,0))</f>
        <v>0</v>
      </c>
      <c r="M96" s="147">
        <f>IF(ISNA(VLOOKUP(C96,Date2!$D$108:$L$194,5,0)),"", VLOOKUP(C96,Date2!$D$108:$L$194,5,0))</f>
        <v>103.6</v>
      </c>
      <c r="N96" s="148">
        <f t="shared" si="7"/>
        <v>53.8</v>
      </c>
      <c r="O96" s="20">
        <f t="shared" si="8"/>
        <v>80</v>
      </c>
      <c r="P96" s="13"/>
      <c r="Q96" s="13"/>
      <c r="R96" s="13"/>
      <c r="S96" s="13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8.75" x14ac:dyDescent="0.3">
      <c r="A97" s="10">
        <f t="shared" si="9"/>
        <v>81</v>
      </c>
      <c r="B97" s="122" t="s">
        <v>169</v>
      </c>
      <c r="C97" s="127" t="s">
        <v>170</v>
      </c>
      <c r="D97" s="122" t="s">
        <v>171</v>
      </c>
      <c r="E97" s="122" t="s">
        <v>162</v>
      </c>
      <c r="F97" s="145">
        <f>IF(ISNA(VLOOKUP(C97,Date1!$D$2:$H$100,2,0)),"", VLOOKUP(C97,Date1!$D$2:$H$100,2,0))</f>
        <v>0</v>
      </c>
      <c r="G97" s="146">
        <f>IF(ISNA(VLOOKUP(C97,Date1!$D$2:$H$100,3,0)),"", VLOOKUP(C97,Date1!$D$2:$H$100,3,0))</f>
        <v>0.4</v>
      </c>
      <c r="H97" s="146">
        <f>IF(ISNA(VLOOKUP(C97,Date1!$D$2:$H$100,4,0)),"", VLOOKUP(C97,Date1!$D$2:$H$100,4,0))</f>
        <v>0</v>
      </c>
      <c r="I97" s="147">
        <f>IF(ISNA(VLOOKUP(C97,Date1!$D$2:$H$100,5,0)),"", VLOOKUP(C97,Date1!$D$2:$H$100,5,0))</f>
        <v>0.4</v>
      </c>
      <c r="J97" s="146">
        <f>IF(ISNA(VLOOKUP(C97,Date2!$D$108:$L$194,2,0)),"", VLOOKUP(C97,Date2!$D$108:$L$194,2,0))</f>
        <v>66</v>
      </c>
      <c r="K97" s="146">
        <f>IF(ISNA(VLOOKUP(C97,Date2!$D$108:$L$194,3,0)),"", VLOOKUP(C97,Date2!$D$108:$L$194,3,0))</f>
        <v>0</v>
      </c>
      <c r="L97" s="146">
        <f>IF(ISNA(VLOOKUP(C97,Date2!$D$108:$L$194,4,0)),"", VLOOKUP(C97,Date2!$D$108:$L$194,4,0))</f>
        <v>40</v>
      </c>
      <c r="M97" s="147">
        <f>IF(ISNA(VLOOKUP(C97,Date2!$D$108:$L$194,5,0)),"", VLOOKUP(C97,Date2!$D$108:$L$194,5,0))</f>
        <v>106</v>
      </c>
      <c r="N97" s="148">
        <f t="shared" si="7"/>
        <v>53.2</v>
      </c>
      <c r="O97" s="20">
        <f t="shared" si="8"/>
        <v>81</v>
      </c>
      <c r="P97" s="13"/>
      <c r="Q97" s="13"/>
      <c r="R97" s="13"/>
      <c r="S97" s="13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8.75" x14ac:dyDescent="0.3">
      <c r="A98" s="10">
        <f t="shared" si="9"/>
        <v>82</v>
      </c>
      <c r="B98" s="122" t="s">
        <v>215</v>
      </c>
      <c r="C98" s="127" t="s">
        <v>216</v>
      </c>
      <c r="D98" s="122" t="s">
        <v>217</v>
      </c>
      <c r="E98" s="122" t="s">
        <v>211</v>
      </c>
      <c r="F98" s="145">
        <f>IF(ISNA(VLOOKUP(C98,Date1!$D$2:$H$100,2,0)),"", VLOOKUP(C98,Date1!$D$2:$H$100,2,0))</f>
        <v>4</v>
      </c>
      <c r="G98" s="146">
        <f>IF(ISNA(VLOOKUP(C98,Date1!$D$2:$H$100,3,0)),"", VLOOKUP(C98,Date1!$D$2:$H$100,3,0))</f>
        <v>0</v>
      </c>
      <c r="H98" s="146">
        <f>IF(ISNA(VLOOKUP(C98,Date1!$D$2:$H$100,4,0)),"", VLOOKUP(C98,Date1!$D$2:$H$100,4,0))</f>
        <v>0</v>
      </c>
      <c r="I98" s="147">
        <f>IF(ISNA(VLOOKUP(C98,Date1!$D$2:$H$100,5,0)),"", VLOOKUP(C98,Date1!$D$2:$H$100,5,0))</f>
        <v>4</v>
      </c>
      <c r="J98" s="146">
        <f>IF(ISNA(VLOOKUP(C98,Date2!$D$108:$L$194,2,0)),"", VLOOKUP(C98,Date2!$D$108:$L$194,2,0))</f>
        <v>100</v>
      </c>
      <c r="K98" s="146">
        <f>IF(ISNA(VLOOKUP(C98,Date2!$D$108:$L$194,3,0)),"", VLOOKUP(C98,Date2!$D$108:$L$194,3,0))</f>
        <v>0</v>
      </c>
      <c r="L98" s="146">
        <f>IF(ISNA(VLOOKUP(C98,Date2!$D$108:$L$194,4,0)),"", VLOOKUP(C98,Date2!$D$108:$L$194,4,0))</f>
        <v>0.5</v>
      </c>
      <c r="M98" s="147">
        <f>IF(ISNA(VLOOKUP(C98,Date2!$D$108:$L$194,5,0)),"", VLOOKUP(C98,Date2!$D$108:$L$194,5,0))</f>
        <v>100.5</v>
      </c>
      <c r="N98" s="148">
        <f t="shared" si="7"/>
        <v>52.25</v>
      </c>
      <c r="O98" s="20">
        <f t="shared" si="8"/>
        <v>82</v>
      </c>
      <c r="P98" s="13"/>
      <c r="Q98" s="13"/>
      <c r="R98" s="13"/>
      <c r="S98" s="13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8.75" x14ac:dyDescent="0.3">
      <c r="A99" s="10">
        <f t="shared" si="9"/>
        <v>83</v>
      </c>
      <c r="B99" s="122" t="s">
        <v>294</v>
      </c>
      <c r="C99" s="122" t="s">
        <v>295</v>
      </c>
      <c r="D99" s="122" t="s">
        <v>296</v>
      </c>
      <c r="E99" s="122" t="s">
        <v>290</v>
      </c>
      <c r="F99" s="145">
        <f>IF(ISNA(VLOOKUP(C99,Date1!$D$2:$H$100,2,0)),"", VLOOKUP(C99,Date1!$D$2:$H$100,2,0))</f>
        <v>4</v>
      </c>
      <c r="G99" s="146">
        <f>IF(ISNA(VLOOKUP(C99,Date1!$D$2:$H$100,3,0)),"", VLOOKUP(C99,Date1!$D$2:$H$100,3,0))</f>
        <v>0</v>
      </c>
      <c r="H99" s="146">
        <f>IF(ISNA(VLOOKUP(C99,Date1!$D$2:$H$100,4,0)),"", VLOOKUP(C99,Date1!$D$2:$H$100,4,0))</f>
        <v>0</v>
      </c>
      <c r="I99" s="147">
        <f>IF(ISNA(VLOOKUP(C99,Date1!$D$2:$H$100,5,0)),"", VLOOKUP(C99,Date1!$D$2:$H$100,5,0))</f>
        <v>4</v>
      </c>
      <c r="J99" s="146">
        <f>IF(ISNA(VLOOKUP(C99,Date2!$D$108:$L$194,2,0)),"", VLOOKUP(C99,Date2!$D$108:$L$194,2,0))</f>
        <v>100</v>
      </c>
      <c r="K99" s="146">
        <f>IF(ISNA(VLOOKUP(C99,Date2!$D$108:$L$194,3,0)),"", VLOOKUP(C99,Date2!$D$108:$L$194,3,0))</f>
        <v>0</v>
      </c>
      <c r="L99" s="146">
        <f>IF(ISNA(VLOOKUP(C99,Date2!$D$108:$L$194,4,0)),"", VLOOKUP(C99,Date2!$D$108:$L$194,4,0))</f>
        <v>0</v>
      </c>
      <c r="M99" s="147">
        <f>IF(ISNA(VLOOKUP(C99,Date2!$D$108:$L$194,5,0)),"", VLOOKUP(C99,Date2!$D$108:$L$194,5,0))</f>
        <v>100</v>
      </c>
      <c r="N99" s="148">
        <f t="shared" si="7"/>
        <v>52</v>
      </c>
      <c r="O99" s="20">
        <f t="shared" si="8"/>
        <v>83</v>
      </c>
      <c r="P99" s="20"/>
      <c r="Q99" s="20"/>
      <c r="R99" s="13"/>
      <c r="S99" s="13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8.75" x14ac:dyDescent="0.3">
      <c r="A100" s="10">
        <v>81</v>
      </c>
      <c r="B100" s="125" t="s">
        <v>60</v>
      </c>
      <c r="C100" s="125" t="s">
        <v>61</v>
      </c>
      <c r="D100" s="139" t="s">
        <v>62</v>
      </c>
      <c r="E100" s="122" t="s">
        <v>63</v>
      </c>
      <c r="F100" s="145">
        <f>IF(ISNA(VLOOKUP(C100,Date1!$D$2:$H$100,2,0)),"", VLOOKUP(C100,Date1!$D$2:$H$100,2,0))</f>
        <v>2</v>
      </c>
      <c r="G100" s="146">
        <f>IF(ISNA(VLOOKUP(C100,Date1!$D$2:$H$100,3,0)),"", VLOOKUP(C100,Date1!$D$2:$H$100,3,0))</f>
        <v>0.4</v>
      </c>
      <c r="H100" s="146">
        <f>IF(ISNA(VLOOKUP(C100,Date1!$D$2:$H$100,4,0)),"", VLOOKUP(C100,Date1!$D$2:$H$100,4,0))</f>
        <v>0.89</v>
      </c>
      <c r="I100" s="147">
        <f>IF(ISNA(VLOOKUP(C100,Date1!$D$2:$H$100,5,0)),"", VLOOKUP(C100,Date1!$D$2:$H$100,5,0))</f>
        <v>3.29</v>
      </c>
      <c r="J100" s="146" t="str">
        <f>IF(ISNA(VLOOKUP(C100,Date2!$D$108:$L$194,2,0)),"", VLOOKUP(C100,Date2!$D$108:$L$194,2,0))</f>
        <v>100</v>
      </c>
      <c r="K100" s="146">
        <f>IF(ISNA(VLOOKUP(C100,Date2!$D$108:$L$194,3,0)),"", VLOOKUP(C100,Date2!$D$108:$L$194,3,0))</f>
        <v>0</v>
      </c>
      <c r="L100" s="146">
        <f>IF(ISNA(VLOOKUP(C100,Date2!$D$108:$L$194,4,0)),"", VLOOKUP(C100,Date2!$D$108:$L$194,4,0))</f>
        <v>0</v>
      </c>
      <c r="M100" s="147">
        <f>IF(ISNA(VLOOKUP(C100,Date2!$D$108:$L$194,5,0)),"", VLOOKUP(C100,Date2!$D$108:$L$194,5,0))</f>
        <v>100</v>
      </c>
      <c r="N100" s="148">
        <f t="shared" si="7"/>
        <v>51.645000000000003</v>
      </c>
      <c r="O100" s="20">
        <f t="shared" si="8"/>
        <v>84</v>
      </c>
      <c r="P100" s="20" t="s">
        <v>64</v>
      </c>
      <c r="Q100" s="12" t="s">
        <v>65</v>
      </c>
      <c r="R100" s="13"/>
      <c r="S100" s="20" t="s">
        <v>66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8.75" x14ac:dyDescent="0.3">
      <c r="A101" s="10">
        <f>IF(B101&lt;&gt;"",ROW()-16,"")</f>
        <v>85</v>
      </c>
      <c r="B101" s="122" t="s">
        <v>297</v>
      </c>
      <c r="C101" s="122" t="s">
        <v>298</v>
      </c>
      <c r="D101" s="122" t="s">
        <v>299</v>
      </c>
      <c r="E101" s="122" t="s">
        <v>290</v>
      </c>
      <c r="F101" s="145">
        <f>IF(ISNA(VLOOKUP(C101,Date1!$D$2:$H$100,2,0)),"", VLOOKUP(C101,Date1!$D$2:$H$100,2,0))</f>
        <v>0</v>
      </c>
      <c r="G101" s="146">
        <f>IF(ISNA(VLOOKUP(C101,Date1!$D$2:$H$100,3,0)),"", VLOOKUP(C101,Date1!$D$2:$H$100,3,0))</f>
        <v>0</v>
      </c>
      <c r="H101" s="146">
        <f>IF(ISNA(VLOOKUP(C101,Date1!$D$2:$H$100,4,0)),"", VLOOKUP(C101,Date1!$D$2:$H$100,4,0))</f>
        <v>0</v>
      </c>
      <c r="I101" s="147">
        <f>IF(ISNA(VLOOKUP(C101,Date1!$D$2:$H$100,5,0)),"", VLOOKUP(C101,Date1!$D$2:$H$100,5,0))</f>
        <v>0</v>
      </c>
      <c r="J101" s="146">
        <f>IF(ISNA(VLOOKUP(C101,Date2!$D$108:$L$194,2,0)),"", VLOOKUP(C101,Date2!$D$108:$L$194,2,0))</f>
        <v>100</v>
      </c>
      <c r="K101" s="146">
        <f>IF(ISNA(VLOOKUP(C101,Date2!$D$108:$L$194,3,0)),"", VLOOKUP(C101,Date2!$D$108:$L$194,3,0))</f>
        <v>1.6</v>
      </c>
      <c r="L101" s="146">
        <f>IF(ISNA(VLOOKUP(C101,Date2!$D$108:$L$194,4,0)),"", VLOOKUP(C101,Date2!$D$108:$L$194,4,0))</f>
        <v>1</v>
      </c>
      <c r="M101" s="147">
        <f>IF(ISNA(VLOOKUP(C101,Date2!$D$108:$L$194,5,0)),"", VLOOKUP(C101,Date2!$D$108:$L$194,5,0))</f>
        <v>102.6</v>
      </c>
      <c r="N101" s="148">
        <f t="shared" si="7"/>
        <v>51.3</v>
      </c>
      <c r="O101" s="20">
        <f t="shared" si="8"/>
        <v>85</v>
      </c>
      <c r="P101" s="13"/>
      <c r="Q101" s="13"/>
      <c r="R101" s="13"/>
      <c r="S101" s="13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8.75" x14ac:dyDescent="0.3">
      <c r="A102" s="150">
        <f>IF(B102&lt;&gt;"",ROW()-16,"")</f>
        <v>86</v>
      </c>
      <c r="B102" s="150" t="s">
        <v>359</v>
      </c>
      <c r="C102" s="159" t="s">
        <v>360</v>
      </c>
      <c r="D102" s="151" t="s">
        <v>361</v>
      </c>
      <c r="E102" s="150" t="s">
        <v>352</v>
      </c>
      <c r="F102" s="152">
        <f>IF(ISNA(VLOOKUP(C102,Date1!$D$2:$H$100,2,0)),"", VLOOKUP(C102,Date1!$D$2:$H$100,2,0))</f>
        <v>0</v>
      </c>
      <c r="G102" s="152">
        <f>IF(ISNA(VLOOKUP(C102,Date1!$D$2:$H$100,3,0)),"", VLOOKUP(C102,Date1!$D$2:$H$100,3,0))</f>
        <v>0</v>
      </c>
      <c r="H102" s="152">
        <f>IF(ISNA(VLOOKUP(C102,Date1!$D$2:$H$100,4,0)),"", VLOOKUP(C102,Date1!$D$2:$H$100,4,0))</f>
        <v>0</v>
      </c>
      <c r="I102" s="153">
        <f>IF(ISNA(VLOOKUP(C102,Date1!$D$2:$H$100,5,0)),"", VLOOKUP(C102,Date1!$D$2:$H$100,5,0))</f>
        <v>0</v>
      </c>
      <c r="J102" s="152">
        <f>IF(ISNA(VLOOKUP(C102,Date2!$D$108:$L$194,2,0)),"", VLOOKUP(C102,Date2!$D$108:$L$194,2,0))</f>
        <v>100</v>
      </c>
      <c r="K102" s="152">
        <f>IF(ISNA(VLOOKUP(C102,Date2!$D$108:$L$194,3,0)),"", VLOOKUP(C102,Date2!$D$108:$L$194,3,0))</f>
        <v>2</v>
      </c>
      <c r="L102" s="152">
        <f>IF(ISNA(VLOOKUP(C102,Date2!$D$108:$L$194,4,0)),"", VLOOKUP(C102,Date2!$D$108:$L$194,4,0))</f>
        <v>0</v>
      </c>
      <c r="M102" s="153">
        <f>IF(ISNA(VLOOKUP(C102,Date2!$D$108:$L$194,5,0)),"", VLOOKUP(C102,Date2!$D$108:$L$194,5,0))</f>
        <v>102</v>
      </c>
      <c r="N102" s="154">
        <f t="shared" si="7"/>
        <v>51</v>
      </c>
      <c r="O102" s="150">
        <f t="shared" si="8"/>
        <v>86</v>
      </c>
      <c r="P102" s="155"/>
      <c r="Q102" s="155"/>
      <c r="R102" s="155"/>
      <c r="S102" s="15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8.75" x14ac:dyDescent="0.3">
      <c r="A103" s="150">
        <f>IF(B103&lt;&gt;"",ROW()-16,"")</f>
        <v>87</v>
      </c>
      <c r="B103" s="150" t="s">
        <v>365</v>
      </c>
      <c r="C103" s="151" t="s">
        <v>366</v>
      </c>
      <c r="D103" s="151" t="s">
        <v>367</v>
      </c>
      <c r="E103" s="150" t="s">
        <v>352</v>
      </c>
      <c r="F103" s="152">
        <f>IF(ISNA(VLOOKUP(C103,Date1!$D$2:$H$100,2,0)),"", VLOOKUP(C103,Date1!$D$2:$H$100,2,0))</f>
        <v>1</v>
      </c>
      <c r="G103" s="152">
        <f>IF(ISNA(VLOOKUP(C103,Date1!$D$2:$H$100,3,0)),"", VLOOKUP(C103,Date1!$D$2:$H$100,3,0))</f>
        <v>4.8</v>
      </c>
      <c r="H103" s="152">
        <f>IF(ISNA(VLOOKUP(C103,Date1!$D$2:$H$100,4,0)),"", VLOOKUP(C103,Date1!$D$2:$H$100,4,0))</f>
        <v>6.22</v>
      </c>
      <c r="I103" s="153">
        <f>IF(ISNA(VLOOKUP(C103,Date1!$D$2:$H$100,5,0)),"", VLOOKUP(C103,Date1!$D$2:$H$100,5,0))</f>
        <v>12.02</v>
      </c>
      <c r="J103" s="152">
        <f>IF(ISNA(VLOOKUP(C103,Date2!$D$108:$L$194,2,0)),"", VLOOKUP(C103,Date2!$D$108:$L$194,2,0))</f>
        <v>50</v>
      </c>
      <c r="K103" s="152">
        <f>IF(ISNA(VLOOKUP(C103,Date2!$D$108:$L$194,3,0)),"", VLOOKUP(C103,Date2!$D$108:$L$194,3,0))</f>
        <v>27.2</v>
      </c>
      <c r="L103" s="152">
        <f>IF(ISNA(VLOOKUP(C103,Date2!$D$108:$L$194,4,0)),"", VLOOKUP(C103,Date2!$D$108:$L$194,4,0))</f>
        <v>1</v>
      </c>
      <c r="M103" s="153">
        <f>IF(ISNA(VLOOKUP(C103,Date2!$D$108:$L$194,5,0)),"", VLOOKUP(C103,Date2!$D$108:$L$194,5,0))</f>
        <v>78.2</v>
      </c>
      <c r="N103" s="154">
        <f t="shared" si="7"/>
        <v>45.11</v>
      </c>
      <c r="O103" s="150">
        <f t="shared" si="8"/>
        <v>87</v>
      </c>
      <c r="P103" s="155"/>
      <c r="Q103" s="155"/>
      <c r="R103" s="155"/>
      <c r="S103" s="15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8.75" x14ac:dyDescent="0.3">
      <c r="A104" s="10">
        <f>IF(B104&lt;&gt;"",ROW()-16,"")</f>
        <v>88</v>
      </c>
      <c r="B104" s="122" t="s">
        <v>175</v>
      </c>
      <c r="C104" s="127" t="s">
        <v>176</v>
      </c>
      <c r="D104" s="122" t="s">
        <v>177</v>
      </c>
      <c r="E104" s="122" t="s">
        <v>162</v>
      </c>
      <c r="F104" s="145">
        <f>IF(ISNA(VLOOKUP(C104,Date1!$D$2:$H$100,2,0)),"", VLOOKUP(C104,Date1!$D$2:$H$100,2,0))</f>
        <v>4</v>
      </c>
      <c r="G104" s="146">
        <f>IF(ISNA(VLOOKUP(C104,Date1!$D$2:$H$100,3,0)),"", VLOOKUP(C104,Date1!$D$2:$H$100,3,0))</f>
        <v>40</v>
      </c>
      <c r="H104" s="146">
        <f>IF(ISNA(VLOOKUP(C104,Date1!$D$2:$H$100,4,0)),"", VLOOKUP(C104,Date1!$D$2:$H$100,4,0))</f>
        <v>0</v>
      </c>
      <c r="I104" s="147">
        <f>IF(ISNA(VLOOKUP(C104,Date1!$D$2:$H$100,5,0)),"", VLOOKUP(C104,Date1!$D$2:$H$100,5,0))</f>
        <v>44</v>
      </c>
      <c r="J104" s="146">
        <f>IF(ISNA(VLOOKUP(C104,Date2!$D$108:$L$194,2,0)),"", VLOOKUP(C104,Date2!$D$108:$L$194,2,0))</f>
        <v>0.5</v>
      </c>
      <c r="K104" s="146">
        <f>IF(ISNA(VLOOKUP(C104,Date2!$D$108:$L$194,3,0)),"", VLOOKUP(C104,Date2!$D$108:$L$194,3,0))</f>
        <v>0</v>
      </c>
      <c r="L104" s="146">
        <f>IF(ISNA(VLOOKUP(C104,Date2!$D$108:$L$194,4,0)),"", VLOOKUP(C104,Date2!$D$108:$L$194,4,0))</f>
        <v>26</v>
      </c>
      <c r="M104" s="147">
        <f>IF(ISNA(VLOOKUP(C104,Date2!$D$108:$L$194,5,0)),"", VLOOKUP(C104,Date2!$D$108:$L$194,5,0))</f>
        <v>26.5</v>
      </c>
      <c r="N104" s="148">
        <f t="shared" si="7"/>
        <v>35.25</v>
      </c>
      <c r="O104" s="20">
        <f t="shared" si="8"/>
        <v>88</v>
      </c>
      <c r="P104" s="13"/>
      <c r="Q104" s="13"/>
      <c r="R104" s="13"/>
      <c r="S104" s="13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8.75" x14ac:dyDescent="0.3">
      <c r="A105" s="10">
        <f>IF(B105&lt;&gt;"",ROW()-16,"")</f>
        <v>89</v>
      </c>
      <c r="B105" s="122" t="s">
        <v>218</v>
      </c>
      <c r="C105" s="122" t="s">
        <v>219</v>
      </c>
      <c r="D105" s="122" t="s">
        <v>220</v>
      </c>
      <c r="E105" s="122" t="s">
        <v>211</v>
      </c>
      <c r="F105" s="145">
        <f>IF(ISNA(VLOOKUP(C105,Date1!$D$2:$H$100,2,0)),"", VLOOKUP(C105,Date1!$D$2:$H$100,2,0))</f>
        <v>4</v>
      </c>
      <c r="G105" s="146">
        <f>IF(ISNA(VLOOKUP(C105,Date1!$D$2:$H$100,3,0)),"", VLOOKUP(C105,Date1!$D$2:$H$100,3,0))</f>
        <v>0</v>
      </c>
      <c r="H105" s="146">
        <f>IF(ISNA(VLOOKUP(C105,Date1!$D$2:$H$100,4,0)),"", VLOOKUP(C105,Date1!$D$2:$H$100,4,0))</f>
        <v>0</v>
      </c>
      <c r="I105" s="147">
        <f>IF(ISNA(VLOOKUP(C105,Date1!$D$2:$H$100,5,0)),"", VLOOKUP(C105,Date1!$D$2:$H$100,5,0))</f>
        <v>4</v>
      </c>
      <c r="J105" s="146">
        <f>IF(ISNA(VLOOKUP(C105,Date2!$D$108:$L$194,2,0)),"", VLOOKUP(C105,Date2!$D$108:$L$194,2,0))</f>
        <v>15</v>
      </c>
      <c r="K105" s="146">
        <f>IF(ISNA(VLOOKUP(C105,Date2!$D$108:$L$194,3,0)),"", VLOOKUP(C105,Date2!$D$108:$L$194,3,0))</f>
        <v>20</v>
      </c>
      <c r="L105" s="146">
        <f>IF(ISNA(VLOOKUP(C105,Date2!$D$108:$L$194,4,0)),"", VLOOKUP(C105,Date2!$D$108:$L$194,4,0))</f>
        <v>20</v>
      </c>
      <c r="M105" s="147">
        <f>IF(ISNA(VLOOKUP(C105,Date2!$D$108:$L$194,5,0)),"", VLOOKUP(C105,Date2!$D$108:$L$194,5,0))</f>
        <v>55</v>
      </c>
      <c r="N105" s="148">
        <f t="shared" si="7"/>
        <v>29.5</v>
      </c>
      <c r="O105" s="20">
        <f t="shared" si="8"/>
        <v>89</v>
      </c>
      <c r="P105" s="13"/>
      <c r="Q105" s="13"/>
      <c r="R105" s="13"/>
      <c r="S105" s="13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8.75" x14ac:dyDescent="0.3">
      <c r="A106" s="10">
        <v>82</v>
      </c>
      <c r="B106" s="122" t="s">
        <v>343</v>
      </c>
      <c r="C106" s="122" t="s">
        <v>344</v>
      </c>
      <c r="D106" s="122" t="s">
        <v>345</v>
      </c>
      <c r="E106" s="122" t="s">
        <v>63</v>
      </c>
      <c r="F106" s="145">
        <f>IF(ISNA(VLOOKUP(C106,Date1!$D$2:$H$100,2,0)),"", VLOOKUP(C106,Date1!$D$2:$H$100,2,0))</f>
        <v>4</v>
      </c>
      <c r="G106" s="146">
        <f>IF(ISNA(VLOOKUP(C106,Date1!$D$2:$H$100,3,0)),"", VLOOKUP(C106,Date1!$D$2:$H$100,3,0))</f>
        <v>0</v>
      </c>
      <c r="H106" s="146">
        <f>IF(ISNA(VLOOKUP(C106,Date1!$D$2:$H$100,4,0)),"", VLOOKUP(C106,Date1!$D$2:$H$100,4,0))</f>
        <v>17.329999999999998</v>
      </c>
      <c r="I106" s="147">
        <f>IF(ISNA(VLOOKUP(C106,Date1!$D$2:$H$100,5,0)),"", VLOOKUP(C106,Date1!$D$2:$H$100,5,0))</f>
        <v>21.33</v>
      </c>
      <c r="J106" s="146">
        <f>IF(ISNA(VLOOKUP(C106,Date2!$D$108:$L$194,2,0)),"", VLOOKUP(C106,Date2!$D$108:$L$194,2,0))</f>
        <v>0</v>
      </c>
      <c r="K106" s="146">
        <f>IF(ISNA(VLOOKUP(C106,Date2!$D$108:$L$194,3,0)),"", VLOOKUP(C106,Date2!$D$108:$L$194,3,0))</f>
        <v>0</v>
      </c>
      <c r="L106" s="146">
        <f>IF(ISNA(VLOOKUP(C106,Date2!$D$108:$L$194,4,0)),"", VLOOKUP(C106,Date2!$D$108:$L$194,4,0))</f>
        <v>0</v>
      </c>
      <c r="M106" s="147">
        <f>IF(ISNA(VLOOKUP(C106,Date2!$D$108:$L$194,5,0)),"", VLOOKUP(C106,Date2!$D$108:$L$194,5,0))</f>
        <v>0</v>
      </c>
      <c r="N106" s="148">
        <f t="shared" si="7"/>
        <v>10.664999999999999</v>
      </c>
      <c r="O106" s="20">
        <f t="shared" si="8"/>
        <v>90</v>
      </c>
      <c r="P106" s="13"/>
      <c r="Q106" s="13"/>
      <c r="R106" s="13"/>
      <c r="S106" s="13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8.75" x14ac:dyDescent="0.3">
      <c r="A107" s="10">
        <v>83</v>
      </c>
      <c r="B107" s="122" t="s">
        <v>334</v>
      </c>
      <c r="C107" s="122" t="s">
        <v>335</v>
      </c>
      <c r="D107" s="122" t="s">
        <v>336</v>
      </c>
      <c r="E107" s="122" t="s">
        <v>63</v>
      </c>
      <c r="F107" s="145">
        <f>IF(ISNA(VLOOKUP(C107,Date1!$D$2:$H$100,2,0)),"", VLOOKUP(C107,Date1!$D$2:$H$100,2,0))</f>
        <v>4</v>
      </c>
      <c r="G107" s="146">
        <f>IF(ISNA(VLOOKUP(C107,Date1!$D$2:$H$100,3,0)),"", VLOOKUP(C107,Date1!$D$2:$H$100,3,0))</f>
        <v>0.8</v>
      </c>
      <c r="H107" s="146">
        <f>IF(ISNA(VLOOKUP(C107,Date1!$D$2:$H$100,4,0)),"", VLOOKUP(C107,Date1!$D$2:$H$100,4,0))</f>
        <v>2.2200000000000002</v>
      </c>
      <c r="I107" s="147">
        <f>IF(ISNA(VLOOKUP(C107,Date1!$D$2:$H$100,5,0)),"", VLOOKUP(C107,Date1!$D$2:$H$100,5,0))</f>
        <v>7.02</v>
      </c>
      <c r="J107" s="146" t="str">
        <f>IF(ISNA(VLOOKUP(C107,Date2!$D$108:$L$194,2,0)),"", VLOOKUP(C107,Date2!$D$108:$L$194,2,0))</f>
        <v/>
      </c>
      <c r="K107" s="146" t="str">
        <f>IF(ISNA(VLOOKUP(C107,Date2!$D$108:$L$194,3,0)),"", VLOOKUP(C107,Date2!$D$108:$L$194,3,0))</f>
        <v/>
      </c>
      <c r="L107" s="146" t="str">
        <f>IF(ISNA(VLOOKUP(C107,Date2!$D$108:$L$194,4,0)),"", VLOOKUP(C107,Date2!$D$108:$L$194,4,0))</f>
        <v/>
      </c>
      <c r="M107" s="147" t="str">
        <f>IF(ISNA(VLOOKUP(C107,Date2!$D$108:$L$194,5,0)),"", VLOOKUP(C107,Date2!$D$108:$L$194,5,0))</f>
        <v/>
      </c>
      <c r="N107" s="148">
        <f t="shared" si="7"/>
        <v>7.02</v>
      </c>
      <c r="O107" s="20">
        <f t="shared" si="8"/>
        <v>91</v>
      </c>
      <c r="P107" s="20"/>
      <c r="Q107" s="20"/>
      <c r="R107" s="13"/>
      <c r="S107" s="13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8.75" x14ac:dyDescent="0.3">
      <c r="A108" s="10">
        <f t="shared" ref="A108:A113" si="10">IF(B108&lt;&gt;"",ROW()-16,"")</f>
        <v>92</v>
      </c>
      <c r="B108" s="125" t="s">
        <v>399</v>
      </c>
      <c r="C108" s="123" t="s">
        <v>400</v>
      </c>
      <c r="D108" s="122" t="s">
        <v>401</v>
      </c>
      <c r="E108" s="122" t="s">
        <v>398</v>
      </c>
      <c r="F108" s="145">
        <f>IF(ISNA(VLOOKUP(C108,Date1!$D$2:$H$100,2,0)),"", VLOOKUP(C108,Date1!$D$2:$H$100,2,0))</f>
        <v>4</v>
      </c>
      <c r="G108" s="146">
        <f>IF(ISNA(VLOOKUP(C108,Date1!$D$2:$H$100,3,0)),"", VLOOKUP(C108,Date1!$D$2:$H$100,3,0))</f>
        <v>0</v>
      </c>
      <c r="H108" s="146">
        <f>IF(ISNA(VLOOKUP(C108,Date1!$D$2:$H$100,4,0)),"", VLOOKUP(C108,Date1!$D$2:$H$100,4,0))</f>
        <v>0</v>
      </c>
      <c r="I108" s="147">
        <f>IF(ISNA(VLOOKUP(C108,Date1!$D$2:$H$100,5,0)),"", VLOOKUP(C108,Date1!$D$2:$H$100,5,0))</f>
        <v>4</v>
      </c>
      <c r="J108" s="146" t="str">
        <f>IF(ISNA(VLOOKUP(C108,Date2!$D$108:$L$194,2,0)),"", VLOOKUP(C108,Date2!$D$108:$L$194,2,0))</f>
        <v/>
      </c>
      <c r="K108" s="146" t="str">
        <f>IF(ISNA(VLOOKUP(C108,Date2!$D$108:$L$194,3,0)),"", VLOOKUP(C108,Date2!$D$108:$L$194,3,0))</f>
        <v/>
      </c>
      <c r="L108" s="146" t="str">
        <f>IF(ISNA(VLOOKUP(C108,Date2!$D$108:$L$194,4,0)),"", VLOOKUP(C108,Date2!$D$108:$L$194,4,0))</f>
        <v/>
      </c>
      <c r="M108" s="147" t="str">
        <f>IF(ISNA(VLOOKUP(C108,Date2!$D$108:$L$194,5,0)),"", VLOOKUP(C108,Date2!$D$108:$L$194,5,0))</f>
        <v/>
      </c>
      <c r="N108" s="148">
        <f t="shared" si="7"/>
        <v>4</v>
      </c>
      <c r="O108" s="20">
        <f t="shared" si="8"/>
        <v>92</v>
      </c>
      <c r="P108" s="13"/>
      <c r="Q108" s="13"/>
      <c r="R108" s="13"/>
      <c r="S108" s="13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8.75" x14ac:dyDescent="0.3">
      <c r="A109" s="10">
        <f t="shared" si="10"/>
        <v>93</v>
      </c>
      <c r="B109" s="122" t="s">
        <v>390</v>
      </c>
      <c r="C109" s="122" t="s">
        <v>391</v>
      </c>
      <c r="D109" s="122" t="s">
        <v>392</v>
      </c>
      <c r="E109" s="122" t="s">
        <v>374</v>
      </c>
      <c r="F109" s="145">
        <f>IF(ISNA(VLOOKUP(C109,Date1!$D$2:$H$100,2,0)),"", VLOOKUP(C109,Date1!$D$2:$H$100,2,0))</f>
        <v>4</v>
      </c>
      <c r="G109" s="146">
        <f>IF(ISNA(VLOOKUP(C109,Date1!$D$2:$H$100,3,0)),"", VLOOKUP(C109,Date1!$D$2:$H$100,3,0))</f>
        <v>0</v>
      </c>
      <c r="H109" s="146">
        <f>IF(ISNA(VLOOKUP(C109,Date1!$D$2:$H$100,4,0)),"", VLOOKUP(C109,Date1!$D$2:$H$100,4,0))</f>
        <v>0</v>
      </c>
      <c r="I109" s="147">
        <f>IF(ISNA(VLOOKUP(C109,Date1!$D$2:$H$100,5,0)),"", VLOOKUP(C109,Date1!$D$2:$H$100,5,0))</f>
        <v>4</v>
      </c>
      <c r="J109" s="146" t="str">
        <f>IF(ISNA(VLOOKUP(C109,Date2!$D$108:$L$194,2,0)),"", VLOOKUP(C109,Date2!$D$108:$L$194,2,0))</f>
        <v/>
      </c>
      <c r="K109" s="146" t="str">
        <f>IF(ISNA(VLOOKUP(C109,Date2!$D$108:$L$194,3,0)),"", VLOOKUP(C109,Date2!$D$108:$L$194,3,0))</f>
        <v/>
      </c>
      <c r="L109" s="146" t="str">
        <f>IF(ISNA(VLOOKUP(C109,Date2!$D$108:$L$194,4,0)),"", VLOOKUP(C109,Date2!$D$108:$L$194,4,0))</f>
        <v/>
      </c>
      <c r="M109" s="147" t="str">
        <f>IF(ISNA(VLOOKUP(C109,Date2!$D$108:$L$194,5,0)),"", VLOOKUP(C109,Date2!$D$108:$L$194,5,0))</f>
        <v/>
      </c>
      <c r="N109" s="148">
        <f t="shared" si="7"/>
        <v>4</v>
      </c>
      <c r="O109" s="20">
        <f t="shared" si="8"/>
        <v>92</v>
      </c>
      <c r="P109" s="20"/>
      <c r="Q109" s="20"/>
      <c r="R109" s="13"/>
      <c r="S109" s="13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8.75" x14ac:dyDescent="0.3">
      <c r="A110" s="10">
        <f t="shared" si="10"/>
        <v>94</v>
      </c>
      <c r="B110" s="122" t="s">
        <v>337</v>
      </c>
      <c r="C110" s="122" t="s">
        <v>338</v>
      </c>
      <c r="D110" s="122" t="s">
        <v>339</v>
      </c>
      <c r="E110" s="122" t="s">
        <v>63</v>
      </c>
      <c r="F110" s="145">
        <f>IF(ISNA(VLOOKUP(C110,Date1!$D$2:$H$100,2,0)),"", VLOOKUP(C110,Date1!$D$2:$H$100,2,0))</f>
        <v>4</v>
      </c>
      <c r="G110" s="146">
        <f>IF(ISNA(VLOOKUP(C110,Date1!$D$2:$H$100,3,0)),"", VLOOKUP(C110,Date1!$D$2:$H$100,3,0))</f>
        <v>0</v>
      </c>
      <c r="H110" s="146">
        <f>IF(ISNA(VLOOKUP(C110,Date1!$D$2:$H$100,4,0)),"", VLOOKUP(C110,Date1!$D$2:$H$100,4,0))</f>
        <v>0</v>
      </c>
      <c r="I110" s="147">
        <f>IF(ISNA(VLOOKUP(C110,Date1!$D$2:$H$100,5,0)),"", VLOOKUP(C110,Date1!$D$2:$H$100,5,0))</f>
        <v>4</v>
      </c>
      <c r="J110" s="146" t="str">
        <f>IF(ISNA(VLOOKUP(C110,Date2!$D$108:$L$194,2,0)),"", VLOOKUP(C110,Date2!$D$108:$L$194,2,0))</f>
        <v/>
      </c>
      <c r="K110" s="146" t="str">
        <f>IF(ISNA(VLOOKUP(C110,Date2!$D$108:$L$194,3,0)),"", VLOOKUP(C110,Date2!$D$108:$L$194,3,0))</f>
        <v/>
      </c>
      <c r="L110" s="146" t="str">
        <f>IF(ISNA(VLOOKUP(C110,Date2!$D$108:$L$194,4,0)),"", VLOOKUP(C110,Date2!$D$108:$L$194,4,0))</f>
        <v/>
      </c>
      <c r="M110" s="147" t="str">
        <f>IF(ISNA(VLOOKUP(C110,Date2!$D$108:$L$194,5,0)),"", VLOOKUP(C110,Date2!$D$108:$L$194,5,0))</f>
        <v/>
      </c>
      <c r="N110" s="148">
        <f t="shared" si="7"/>
        <v>4</v>
      </c>
      <c r="O110" s="20">
        <f t="shared" si="8"/>
        <v>92</v>
      </c>
      <c r="P110" s="13"/>
      <c r="Q110" s="13"/>
      <c r="R110" s="13"/>
      <c r="S110" s="13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8.75" x14ac:dyDescent="0.3">
      <c r="A111" s="10">
        <f t="shared" si="10"/>
        <v>95</v>
      </c>
      <c r="B111" s="122" t="s">
        <v>346</v>
      </c>
      <c r="C111" s="122" t="s">
        <v>347</v>
      </c>
      <c r="D111" s="122" t="s">
        <v>348</v>
      </c>
      <c r="E111" s="122" t="s">
        <v>63</v>
      </c>
      <c r="F111" s="145">
        <f>IF(ISNA(VLOOKUP(C111,Date1!$D$2:$H$100,2,0)),"", VLOOKUP(C111,Date1!$D$2:$H$100,2,0))</f>
        <v>4</v>
      </c>
      <c r="G111" s="146">
        <f>IF(ISNA(VLOOKUP(C111,Date1!$D$2:$H$100,3,0)),"", VLOOKUP(C111,Date1!$D$2:$H$100,3,0))</f>
        <v>0</v>
      </c>
      <c r="H111" s="146">
        <f>IF(ISNA(VLOOKUP(C111,Date1!$D$2:$H$100,4,0)),"", VLOOKUP(C111,Date1!$D$2:$H$100,4,0))</f>
        <v>0.44</v>
      </c>
      <c r="I111" s="147">
        <f>IF(ISNA(VLOOKUP(C111,Date1!$D$2:$H$100,5,0)),"", VLOOKUP(C111,Date1!$D$2:$H$100,5,0))</f>
        <v>4.4400000000000004</v>
      </c>
      <c r="J111" s="146">
        <f>IF(ISNA(VLOOKUP(C111,Date2!$D$108:$L$194,2,0)),"", VLOOKUP(C111,Date2!$D$108:$L$194,2,0))</f>
        <v>0</v>
      </c>
      <c r="K111" s="146">
        <f>IF(ISNA(VLOOKUP(C111,Date2!$D$108:$L$194,3,0)),"", VLOOKUP(C111,Date2!$D$108:$L$194,3,0))</f>
        <v>0</v>
      </c>
      <c r="L111" s="146">
        <f>IF(ISNA(VLOOKUP(C111,Date2!$D$108:$L$194,4,0)),"", VLOOKUP(C111,Date2!$D$108:$L$194,4,0))</f>
        <v>0</v>
      </c>
      <c r="M111" s="147">
        <f>IF(ISNA(VLOOKUP(C111,Date2!$D$108:$L$194,5,0)),"", VLOOKUP(C111,Date2!$D$108:$L$194,5,0))</f>
        <v>0</v>
      </c>
      <c r="N111" s="148">
        <f t="shared" si="7"/>
        <v>2.2200000000000002</v>
      </c>
      <c r="O111" s="20">
        <f t="shared" si="8"/>
        <v>95</v>
      </c>
      <c r="P111" s="13"/>
      <c r="Q111" s="13"/>
      <c r="R111" s="13"/>
      <c r="S111" s="13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8.75" x14ac:dyDescent="0.3">
      <c r="A112" s="10">
        <f t="shared" si="10"/>
        <v>96</v>
      </c>
      <c r="B112" s="122" t="s">
        <v>395</v>
      </c>
      <c r="C112" s="123" t="s">
        <v>396</v>
      </c>
      <c r="D112" s="122" t="s">
        <v>397</v>
      </c>
      <c r="E112" s="122" t="s">
        <v>398</v>
      </c>
      <c r="F112" s="145">
        <f>IF(ISNA(VLOOKUP(C112,Date1!$D$2:$H$100,2,0)),"", VLOOKUP(C112,Date1!$D$2:$H$100,2,0))</f>
        <v>0</v>
      </c>
      <c r="G112" s="146">
        <f>IF(ISNA(VLOOKUP(C112,Date1!$D$2:$H$100,3,0)),"", VLOOKUP(C112,Date1!$D$2:$H$100,3,0))</f>
        <v>0</v>
      </c>
      <c r="H112" s="146">
        <f>IF(ISNA(VLOOKUP(C112,Date1!$D$2:$H$100,4,0)),"", VLOOKUP(C112,Date1!$D$2:$H$100,4,0))</f>
        <v>0</v>
      </c>
      <c r="I112" s="147">
        <f>IF(ISNA(VLOOKUP(C112,Date1!$D$2:$H$100,5,0)),"", VLOOKUP(C112,Date1!$D$2:$H$100,5,0))</f>
        <v>0</v>
      </c>
      <c r="J112" s="146" t="str">
        <f>IF(ISNA(VLOOKUP(C112,Date2!$D$108:$L$194,2,0)),"", VLOOKUP(C112,Date2!$D$108:$L$194,2,0))</f>
        <v/>
      </c>
      <c r="K112" s="146" t="str">
        <f>IF(ISNA(VLOOKUP(C112,Date2!$D$108:$L$194,3,0)),"", VLOOKUP(C112,Date2!$D$108:$L$194,3,0))</f>
        <v/>
      </c>
      <c r="L112" s="146" t="str">
        <f>IF(ISNA(VLOOKUP(C112,Date2!$D$108:$L$194,4,0)),"", VLOOKUP(C112,Date2!$D$108:$L$194,4,0))</f>
        <v/>
      </c>
      <c r="M112" s="147" t="str">
        <f>IF(ISNA(VLOOKUP(C112,Date2!$D$108:$L$194,5,0)),"", VLOOKUP(C112,Date2!$D$108:$L$194,5,0))</f>
        <v/>
      </c>
      <c r="N112" s="148">
        <f t="shared" si="7"/>
        <v>0</v>
      </c>
      <c r="O112" s="20">
        <f t="shared" si="8"/>
        <v>96</v>
      </c>
      <c r="P112" s="13"/>
      <c r="Q112" s="20"/>
      <c r="R112" s="13"/>
      <c r="S112" s="13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8.75" x14ac:dyDescent="0.3">
      <c r="A113" s="10">
        <f t="shared" si="10"/>
        <v>97</v>
      </c>
      <c r="B113" s="122" t="s">
        <v>328</v>
      </c>
      <c r="C113" s="122" t="s">
        <v>329</v>
      </c>
      <c r="D113" s="122" t="s">
        <v>330</v>
      </c>
      <c r="E113" s="122" t="s">
        <v>63</v>
      </c>
      <c r="F113" s="145">
        <f>IF(ISNA(VLOOKUP(C113,Date1!$D$2:$H$100,2,0)),"", VLOOKUP(C113,Date1!$D$2:$H$100,2,0))</f>
        <v>0</v>
      </c>
      <c r="G113" s="146">
        <f>IF(ISNA(VLOOKUP(C113,Date1!$D$2:$H$100,3,0)),"", VLOOKUP(C113,Date1!$D$2:$H$100,3,0))</f>
        <v>0</v>
      </c>
      <c r="H113" s="146">
        <f>IF(ISNA(VLOOKUP(C113,Date1!$D$2:$H$100,4,0)),"", VLOOKUP(C113,Date1!$D$2:$H$100,4,0))</f>
        <v>0</v>
      </c>
      <c r="I113" s="147">
        <f>IF(ISNA(VLOOKUP(C113,Date1!$D$2:$H$100,5,0)),"", VLOOKUP(C113,Date1!$D$2:$H$100,5,0))</f>
        <v>0</v>
      </c>
      <c r="J113" s="146" t="str">
        <f>IF(ISNA(VLOOKUP(C113,Date2!$D$108:$L$194,2,0)),"", VLOOKUP(C113,Date2!$D$108:$L$194,2,0))</f>
        <v/>
      </c>
      <c r="K113" s="146" t="str">
        <f>IF(ISNA(VLOOKUP(C113,Date2!$D$108:$L$194,3,0)),"", VLOOKUP(C113,Date2!$D$108:$L$194,3,0))</f>
        <v/>
      </c>
      <c r="L113" s="146" t="str">
        <f>IF(ISNA(VLOOKUP(C113,Date2!$D$108:$L$194,4,0)),"", VLOOKUP(C113,Date2!$D$108:$L$194,4,0))</f>
        <v/>
      </c>
      <c r="M113" s="147" t="str">
        <f>IF(ISNA(VLOOKUP(C113,Date2!$D$108:$L$194,5,0)),"", VLOOKUP(C113,Date2!$D$108:$L$194,5,0))</f>
        <v/>
      </c>
      <c r="N113" s="148">
        <f t="shared" ref="N113:N144" si="11">AVERAGE(I113,M113)</f>
        <v>0</v>
      </c>
      <c r="O113" s="20">
        <f t="shared" ref="O113:O144" si="12">RANK(N113,$N$17:$N$113)</f>
        <v>96</v>
      </c>
      <c r="P113" s="20" t="s">
        <v>331</v>
      </c>
      <c r="Q113" s="12" t="s">
        <v>332</v>
      </c>
      <c r="R113" s="20" t="s">
        <v>333</v>
      </c>
      <c r="S113" s="13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8.7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8.7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8.7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8.7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8.7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8.7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8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8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8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8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8.7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8.7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8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8.7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8.7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8.7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8.7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8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8.7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8.7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8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8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8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8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8.7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8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8.7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8.7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8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8.7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8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8.7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8.7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8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8.7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8.7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8.7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8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8.7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8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8.7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8.7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8.7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8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8.7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8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8.7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8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8.7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8.7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8.7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8.7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8.7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8.7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8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8.7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8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8.7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8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8.7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8.7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8.7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8.7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8.7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8.7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8.7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8.7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8.7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8.7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8.7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8.7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8.7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8.7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8.7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8.7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8.7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8.7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8.7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8.7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8.7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8.7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8.7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8.7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8.7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8.7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8.7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8.7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8.7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8.7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8.7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8.7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8.7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8.7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8.7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8.7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8.7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8.7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8.7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8.7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8.7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8.7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8.7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8.7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8.7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8.7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8.7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8.7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8.7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8.7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8.7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8.7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8.7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8.7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8.7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8.7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8.7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8.7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8.7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8.7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8.7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8.7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8.7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8.7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8.7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8.7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8.7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8.7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8.7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8.7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8.7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8.7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8.7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8.7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8.7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8.7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8.7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8.7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8.7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8.7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8.7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8.7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8.7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8.7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8.7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8.7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8.7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8.7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8.7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8.7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8.7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8.7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8.7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8.7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8.7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8.7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8.7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8.7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8.7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8.7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8.7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8.7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8.7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8.7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8.7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8.7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8.7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8.7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8.7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8.7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8.7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8.7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8.7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8.7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8.7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8.7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8.7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8.7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8.7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8.7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8.7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8.7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8.7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8.7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8.7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8.7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8.7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8.7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8.7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8.7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8.7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8.7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8.7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8.7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8.7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8.7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8.7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8.7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8.7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8.7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8.7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8.7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8.7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8.7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8.7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8.7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8.7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8.7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8.7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8.7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8.7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8.7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8.7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8.7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8.7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8.7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8.7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8.7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8.7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8.7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8.7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8.7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8.7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8.7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8.7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8.7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8.7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8.7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8.7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8.7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8.7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8.7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8.7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8.7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8.7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8.7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8.7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8.7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8.7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8.7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8.7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8.7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8.7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8.7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8.7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8.7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8.7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8.7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8.7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8.7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8.7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8.7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8.7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8.7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8.7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8.7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8.7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8.7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8.7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8.7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8.7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8.7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8.7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8.7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8.7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8.7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8.7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8.7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8.7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8.7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8.7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8.7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8.7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8.7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8.7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8.7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8.7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8.7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8.7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8.7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8.7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8.7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8.7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8.7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8.7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8.7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8.7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8.7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8.7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8.7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8.7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8.7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8.7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8.7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8.7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8.7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8.7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8.7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8.7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8.7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8.7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8.7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8.7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8.7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8.7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8.7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8.7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8.7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8.7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8.7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8.7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8.7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8.7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8.7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8.7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8.7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8.7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8.7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8.7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8.7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8.7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8.7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8.7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8.7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8.7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8.7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8.7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8.7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8.7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8.7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8.7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8.7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8.7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8.7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8.7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8.7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8.7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8.7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8.7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8.7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8.7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8.7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8.7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8.7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8.7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8.7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8.7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8.7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8.7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8.7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8.7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8.7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8.7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8.7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8.7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8.7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8.7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8.7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8.7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8.7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8.7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8.7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8.7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8.7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8.7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8.7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8.7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8.7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8.7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8.7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8.7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8.7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8.7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8.7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8.7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8.7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8.7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8.7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8.7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8.7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8.7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8.7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8.7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8.7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8.7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8.7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8.7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8.7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8.7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8.7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8.7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8.7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8.7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8.7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8.7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8.7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8.7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8.7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8.7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8.7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8.7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8.7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8.7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8.7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8.7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8.7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8.7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8.7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8.7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8.7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8.7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8.7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8.7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8.7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8.7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8.7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8.7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8.7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8.7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8.7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8.7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8.7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8.7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8.7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8.7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8.7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8.7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8.7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8.7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8.7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8.7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8.7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8.7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8.7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8.7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8.7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8.7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8.7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8.7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8.7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8.7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8.7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8.7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8.7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8.7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8.7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8.7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8.7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8.7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8.7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8.7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8.7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8.7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8.7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8.7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8.7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8.7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8.7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8.7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8.7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8.7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8.7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8.7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8.7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8.7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8.7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8.7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8.7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8.7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8.7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8.7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8.7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8.7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8.7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8.7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8.7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8.7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8.7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8.7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8.7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8.7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8.7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8.7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8.7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8.7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8.7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8.7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8.7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8.7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8.7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8.7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8.7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8.7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8.7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8.7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8.7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8.7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8.7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8.7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8.7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8.7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8.7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8.7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8.7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8.7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8.7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8.7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8.7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8.7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8.7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8.7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8.7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8.7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8.7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8.7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8.7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8.7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8.7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8.7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8.7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8.7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8.7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8.7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8.7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8.7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8.7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8.7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8.7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8.7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8.7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8.7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8.7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8.7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8.7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8.7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8.7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8.7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8.7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8.7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8.7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8.7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8.7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8.7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8.7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8.7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8.7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8.7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8.7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8.7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8.7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8.7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8.7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8.7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8.7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8.7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8.7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8.7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8.7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8.7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8.7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8.7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8.7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8.7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8.7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8.7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8.7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8.7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8.7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8.7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8.7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8.7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8.7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8.7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8.7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8.7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8.7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8.7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8.7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8.7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8.7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8.7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8.7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8.7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8.7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8.7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8.7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8.7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8.7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8.7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8.7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8.7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8.7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8.7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8.7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8.7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8.7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8.7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8.7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8.7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8.7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8.7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8.7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8.7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8.7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8.7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8.7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8.7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8.7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8.7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8.7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8.7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8.7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8.7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8.7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8.7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8.7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8.7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8.7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8.7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8.7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8.7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8.7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8.7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8.7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8.7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8.7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8.7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8.7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8.7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8.7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8.7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8.7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8.7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8.7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8.7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8.7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8.7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8.7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8.7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8.7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8.7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8.7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8.7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8.7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8.7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8.7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8.7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8.7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8.7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8.7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8.7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8.7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8.7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8.7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8.7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8.7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8.7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8.7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8.7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8.7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8.7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8.7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8.7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8.7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8.7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8.7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8.7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8.7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8.7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8.7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8.7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8.7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8.7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8.7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8.7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8.7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8.7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8.7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8.7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8.7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8.7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8.7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8.7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8.7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8.7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8.7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8.7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8.7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8.7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8.7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8.7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8.7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8.7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8.7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8.7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8.7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8.7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8.7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8.7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8.7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8.7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8.7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8.7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8.7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8.7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8.7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8.7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8.7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8.7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8.7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8.7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8.7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8.7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8.7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8.7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8.7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8.7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8.7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8.7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8.7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8.7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8.7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8.7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8.7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8.7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8.7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8.7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8.7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8.7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8.7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8.7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8.7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8.7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8.7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8.7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8.7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8.7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8.7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8.7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8.7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8.7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8.7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8.7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8.7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8.7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8.7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8.7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8.7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8.7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8.7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8.7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8.7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8.7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8.7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8.7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8.7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8.7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8.7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8.7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8.7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8.7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8.7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8.7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8.7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8.7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8.7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8.7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8.7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8.7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8.7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8.7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8.7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8.7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8.7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8.7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8.7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8.7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8.7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8.7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8.7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8.7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8.7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8.7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8.7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8.7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8.7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</sheetData>
  <sortState ref="A17:S113">
    <sortCondition ref="O17:O113"/>
    <sortCondition descending="1" ref="N17:N113"/>
  </sortState>
  <mergeCells count="1">
    <mergeCell ref="A3:S3"/>
  </mergeCells>
  <hyperlinks>
    <hyperlink ref="A7" r:id="rId1"/>
    <hyperlink ref="C16" r:id="rId2"/>
    <hyperlink ref="C47" r:id="rId3"/>
    <hyperlink ref="C73" r:id="rId4"/>
    <hyperlink ref="D37" r:id="rId5"/>
    <hyperlink ref="D63" r:id="rId6"/>
    <hyperlink ref="D76" r:id="rId7"/>
  </hyperlinks>
  <pageMargins left="0.7" right="0.7" top="0.75" bottom="0.75" header="0.3" footer="0.3"/>
  <pageSetup paperSize="9" orientation="portrait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workbookViewId="0">
      <selection activeCell="D62" sqref="D62"/>
    </sheetView>
  </sheetViews>
  <sheetFormatPr defaultColWidth="35.28515625" defaultRowHeight="14.25" x14ac:dyDescent="0.2"/>
  <cols>
    <col min="1" max="1" width="7.140625" style="51" customWidth="1"/>
    <col min="2" max="2" width="3.28515625" style="51" bestFit="1" customWidth="1"/>
    <col min="3" max="3" width="6.42578125" style="51" bestFit="1" customWidth="1"/>
    <col min="4" max="4" width="22.140625" style="51" bestFit="1" customWidth="1"/>
    <col min="5" max="5" width="4" style="51" bestFit="1" customWidth="1"/>
    <col min="6" max="7" width="6.140625" style="51" bestFit="1" customWidth="1"/>
    <col min="8" max="8" width="8.28515625" style="51" bestFit="1" customWidth="1"/>
    <col min="9" max="9" width="22.140625" style="51" bestFit="1" customWidth="1"/>
    <col min="10" max="10" width="19.5703125" style="51" bestFit="1" customWidth="1"/>
    <col min="11" max="12" width="5.42578125" style="51" customWidth="1"/>
    <col min="13" max="16384" width="35.28515625" style="51"/>
  </cols>
  <sheetData>
    <row r="1" spans="2:12" ht="15" thickBot="1" x14ac:dyDescent="0.25"/>
    <row r="2" spans="2:12" ht="16.5" x14ac:dyDescent="0.2">
      <c r="B2" s="52">
        <v>1</v>
      </c>
      <c r="C2" s="53">
        <v>1779</v>
      </c>
      <c r="D2" s="53" t="s">
        <v>120</v>
      </c>
      <c r="E2" s="54">
        <v>4</v>
      </c>
      <c r="F2" s="54">
        <v>100</v>
      </c>
      <c r="G2" s="54">
        <v>100</v>
      </c>
      <c r="H2" s="55">
        <v>204</v>
      </c>
      <c r="I2" s="53" t="s">
        <v>555</v>
      </c>
      <c r="J2" s="51" t="str">
        <f>LEFT(I2,K2-1)</f>
        <v>bossudw</v>
      </c>
      <c r="K2" s="51">
        <f>LEN(I2)</f>
        <v>8</v>
      </c>
      <c r="L2" s="51">
        <f>LEN(J2)</f>
        <v>7</v>
      </c>
    </row>
    <row r="3" spans="2:12" ht="17.25" thickBot="1" x14ac:dyDescent="0.25">
      <c r="B3" s="56">
        <v>2</v>
      </c>
      <c r="C3" s="57">
        <v>1662</v>
      </c>
      <c r="D3" s="57" t="s">
        <v>108</v>
      </c>
      <c r="E3" s="58">
        <v>4</v>
      </c>
      <c r="F3" s="58">
        <v>100</v>
      </c>
      <c r="G3" s="58">
        <v>100</v>
      </c>
      <c r="H3" s="59">
        <v>204</v>
      </c>
      <c r="I3" s="57" t="s">
        <v>556</v>
      </c>
      <c r="J3" s="51" t="str">
        <f t="shared" ref="J3:J66" si="0">LEFT(I3,K3-1)</f>
        <v>quangphat18ti</v>
      </c>
      <c r="K3" s="51">
        <f t="shared" ref="K3:K66" si="1">LEN(I3)</f>
        <v>14</v>
      </c>
      <c r="L3" s="51">
        <f t="shared" ref="L3:L66" si="2">LEN(J3)</f>
        <v>13</v>
      </c>
    </row>
    <row r="4" spans="2:12" ht="16.5" x14ac:dyDescent="0.2">
      <c r="B4" s="52">
        <v>3</v>
      </c>
      <c r="C4" s="60">
        <v>1973</v>
      </c>
      <c r="D4" s="60" t="s">
        <v>117</v>
      </c>
      <c r="E4" s="54">
        <v>4</v>
      </c>
      <c r="F4" s="54">
        <v>99.6</v>
      </c>
      <c r="G4" s="54">
        <v>100</v>
      </c>
      <c r="H4" s="55">
        <v>203.6</v>
      </c>
      <c r="I4" s="60" t="s">
        <v>557</v>
      </c>
      <c r="J4" s="51" t="str">
        <f t="shared" si="0"/>
        <v>biot_ductoan</v>
      </c>
      <c r="K4" s="51">
        <f t="shared" si="1"/>
        <v>13</v>
      </c>
      <c r="L4" s="51">
        <f t="shared" si="2"/>
        <v>12</v>
      </c>
    </row>
    <row r="5" spans="2:12" ht="17.25" thickBot="1" x14ac:dyDescent="0.25">
      <c r="B5" s="56">
        <v>4</v>
      </c>
      <c r="C5" s="61">
        <v>1894</v>
      </c>
      <c r="D5" s="61" t="s">
        <v>123</v>
      </c>
      <c r="E5" s="58">
        <v>4</v>
      </c>
      <c r="F5" s="62">
        <v>100</v>
      </c>
      <c r="G5" s="58">
        <v>99.56</v>
      </c>
      <c r="H5" s="59">
        <v>203.56</v>
      </c>
      <c r="I5" s="61" t="s">
        <v>558</v>
      </c>
      <c r="J5" s="51" t="str">
        <f t="shared" si="0"/>
        <v>WuTan</v>
      </c>
      <c r="K5" s="51">
        <f t="shared" si="1"/>
        <v>6</v>
      </c>
      <c r="L5" s="51">
        <f t="shared" si="2"/>
        <v>5</v>
      </c>
    </row>
    <row r="6" spans="2:12" ht="16.5" x14ac:dyDescent="0.2">
      <c r="B6" s="52">
        <v>5</v>
      </c>
      <c r="C6" s="53">
        <v>1689</v>
      </c>
      <c r="D6" s="53" t="s">
        <v>25</v>
      </c>
      <c r="E6" s="54">
        <v>52</v>
      </c>
      <c r="F6" s="54">
        <v>70</v>
      </c>
      <c r="G6" s="54">
        <v>81.33</v>
      </c>
      <c r="H6" s="55">
        <v>203.33</v>
      </c>
      <c r="I6" s="53" t="s">
        <v>559</v>
      </c>
      <c r="J6" s="51" t="str">
        <f t="shared" si="0"/>
        <v>letangphuquy</v>
      </c>
      <c r="K6" s="51">
        <f t="shared" si="1"/>
        <v>13</v>
      </c>
      <c r="L6" s="51">
        <f t="shared" si="2"/>
        <v>12</v>
      </c>
    </row>
    <row r="7" spans="2:12" ht="17.25" thickBot="1" x14ac:dyDescent="0.25">
      <c r="B7" s="56">
        <v>6</v>
      </c>
      <c r="C7" s="61">
        <v>1928</v>
      </c>
      <c r="D7" s="61" t="s">
        <v>151</v>
      </c>
      <c r="E7" s="58">
        <v>4</v>
      </c>
      <c r="F7" s="58">
        <v>100</v>
      </c>
      <c r="G7" s="58">
        <v>85.78</v>
      </c>
      <c r="H7" s="59">
        <v>189.78</v>
      </c>
      <c r="I7" s="61" t="s">
        <v>560</v>
      </c>
      <c r="J7" s="51" t="str">
        <f t="shared" si="0"/>
        <v>BJMinhNhut</v>
      </c>
      <c r="K7" s="51">
        <f t="shared" si="1"/>
        <v>11</v>
      </c>
      <c r="L7" s="51">
        <f t="shared" si="2"/>
        <v>10</v>
      </c>
    </row>
    <row r="8" spans="2:12" ht="16.5" x14ac:dyDescent="0.2">
      <c r="B8" s="52">
        <v>7</v>
      </c>
      <c r="C8" s="60">
        <v>1897</v>
      </c>
      <c r="D8" s="60" t="s">
        <v>276</v>
      </c>
      <c r="E8" s="63">
        <v>76</v>
      </c>
      <c r="F8" s="54">
        <v>40</v>
      </c>
      <c r="G8" s="54">
        <v>66.67</v>
      </c>
      <c r="H8" s="55">
        <v>182.67</v>
      </c>
      <c r="I8" s="60" t="s">
        <v>561</v>
      </c>
      <c r="J8" s="51" t="str">
        <f t="shared" si="0"/>
        <v>tcm</v>
      </c>
      <c r="K8" s="51">
        <f t="shared" si="1"/>
        <v>4</v>
      </c>
      <c r="L8" s="51">
        <f t="shared" si="2"/>
        <v>3</v>
      </c>
    </row>
    <row r="9" spans="2:12" ht="17.25" thickBot="1" x14ac:dyDescent="0.25">
      <c r="B9" s="56">
        <v>8</v>
      </c>
      <c r="C9" s="61">
        <v>1811</v>
      </c>
      <c r="D9" s="61" t="s">
        <v>95</v>
      </c>
      <c r="E9" s="58">
        <v>4</v>
      </c>
      <c r="F9" s="58">
        <v>66.8</v>
      </c>
      <c r="G9" s="58">
        <v>100</v>
      </c>
      <c r="H9" s="59">
        <v>170.8</v>
      </c>
      <c r="I9" s="61" t="s">
        <v>562</v>
      </c>
      <c r="J9" s="51" t="str">
        <f t="shared" si="0"/>
        <v>Play_With_Mino</v>
      </c>
      <c r="K9" s="51">
        <f t="shared" si="1"/>
        <v>15</v>
      </c>
      <c r="L9" s="51">
        <f t="shared" si="2"/>
        <v>14</v>
      </c>
    </row>
    <row r="10" spans="2:12" ht="16.5" x14ac:dyDescent="0.2">
      <c r="B10" s="52">
        <v>9</v>
      </c>
      <c r="C10" s="53">
        <v>1674</v>
      </c>
      <c r="D10" s="53" t="s">
        <v>412</v>
      </c>
      <c r="E10" s="54">
        <v>4</v>
      </c>
      <c r="F10" s="54">
        <v>100</v>
      </c>
      <c r="G10" s="54">
        <v>58.22</v>
      </c>
      <c r="H10" s="55">
        <v>162.22</v>
      </c>
      <c r="I10" s="53" t="s">
        <v>563</v>
      </c>
      <c r="J10" s="51" t="str">
        <f t="shared" si="0"/>
        <v>d4rkn19ht</v>
      </c>
      <c r="K10" s="51">
        <f t="shared" si="1"/>
        <v>10</v>
      </c>
      <c r="L10" s="51">
        <f t="shared" si="2"/>
        <v>9</v>
      </c>
    </row>
    <row r="11" spans="2:12" ht="17.25" thickBot="1" x14ac:dyDescent="0.25">
      <c r="B11" s="56">
        <v>10</v>
      </c>
      <c r="C11" s="61">
        <v>2043</v>
      </c>
      <c r="D11" s="61" t="s">
        <v>246</v>
      </c>
      <c r="E11" s="58">
        <v>4</v>
      </c>
      <c r="F11" s="58">
        <v>98</v>
      </c>
      <c r="G11" s="58">
        <v>55.11</v>
      </c>
      <c r="H11" s="59">
        <v>157.11000000000001</v>
      </c>
      <c r="I11" s="61" t="s">
        <v>564</v>
      </c>
      <c r="J11" s="51" t="str">
        <f t="shared" si="0"/>
        <v>Fidisk</v>
      </c>
      <c r="K11" s="51">
        <f t="shared" si="1"/>
        <v>7</v>
      </c>
      <c r="L11" s="51">
        <f t="shared" si="2"/>
        <v>6</v>
      </c>
    </row>
    <row r="12" spans="2:12" ht="16.5" x14ac:dyDescent="0.2">
      <c r="B12" s="52">
        <v>11</v>
      </c>
      <c r="C12" s="60">
        <v>1820</v>
      </c>
      <c r="D12" s="60" t="s">
        <v>185</v>
      </c>
      <c r="E12" s="54">
        <v>4</v>
      </c>
      <c r="F12" s="54">
        <v>100</v>
      </c>
      <c r="G12" s="54">
        <v>44.44</v>
      </c>
      <c r="H12" s="55">
        <v>148.44</v>
      </c>
      <c r="I12" s="60" t="s">
        <v>565</v>
      </c>
      <c r="J12" s="51" t="str">
        <f t="shared" si="0"/>
        <v>hodinhhoang312</v>
      </c>
      <c r="K12" s="51">
        <f t="shared" si="1"/>
        <v>15</v>
      </c>
      <c r="L12" s="51">
        <f t="shared" si="2"/>
        <v>14</v>
      </c>
    </row>
    <row r="13" spans="2:12" ht="17.25" thickBot="1" x14ac:dyDescent="0.25">
      <c r="B13" s="56">
        <v>12</v>
      </c>
      <c r="C13" s="57">
        <v>1618</v>
      </c>
      <c r="D13" s="57" t="s">
        <v>409</v>
      </c>
      <c r="E13" s="58">
        <v>4</v>
      </c>
      <c r="F13" s="58">
        <v>40</v>
      </c>
      <c r="G13" s="58">
        <v>100</v>
      </c>
      <c r="H13" s="59">
        <v>144</v>
      </c>
      <c r="I13" s="57" t="s">
        <v>566</v>
      </c>
      <c r="J13" s="51" t="str">
        <f t="shared" si="0"/>
        <v>jamienguyen</v>
      </c>
      <c r="K13" s="51">
        <f t="shared" si="1"/>
        <v>12</v>
      </c>
      <c r="L13" s="51">
        <f t="shared" si="2"/>
        <v>11</v>
      </c>
    </row>
    <row r="14" spans="2:12" ht="16.5" x14ac:dyDescent="0.2">
      <c r="B14" s="52">
        <v>13</v>
      </c>
      <c r="C14" s="53">
        <v>1698</v>
      </c>
      <c r="D14" s="53" t="s">
        <v>341</v>
      </c>
      <c r="E14" s="54">
        <v>4</v>
      </c>
      <c r="F14" s="54">
        <v>100</v>
      </c>
      <c r="G14" s="54">
        <v>37.33</v>
      </c>
      <c r="H14" s="55">
        <v>141.33000000000001</v>
      </c>
      <c r="I14" s="53" t="s">
        <v>567</v>
      </c>
      <c r="J14" s="51" t="str">
        <f t="shared" si="0"/>
        <v>Maowonh</v>
      </c>
      <c r="K14" s="51">
        <f t="shared" si="1"/>
        <v>8</v>
      </c>
      <c r="L14" s="51">
        <f t="shared" si="2"/>
        <v>7</v>
      </c>
    </row>
    <row r="15" spans="2:12" ht="17.25" thickBot="1" x14ac:dyDescent="0.25">
      <c r="B15" s="56">
        <v>14</v>
      </c>
      <c r="C15" s="61">
        <v>2007</v>
      </c>
      <c r="D15" s="61" t="s">
        <v>406</v>
      </c>
      <c r="E15" s="58">
        <v>4</v>
      </c>
      <c r="F15" s="58">
        <v>100</v>
      </c>
      <c r="G15" s="58">
        <v>32.44</v>
      </c>
      <c r="H15" s="59">
        <v>136.44</v>
      </c>
      <c r="I15" s="61" t="s">
        <v>568</v>
      </c>
      <c r="J15" s="51" t="str">
        <f t="shared" si="0"/>
        <v>ngpin_04</v>
      </c>
      <c r="K15" s="51">
        <f t="shared" si="1"/>
        <v>9</v>
      </c>
      <c r="L15" s="51">
        <f t="shared" si="2"/>
        <v>8</v>
      </c>
    </row>
    <row r="16" spans="2:12" ht="16.5" x14ac:dyDescent="0.2">
      <c r="B16" s="52">
        <v>15</v>
      </c>
      <c r="C16" s="60">
        <v>2066</v>
      </c>
      <c r="D16" s="60" t="s">
        <v>209</v>
      </c>
      <c r="E16" s="54">
        <v>4</v>
      </c>
      <c r="F16" s="54">
        <v>100</v>
      </c>
      <c r="G16" s="54">
        <v>23.56</v>
      </c>
      <c r="H16" s="55">
        <v>127.56</v>
      </c>
      <c r="I16" s="60" t="s">
        <v>569</v>
      </c>
      <c r="J16" s="51" t="str">
        <f t="shared" si="0"/>
        <v>bjn</v>
      </c>
      <c r="K16" s="51">
        <f t="shared" si="1"/>
        <v>4</v>
      </c>
      <c r="L16" s="51">
        <f t="shared" si="2"/>
        <v>3</v>
      </c>
    </row>
    <row r="17" spans="2:12" ht="17.25" thickBot="1" x14ac:dyDescent="0.25">
      <c r="B17" s="56">
        <v>16</v>
      </c>
      <c r="C17" s="64">
        <v>1329</v>
      </c>
      <c r="D17" s="64" t="s">
        <v>126</v>
      </c>
      <c r="E17" s="58">
        <v>4</v>
      </c>
      <c r="F17" s="58">
        <v>100</v>
      </c>
      <c r="G17" s="58">
        <v>20.440000000000001</v>
      </c>
      <c r="H17" s="59">
        <v>124.44</v>
      </c>
      <c r="I17" s="64" t="s">
        <v>570</v>
      </c>
      <c r="J17" s="51" t="str">
        <f t="shared" si="0"/>
        <v>thanh</v>
      </c>
      <c r="K17" s="51">
        <f t="shared" si="1"/>
        <v>6</v>
      </c>
      <c r="L17" s="51">
        <f t="shared" si="2"/>
        <v>5</v>
      </c>
    </row>
    <row r="18" spans="2:12" ht="16.5" x14ac:dyDescent="0.2">
      <c r="B18" s="52">
        <v>17</v>
      </c>
      <c r="C18" s="53">
        <v>1645</v>
      </c>
      <c r="D18" s="53" t="s">
        <v>252</v>
      </c>
      <c r="E18" s="54">
        <v>4</v>
      </c>
      <c r="F18" s="54">
        <v>99.6</v>
      </c>
      <c r="G18" s="54">
        <v>8.89</v>
      </c>
      <c r="H18" s="55">
        <v>112.49</v>
      </c>
      <c r="I18" s="53" t="s">
        <v>571</v>
      </c>
      <c r="J18" s="51" t="str">
        <f t="shared" si="0"/>
        <v>HoàngNgọcQuân04</v>
      </c>
      <c r="K18" s="51">
        <f t="shared" si="1"/>
        <v>16</v>
      </c>
      <c r="L18" s="51">
        <f t="shared" si="2"/>
        <v>15</v>
      </c>
    </row>
    <row r="19" spans="2:12" ht="17.25" thickBot="1" x14ac:dyDescent="0.25">
      <c r="B19" s="56">
        <v>18</v>
      </c>
      <c r="C19" s="57">
        <v>1675</v>
      </c>
      <c r="D19" s="57" t="s">
        <v>102</v>
      </c>
      <c r="E19" s="58">
        <v>4</v>
      </c>
      <c r="F19" s="65"/>
      <c r="G19" s="62">
        <v>100</v>
      </c>
      <c r="H19" s="59">
        <v>104</v>
      </c>
      <c r="I19" s="57" t="s">
        <v>572</v>
      </c>
      <c r="J19" s="51" t="str">
        <f t="shared" si="0"/>
        <v>18ti_nmnhat</v>
      </c>
      <c r="K19" s="51">
        <f t="shared" si="1"/>
        <v>12</v>
      </c>
      <c r="L19" s="51">
        <f t="shared" si="2"/>
        <v>11</v>
      </c>
    </row>
    <row r="20" spans="2:12" ht="16.5" x14ac:dyDescent="0.2">
      <c r="B20" s="52">
        <v>19</v>
      </c>
      <c r="C20" s="53">
        <v>1763</v>
      </c>
      <c r="D20" s="53" t="s">
        <v>225</v>
      </c>
      <c r="E20" s="54">
        <v>4</v>
      </c>
      <c r="F20" s="54">
        <v>0.4</v>
      </c>
      <c r="G20" s="54">
        <v>99.56</v>
      </c>
      <c r="H20" s="55">
        <v>103.96</v>
      </c>
      <c r="I20" s="53" t="s">
        <v>573</v>
      </c>
      <c r="J20" s="51" t="str">
        <f t="shared" si="0"/>
        <v>tnkhanh</v>
      </c>
      <c r="K20" s="51">
        <f t="shared" si="1"/>
        <v>8</v>
      </c>
      <c r="L20" s="51">
        <f t="shared" si="2"/>
        <v>7</v>
      </c>
    </row>
    <row r="21" spans="2:12" ht="17.25" thickBot="1" x14ac:dyDescent="0.25">
      <c r="B21" s="56">
        <v>20</v>
      </c>
      <c r="C21" s="64">
        <v>1468</v>
      </c>
      <c r="D21" s="64" t="s">
        <v>139</v>
      </c>
      <c r="E21" s="58">
        <v>4</v>
      </c>
      <c r="F21" s="58">
        <v>99.6</v>
      </c>
      <c r="G21" s="58">
        <v>0</v>
      </c>
      <c r="H21" s="59">
        <v>103.6</v>
      </c>
      <c r="I21" s="64" t="s">
        <v>574</v>
      </c>
      <c r="J21" s="51" t="str">
        <f t="shared" si="0"/>
        <v>undertracked</v>
      </c>
      <c r="K21" s="51">
        <f t="shared" si="1"/>
        <v>13</v>
      </c>
      <c r="L21" s="51">
        <f t="shared" si="2"/>
        <v>12</v>
      </c>
    </row>
    <row r="22" spans="2:12" ht="16.5" x14ac:dyDescent="0.2">
      <c r="B22" s="52">
        <v>21</v>
      </c>
      <c r="C22" s="60">
        <v>2117</v>
      </c>
      <c r="D22" s="60" t="s">
        <v>18</v>
      </c>
      <c r="E22" s="54">
        <v>4</v>
      </c>
      <c r="F22" s="54">
        <v>0</v>
      </c>
      <c r="G22" s="54">
        <v>99.56</v>
      </c>
      <c r="H22" s="55">
        <v>103.56</v>
      </c>
      <c r="I22" s="60" t="s">
        <v>652</v>
      </c>
      <c r="J22" s="51" t="str">
        <f t="shared" si="0"/>
        <v>zipdang04</v>
      </c>
      <c r="K22" s="51">
        <f t="shared" si="1"/>
        <v>10</v>
      </c>
      <c r="L22" s="51">
        <f t="shared" si="2"/>
        <v>9</v>
      </c>
    </row>
    <row r="23" spans="2:12" ht="17.25" thickBot="1" x14ac:dyDescent="0.25">
      <c r="B23" s="56">
        <v>22</v>
      </c>
      <c r="C23" s="64">
        <v>1495</v>
      </c>
      <c r="D23" s="64" t="s">
        <v>379</v>
      </c>
      <c r="E23" s="58">
        <v>3</v>
      </c>
      <c r="F23" s="58">
        <v>100</v>
      </c>
      <c r="G23" s="65"/>
      <c r="H23" s="59">
        <v>103</v>
      </c>
      <c r="I23" s="64" t="s">
        <v>575</v>
      </c>
      <c r="J23" s="51" t="str">
        <f t="shared" si="0"/>
        <v>valueking789</v>
      </c>
      <c r="K23" s="51">
        <f t="shared" si="1"/>
        <v>13</v>
      </c>
      <c r="L23" s="51">
        <f t="shared" si="2"/>
        <v>12</v>
      </c>
    </row>
    <row r="24" spans="2:12" ht="16.5" x14ac:dyDescent="0.2">
      <c r="B24" s="52">
        <v>23</v>
      </c>
      <c r="C24" s="60">
        <v>1878</v>
      </c>
      <c r="D24" s="60" t="s">
        <v>261</v>
      </c>
      <c r="E24" s="54">
        <v>0</v>
      </c>
      <c r="F24" s="54">
        <v>82.4</v>
      </c>
      <c r="G24" s="54">
        <v>19.559999999999999</v>
      </c>
      <c r="H24" s="55">
        <v>101.96</v>
      </c>
      <c r="I24" s="60" t="s">
        <v>576</v>
      </c>
      <c r="J24" s="51" t="str">
        <f t="shared" si="0"/>
        <v>SPyofgame</v>
      </c>
      <c r="K24" s="51">
        <f t="shared" si="1"/>
        <v>10</v>
      </c>
      <c r="L24" s="51">
        <f t="shared" si="2"/>
        <v>9</v>
      </c>
    </row>
    <row r="25" spans="2:12" ht="17.25" thickBot="1" x14ac:dyDescent="0.25">
      <c r="B25" s="56">
        <v>24</v>
      </c>
      <c r="C25" s="64">
        <v>1461</v>
      </c>
      <c r="D25" s="64" t="s">
        <v>403</v>
      </c>
      <c r="E25" s="58">
        <v>1</v>
      </c>
      <c r="F25" s="65"/>
      <c r="G25" s="58">
        <v>100</v>
      </c>
      <c r="H25" s="59">
        <v>101</v>
      </c>
      <c r="I25" s="64" t="s">
        <v>577</v>
      </c>
      <c r="J25" s="51" t="str">
        <f t="shared" si="0"/>
        <v>omlgg</v>
      </c>
      <c r="K25" s="51">
        <f t="shared" si="1"/>
        <v>6</v>
      </c>
      <c r="L25" s="51">
        <f t="shared" si="2"/>
        <v>5</v>
      </c>
    </row>
    <row r="26" spans="2:12" ht="16.5" x14ac:dyDescent="0.2">
      <c r="B26" s="52">
        <v>25</v>
      </c>
      <c r="C26" s="66">
        <v>1353</v>
      </c>
      <c r="D26" s="66" t="s">
        <v>288</v>
      </c>
      <c r="E26" s="54">
        <v>0</v>
      </c>
      <c r="F26" s="54">
        <v>100</v>
      </c>
      <c r="G26" s="67"/>
      <c r="H26" s="55">
        <v>100</v>
      </c>
      <c r="I26" s="66" t="s">
        <v>578</v>
      </c>
      <c r="J26" s="51" t="str">
        <f t="shared" si="0"/>
        <v>NB_SON</v>
      </c>
      <c r="K26" s="51">
        <f t="shared" si="1"/>
        <v>7</v>
      </c>
      <c r="L26" s="51">
        <f t="shared" si="2"/>
        <v>6</v>
      </c>
    </row>
    <row r="27" spans="2:12" ht="17.25" thickBot="1" x14ac:dyDescent="0.25">
      <c r="B27" s="56">
        <v>26</v>
      </c>
      <c r="C27" s="57">
        <v>1654</v>
      </c>
      <c r="D27" s="57" t="s">
        <v>285</v>
      </c>
      <c r="E27" s="58">
        <v>4</v>
      </c>
      <c r="F27" s="58">
        <v>92.4</v>
      </c>
      <c r="G27" s="65"/>
      <c r="H27" s="59">
        <v>96.4</v>
      </c>
      <c r="I27" s="57" t="s">
        <v>579</v>
      </c>
      <c r="J27" s="51" t="str">
        <f t="shared" si="0"/>
        <v>Hoktro</v>
      </c>
      <c r="K27" s="51">
        <f t="shared" si="1"/>
        <v>7</v>
      </c>
      <c r="L27" s="51">
        <f t="shared" si="2"/>
        <v>6</v>
      </c>
    </row>
    <row r="28" spans="2:12" ht="16.5" x14ac:dyDescent="0.2">
      <c r="B28" s="52">
        <v>27</v>
      </c>
      <c r="C28" s="53">
        <v>1529</v>
      </c>
      <c r="D28" s="53" t="s">
        <v>105</v>
      </c>
      <c r="E28" s="54">
        <v>4</v>
      </c>
      <c r="F28" s="54">
        <v>40</v>
      </c>
      <c r="G28" s="54">
        <v>48</v>
      </c>
      <c r="H28" s="55">
        <v>92</v>
      </c>
      <c r="I28" s="53" t="s">
        <v>580</v>
      </c>
      <c r="J28" s="51" t="str">
        <f t="shared" si="0"/>
        <v>adung1211</v>
      </c>
      <c r="K28" s="51">
        <f t="shared" si="1"/>
        <v>10</v>
      </c>
      <c r="L28" s="51">
        <f t="shared" si="2"/>
        <v>9</v>
      </c>
    </row>
    <row r="29" spans="2:12" ht="17.25" thickBot="1" x14ac:dyDescent="0.25">
      <c r="B29" s="56">
        <v>28</v>
      </c>
      <c r="C29" s="64">
        <v>1307</v>
      </c>
      <c r="D29" s="64" t="s">
        <v>282</v>
      </c>
      <c r="E29" s="58">
        <v>4</v>
      </c>
      <c r="F29" s="58">
        <v>63.6</v>
      </c>
      <c r="G29" s="58">
        <v>23.56</v>
      </c>
      <c r="H29" s="59">
        <v>91.16</v>
      </c>
      <c r="I29" s="64" t="s">
        <v>581</v>
      </c>
      <c r="J29" s="51" t="str">
        <f t="shared" si="0"/>
        <v>nguyenlak2003</v>
      </c>
      <c r="K29" s="51">
        <f t="shared" si="1"/>
        <v>14</v>
      </c>
      <c r="L29" s="51">
        <f t="shared" si="2"/>
        <v>13</v>
      </c>
    </row>
    <row r="30" spans="2:12" ht="16.5" x14ac:dyDescent="0.2">
      <c r="B30" s="52">
        <v>29</v>
      </c>
      <c r="C30" s="53">
        <v>1559</v>
      </c>
      <c r="D30" s="53" t="s">
        <v>273</v>
      </c>
      <c r="E30" s="54">
        <v>4</v>
      </c>
      <c r="F30" s="54">
        <v>33.6</v>
      </c>
      <c r="G30" s="54">
        <v>51.56</v>
      </c>
      <c r="H30" s="55">
        <v>89.16</v>
      </c>
      <c r="I30" s="53" t="s">
        <v>582</v>
      </c>
      <c r="J30" s="51" t="str">
        <f t="shared" si="0"/>
        <v>nqhoang11_cukuin</v>
      </c>
      <c r="K30" s="51">
        <f t="shared" si="1"/>
        <v>17</v>
      </c>
      <c r="L30" s="51">
        <f t="shared" si="2"/>
        <v>16</v>
      </c>
    </row>
    <row r="31" spans="2:12" ht="17.25" thickBot="1" x14ac:dyDescent="0.25">
      <c r="B31" s="56">
        <v>30</v>
      </c>
      <c r="C31" s="57">
        <v>1587</v>
      </c>
      <c r="D31" s="57" t="s">
        <v>111</v>
      </c>
      <c r="E31" s="58">
        <v>0</v>
      </c>
      <c r="F31" s="58">
        <v>40</v>
      </c>
      <c r="G31" s="58">
        <v>45.33</v>
      </c>
      <c r="H31" s="59">
        <v>85.33</v>
      </c>
      <c r="I31" s="57" t="s">
        <v>583</v>
      </c>
      <c r="J31" s="51" t="str">
        <f t="shared" si="0"/>
        <v>I_love_you_my_girl</v>
      </c>
      <c r="K31" s="51">
        <f t="shared" si="1"/>
        <v>19</v>
      </c>
      <c r="L31" s="51">
        <f t="shared" si="2"/>
        <v>18</v>
      </c>
    </row>
    <row r="32" spans="2:12" ht="16.5" x14ac:dyDescent="0.2">
      <c r="B32" s="52">
        <v>31</v>
      </c>
      <c r="C32" s="60">
        <v>1859</v>
      </c>
      <c r="D32" s="60" t="s">
        <v>28</v>
      </c>
      <c r="E32" s="54">
        <v>76</v>
      </c>
      <c r="F32" s="54">
        <v>0</v>
      </c>
      <c r="G32" s="54">
        <v>8.89</v>
      </c>
      <c r="H32" s="55">
        <v>84.89</v>
      </c>
      <c r="I32" s="60" t="s">
        <v>584</v>
      </c>
      <c r="J32" s="51" t="str">
        <f t="shared" si="0"/>
        <v>anhkha2003</v>
      </c>
      <c r="K32" s="51">
        <f t="shared" si="1"/>
        <v>11</v>
      </c>
      <c r="L32" s="51">
        <f t="shared" si="2"/>
        <v>10</v>
      </c>
    </row>
    <row r="33" spans="2:12" ht="17.25" thickBot="1" x14ac:dyDescent="0.25">
      <c r="B33" s="56">
        <v>32</v>
      </c>
      <c r="C33" s="57">
        <v>1684</v>
      </c>
      <c r="D33" s="57" t="s">
        <v>34</v>
      </c>
      <c r="E33" s="58">
        <v>76</v>
      </c>
      <c r="F33" s="58">
        <v>0</v>
      </c>
      <c r="G33" s="58">
        <v>0</v>
      </c>
      <c r="H33" s="59">
        <v>76</v>
      </c>
      <c r="I33" s="57" t="s">
        <v>585</v>
      </c>
      <c r="J33" s="51" t="str">
        <f t="shared" si="0"/>
        <v>BeTapDi</v>
      </c>
      <c r="K33" s="51">
        <f t="shared" si="1"/>
        <v>8</v>
      </c>
      <c r="L33" s="51">
        <f t="shared" si="2"/>
        <v>7</v>
      </c>
    </row>
    <row r="34" spans="2:12" ht="16.5" x14ac:dyDescent="0.2">
      <c r="B34" s="52">
        <v>33</v>
      </c>
      <c r="C34" s="66">
        <v>1327</v>
      </c>
      <c r="D34" s="66" t="s">
        <v>314</v>
      </c>
      <c r="E34" s="54">
        <v>1</v>
      </c>
      <c r="F34" s="54">
        <v>41.2</v>
      </c>
      <c r="G34" s="54">
        <v>32</v>
      </c>
      <c r="H34" s="55">
        <v>74.2</v>
      </c>
      <c r="I34" s="66" t="s">
        <v>586</v>
      </c>
      <c r="J34" s="51" t="str">
        <f t="shared" si="0"/>
        <v>3070RKH</v>
      </c>
      <c r="K34" s="51">
        <f t="shared" si="1"/>
        <v>8</v>
      </c>
      <c r="L34" s="51">
        <f t="shared" si="2"/>
        <v>7</v>
      </c>
    </row>
    <row r="35" spans="2:12" ht="17.25" thickBot="1" x14ac:dyDescent="0.25">
      <c r="B35" s="56">
        <v>34</v>
      </c>
      <c r="C35" s="64">
        <v>1373</v>
      </c>
      <c r="D35" s="64" t="s">
        <v>136</v>
      </c>
      <c r="E35" s="58">
        <v>4</v>
      </c>
      <c r="F35" s="58">
        <v>40</v>
      </c>
      <c r="G35" s="58">
        <v>16.440000000000001</v>
      </c>
      <c r="H35" s="59">
        <v>60.44</v>
      </c>
      <c r="I35" s="64" t="s">
        <v>587</v>
      </c>
      <c r="J35" s="51" t="str">
        <f t="shared" si="0"/>
        <v>dacphu</v>
      </c>
      <c r="K35" s="51">
        <f t="shared" si="1"/>
        <v>7</v>
      </c>
      <c r="L35" s="51">
        <f t="shared" si="2"/>
        <v>6</v>
      </c>
    </row>
    <row r="36" spans="2:12" ht="16.5" x14ac:dyDescent="0.2">
      <c r="B36" s="52">
        <v>35</v>
      </c>
      <c r="C36" s="68">
        <v>1102</v>
      </c>
      <c r="D36" s="68" t="s">
        <v>357</v>
      </c>
      <c r="E36" s="54">
        <v>4</v>
      </c>
      <c r="F36" s="69">
        <v>34.4</v>
      </c>
      <c r="G36" s="54">
        <v>19.559999999999999</v>
      </c>
      <c r="H36" s="55">
        <v>57.96</v>
      </c>
      <c r="I36" s="68" t="s">
        <v>588</v>
      </c>
      <c r="J36" s="51" t="str">
        <f t="shared" si="0"/>
        <v>sontruong02003</v>
      </c>
      <c r="K36" s="51">
        <f t="shared" si="1"/>
        <v>15</v>
      </c>
      <c r="L36" s="51">
        <f t="shared" si="2"/>
        <v>14</v>
      </c>
    </row>
    <row r="37" spans="2:12" ht="17.25" thickBot="1" x14ac:dyDescent="0.25">
      <c r="B37" s="56">
        <v>36</v>
      </c>
      <c r="C37" s="64">
        <v>1345</v>
      </c>
      <c r="D37" s="64" t="s">
        <v>195</v>
      </c>
      <c r="E37" s="58">
        <v>3</v>
      </c>
      <c r="F37" s="70">
        <v>41.2</v>
      </c>
      <c r="G37" s="58">
        <v>9.33</v>
      </c>
      <c r="H37" s="59">
        <v>53.53</v>
      </c>
      <c r="I37" s="64" t="s">
        <v>589</v>
      </c>
      <c r="J37" s="51" t="str">
        <f t="shared" si="0"/>
        <v>phucGR09</v>
      </c>
      <c r="K37" s="51">
        <f t="shared" si="1"/>
        <v>9</v>
      </c>
      <c r="L37" s="51">
        <f t="shared" si="2"/>
        <v>8</v>
      </c>
    </row>
    <row r="38" spans="2:12" ht="16.5" x14ac:dyDescent="0.2">
      <c r="B38" s="52">
        <v>37</v>
      </c>
      <c r="C38" s="66">
        <v>1335</v>
      </c>
      <c r="D38" s="66" t="s">
        <v>222</v>
      </c>
      <c r="E38" s="54">
        <v>4</v>
      </c>
      <c r="F38" s="54">
        <v>40</v>
      </c>
      <c r="G38" s="54">
        <v>9.33</v>
      </c>
      <c r="H38" s="55">
        <v>53.33</v>
      </c>
      <c r="I38" s="66" t="s">
        <v>590</v>
      </c>
      <c r="J38" s="51" t="str">
        <f t="shared" si="0"/>
        <v>thinhsama</v>
      </c>
      <c r="K38" s="51">
        <f t="shared" si="1"/>
        <v>10</v>
      </c>
      <c r="L38" s="51">
        <f t="shared" si="2"/>
        <v>9</v>
      </c>
    </row>
    <row r="39" spans="2:12" ht="17.25" thickBot="1" x14ac:dyDescent="0.25">
      <c r="B39" s="56">
        <v>38</v>
      </c>
      <c r="C39" s="64">
        <v>1219</v>
      </c>
      <c r="D39" s="64" t="s">
        <v>317</v>
      </c>
      <c r="E39" s="58">
        <v>4</v>
      </c>
      <c r="F39" s="58">
        <v>40</v>
      </c>
      <c r="G39" s="58">
        <v>8.89</v>
      </c>
      <c r="H39" s="59">
        <v>52.89</v>
      </c>
      <c r="I39" s="64" t="s">
        <v>591</v>
      </c>
      <c r="J39" s="51" t="str">
        <f t="shared" si="0"/>
        <v>dhxnhi</v>
      </c>
      <c r="K39" s="51">
        <f t="shared" si="1"/>
        <v>7</v>
      </c>
      <c r="L39" s="51">
        <f t="shared" si="2"/>
        <v>6</v>
      </c>
    </row>
    <row r="40" spans="2:12" ht="16.5" x14ac:dyDescent="0.2">
      <c r="B40" s="52">
        <v>39</v>
      </c>
      <c r="C40" s="60">
        <v>1861</v>
      </c>
      <c r="D40" s="60" t="s">
        <v>279</v>
      </c>
      <c r="E40" s="54">
        <v>4</v>
      </c>
      <c r="F40" s="54">
        <v>0</v>
      </c>
      <c r="G40" s="54">
        <v>48</v>
      </c>
      <c r="H40" s="55">
        <v>52</v>
      </c>
      <c r="I40" s="60" t="s">
        <v>592</v>
      </c>
      <c r="J40" s="51" t="str">
        <f t="shared" si="0"/>
        <v>nghia051</v>
      </c>
      <c r="K40" s="51">
        <f t="shared" si="1"/>
        <v>9</v>
      </c>
      <c r="L40" s="51">
        <f t="shared" si="2"/>
        <v>8</v>
      </c>
    </row>
    <row r="41" spans="2:12" ht="17.25" thickBot="1" x14ac:dyDescent="0.25">
      <c r="B41" s="56">
        <v>40</v>
      </c>
      <c r="C41" s="64">
        <v>1310</v>
      </c>
      <c r="D41" s="64" t="s">
        <v>369</v>
      </c>
      <c r="E41" s="58">
        <v>4</v>
      </c>
      <c r="F41" s="58">
        <v>40</v>
      </c>
      <c r="G41" s="58">
        <v>6.67</v>
      </c>
      <c r="H41" s="59">
        <v>50.67</v>
      </c>
      <c r="I41" s="64" t="s">
        <v>593</v>
      </c>
      <c r="J41" s="51" t="str">
        <f t="shared" si="0"/>
        <v>namto1</v>
      </c>
      <c r="K41" s="51">
        <f t="shared" si="1"/>
        <v>7</v>
      </c>
      <c r="L41" s="51">
        <f t="shared" si="2"/>
        <v>6</v>
      </c>
    </row>
    <row r="42" spans="2:12" ht="16.5" x14ac:dyDescent="0.2">
      <c r="B42" s="52">
        <v>41</v>
      </c>
      <c r="C42" s="53">
        <v>1607</v>
      </c>
      <c r="D42" s="53" t="s">
        <v>114</v>
      </c>
      <c r="E42" s="54">
        <v>4</v>
      </c>
      <c r="F42" s="54">
        <v>24.4</v>
      </c>
      <c r="G42" s="54">
        <v>18.670000000000002</v>
      </c>
      <c r="H42" s="55">
        <v>47.07</v>
      </c>
      <c r="I42" s="53" t="s">
        <v>594</v>
      </c>
      <c r="J42" s="51" t="str">
        <f t="shared" si="0"/>
        <v>tranthangusername</v>
      </c>
      <c r="K42" s="51">
        <f t="shared" si="1"/>
        <v>18</v>
      </c>
      <c r="L42" s="51">
        <f t="shared" si="2"/>
        <v>17</v>
      </c>
    </row>
    <row r="43" spans="2:12" ht="17.25" thickBot="1" x14ac:dyDescent="0.25">
      <c r="B43" s="56">
        <v>42</v>
      </c>
      <c r="C43" s="57">
        <v>1598</v>
      </c>
      <c r="D43" s="57" t="s">
        <v>267</v>
      </c>
      <c r="E43" s="58">
        <v>4</v>
      </c>
      <c r="F43" s="58">
        <v>40.799999999999997</v>
      </c>
      <c r="G43" s="65"/>
      <c r="H43" s="59">
        <v>44.8</v>
      </c>
      <c r="I43" s="57" t="s">
        <v>595</v>
      </c>
      <c r="J43" s="51" t="str">
        <f t="shared" si="0"/>
        <v>djxone123456</v>
      </c>
      <c r="K43" s="51">
        <f t="shared" si="1"/>
        <v>13</v>
      </c>
      <c r="L43" s="51">
        <f t="shared" si="2"/>
        <v>12</v>
      </c>
    </row>
    <row r="44" spans="2:12" ht="16.5" x14ac:dyDescent="0.2">
      <c r="B44" s="52">
        <v>43</v>
      </c>
      <c r="C44" s="66">
        <v>1468</v>
      </c>
      <c r="D44" s="66" t="s">
        <v>243</v>
      </c>
      <c r="E44" s="54">
        <v>4</v>
      </c>
      <c r="F44" s="54">
        <v>34.799999999999997</v>
      </c>
      <c r="G44" s="69">
        <v>5.78</v>
      </c>
      <c r="H44" s="55">
        <v>44.58</v>
      </c>
      <c r="I44" s="66" t="s">
        <v>596</v>
      </c>
      <c r="J44" s="51" t="str">
        <f t="shared" si="0"/>
        <v>thnhan2005</v>
      </c>
      <c r="K44" s="51">
        <f t="shared" si="1"/>
        <v>11</v>
      </c>
      <c r="L44" s="51">
        <f t="shared" si="2"/>
        <v>10</v>
      </c>
    </row>
    <row r="45" spans="2:12" ht="17.25" thickBot="1" x14ac:dyDescent="0.25">
      <c r="B45" s="56">
        <v>44</v>
      </c>
      <c r="C45" s="71">
        <v>1111</v>
      </c>
      <c r="D45" s="71" t="s">
        <v>176</v>
      </c>
      <c r="E45" s="58">
        <v>4</v>
      </c>
      <c r="F45" s="58">
        <v>40</v>
      </c>
      <c r="G45" s="56"/>
      <c r="H45" s="59">
        <v>44</v>
      </c>
      <c r="I45" s="71" t="s">
        <v>597</v>
      </c>
      <c r="J45" s="51" t="str">
        <f t="shared" si="0"/>
        <v>AKaLee01</v>
      </c>
      <c r="K45" s="51">
        <f t="shared" si="1"/>
        <v>9</v>
      </c>
      <c r="L45" s="51">
        <f t="shared" si="2"/>
        <v>8</v>
      </c>
    </row>
    <row r="46" spans="2:12" ht="16.5" x14ac:dyDescent="0.2">
      <c r="B46" s="52">
        <v>45</v>
      </c>
      <c r="C46" s="66">
        <v>1313</v>
      </c>
      <c r="D46" s="66" t="s">
        <v>350</v>
      </c>
      <c r="E46" s="54">
        <v>4</v>
      </c>
      <c r="F46" s="54">
        <v>40</v>
      </c>
      <c r="G46" s="67"/>
      <c r="H46" s="55">
        <v>44</v>
      </c>
      <c r="I46" s="66" t="s">
        <v>598</v>
      </c>
      <c r="J46" s="51" t="str">
        <f t="shared" si="0"/>
        <v>bvquoc2003</v>
      </c>
      <c r="K46" s="51">
        <f t="shared" si="1"/>
        <v>11</v>
      </c>
      <c r="L46" s="51">
        <f t="shared" si="2"/>
        <v>10</v>
      </c>
    </row>
    <row r="47" spans="2:12" ht="17.25" thickBot="1" x14ac:dyDescent="0.25">
      <c r="B47" s="56">
        <v>46</v>
      </c>
      <c r="C47" s="71">
        <v>1118</v>
      </c>
      <c r="D47" s="71" t="s">
        <v>158</v>
      </c>
      <c r="E47" s="58">
        <v>4</v>
      </c>
      <c r="F47" s="58">
        <v>39.6</v>
      </c>
      <c r="G47" s="58">
        <v>0</v>
      </c>
      <c r="H47" s="59">
        <v>43.6</v>
      </c>
      <c r="I47" s="71" t="s">
        <v>599</v>
      </c>
      <c r="J47" s="51" t="str">
        <f t="shared" si="0"/>
        <v>aabbcc1122</v>
      </c>
      <c r="K47" s="51">
        <f t="shared" si="1"/>
        <v>11</v>
      </c>
      <c r="L47" s="51">
        <f t="shared" si="2"/>
        <v>10</v>
      </c>
    </row>
    <row r="48" spans="2:12" ht="16.5" x14ac:dyDescent="0.2">
      <c r="B48" s="52">
        <v>47</v>
      </c>
      <c r="C48" s="66">
        <v>1376</v>
      </c>
      <c r="D48" s="66" t="s">
        <v>201</v>
      </c>
      <c r="E48" s="54">
        <v>0</v>
      </c>
      <c r="F48" s="69">
        <v>41.2</v>
      </c>
      <c r="G48" s="54">
        <v>0</v>
      </c>
      <c r="H48" s="55">
        <v>41.2</v>
      </c>
      <c r="I48" s="66" t="s">
        <v>600</v>
      </c>
      <c r="J48" s="51" t="str">
        <f t="shared" si="0"/>
        <v>CQTshadow</v>
      </c>
      <c r="K48" s="51">
        <f t="shared" si="1"/>
        <v>10</v>
      </c>
      <c r="L48" s="51">
        <f t="shared" si="2"/>
        <v>9</v>
      </c>
    </row>
    <row r="49" spans="2:12" ht="17.25" thickBot="1" x14ac:dyDescent="0.25">
      <c r="B49" s="56">
        <v>48</v>
      </c>
      <c r="C49" s="72">
        <v>928</v>
      </c>
      <c r="D49" s="72" t="s">
        <v>167</v>
      </c>
      <c r="E49" s="58">
        <v>0</v>
      </c>
      <c r="F49" s="70">
        <v>40</v>
      </c>
      <c r="G49" s="65"/>
      <c r="H49" s="59">
        <v>40</v>
      </c>
      <c r="I49" s="72" t="s">
        <v>601</v>
      </c>
      <c r="J49" s="51" t="str">
        <f t="shared" si="0"/>
        <v>30isnotttet</v>
      </c>
      <c r="K49" s="51">
        <f t="shared" si="1"/>
        <v>12</v>
      </c>
      <c r="L49" s="51">
        <f t="shared" si="2"/>
        <v>11</v>
      </c>
    </row>
    <row r="50" spans="2:12" ht="16.5" x14ac:dyDescent="0.2">
      <c r="B50" s="52">
        <v>49</v>
      </c>
      <c r="C50" s="66">
        <v>1358</v>
      </c>
      <c r="D50" s="66" t="s">
        <v>148</v>
      </c>
      <c r="E50" s="54">
        <v>30</v>
      </c>
      <c r="F50" s="67"/>
      <c r="G50" s="69">
        <v>8.89</v>
      </c>
      <c r="H50" s="55">
        <v>38.89</v>
      </c>
      <c r="I50" s="66" t="s">
        <v>602</v>
      </c>
      <c r="J50" s="51" t="str">
        <f t="shared" si="0"/>
        <v>trangia</v>
      </c>
      <c r="K50" s="51">
        <f t="shared" si="1"/>
        <v>8</v>
      </c>
      <c r="L50" s="51">
        <f t="shared" si="2"/>
        <v>7</v>
      </c>
    </row>
    <row r="51" spans="2:12" ht="17.25" thickBot="1" x14ac:dyDescent="0.25">
      <c r="B51" s="56">
        <v>50</v>
      </c>
      <c r="C51" s="64">
        <v>1288</v>
      </c>
      <c r="D51" s="64" t="s">
        <v>192</v>
      </c>
      <c r="E51" s="58">
        <v>3</v>
      </c>
      <c r="F51" s="58">
        <v>33.6</v>
      </c>
      <c r="G51" s="56"/>
      <c r="H51" s="59">
        <v>36.6</v>
      </c>
      <c r="I51" s="64" t="s">
        <v>603</v>
      </c>
      <c r="J51" s="51" t="str">
        <f t="shared" si="0"/>
        <v>vmthu</v>
      </c>
      <c r="K51" s="51">
        <f t="shared" si="1"/>
        <v>6</v>
      </c>
      <c r="L51" s="51">
        <f t="shared" si="2"/>
        <v>5</v>
      </c>
    </row>
    <row r="52" spans="2:12" ht="16.5" x14ac:dyDescent="0.2">
      <c r="B52" s="52">
        <v>51</v>
      </c>
      <c r="C52" s="68">
        <v>1019</v>
      </c>
      <c r="D52" s="68" t="s">
        <v>323</v>
      </c>
      <c r="E52" s="67"/>
      <c r="F52" s="54">
        <v>33.200000000000003</v>
      </c>
      <c r="G52" s="69">
        <v>0.44</v>
      </c>
      <c r="H52" s="55">
        <v>33.64</v>
      </c>
      <c r="I52" s="68" t="s">
        <v>604</v>
      </c>
      <c r="J52" s="51" t="str">
        <f t="shared" si="0"/>
        <v>phat310120031</v>
      </c>
      <c r="K52" s="51">
        <f t="shared" si="1"/>
        <v>14</v>
      </c>
      <c r="L52" s="51">
        <f t="shared" si="2"/>
        <v>13</v>
      </c>
    </row>
    <row r="53" spans="2:12" ht="17.25" thickBot="1" x14ac:dyDescent="0.25">
      <c r="B53" s="56">
        <v>52</v>
      </c>
      <c r="C53" s="71">
        <v>1046</v>
      </c>
      <c r="D53" s="71" t="s">
        <v>307</v>
      </c>
      <c r="E53" s="58">
        <v>4</v>
      </c>
      <c r="F53" s="58">
        <v>23.2</v>
      </c>
      <c r="G53" s="56"/>
      <c r="H53" s="59">
        <v>27.2</v>
      </c>
      <c r="I53" s="71" t="s">
        <v>605</v>
      </c>
      <c r="J53" s="51" t="str">
        <f t="shared" si="0"/>
        <v>dlbm1302</v>
      </c>
      <c r="K53" s="51">
        <f t="shared" si="1"/>
        <v>9</v>
      </c>
      <c r="L53" s="51">
        <f t="shared" si="2"/>
        <v>8</v>
      </c>
    </row>
    <row r="54" spans="2:12" ht="16.5" x14ac:dyDescent="0.2">
      <c r="B54" s="52">
        <v>53</v>
      </c>
      <c r="C54" s="68">
        <v>1109</v>
      </c>
      <c r="D54" s="68" t="s">
        <v>344</v>
      </c>
      <c r="E54" s="54">
        <v>4</v>
      </c>
      <c r="F54" s="67"/>
      <c r="G54" s="54">
        <v>17.329999999999998</v>
      </c>
      <c r="H54" s="55">
        <v>21.33</v>
      </c>
      <c r="I54" s="68" t="s">
        <v>606</v>
      </c>
      <c r="J54" s="51" t="str">
        <f t="shared" si="0"/>
        <v>10Ti17</v>
      </c>
      <c r="K54" s="51">
        <f t="shared" si="1"/>
        <v>7</v>
      </c>
      <c r="L54" s="51">
        <f t="shared" si="2"/>
        <v>6</v>
      </c>
    </row>
    <row r="55" spans="2:12" ht="17.25" thickBot="1" x14ac:dyDescent="0.25">
      <c r="B55" s="56">
        <v>54</v>
      </c>
      <c r="C55" s="71">
        <v>1195</v>
      </c>
      <c r="D55" s="71" t="s">
        <v>320</v>
      </c>
      <c r="E55" s="58">
        <v>4</v>
      </c>
      <c r="F55" s="58">
        <v>70</v>
      </c>
      <c r="G55" s="58">
        <v>14.22</v>
      </c>
      <c r="H55" s="59">
        <f>E55+F55+G55</f>
        <v>88.22</v>
      </c>
      <c r="I55" s="71" t="s">
        <v>607</v>
      </c>
      <c r="J55" s="51" t="str">
        <f t="shared" si="0"/>
        <v>ktonh123</v>
      </c>
      <c r="K55" s="51">
        <f t="shared" si="1"/>
        <v>9</v>
      </c>
      <c r="L55" s="51">
        <f t="shared" si="2"/>
        <v>8</v>
      </c>
    </row>
    <row r="56" spans="2:12" ht="16.5" x14ac:dyDescent="0.2">
      <c r="B56" s="52">
        <v>55</v>
      </c>
      <c r="C56" s="68">
        <v>1144</v>
      </c>
      <c r="D56" s="68" t="s">
        <v>129</v>
      </c>
      <c r="E56" s="54">
        <v>3</v>
      </c>
      <c r="F56" s="67"/>
      <c r="G56" s="54">
        <v>12</v>
      </c>
      <c r="H56" s="55">
        <v>15</v>
      </c>
      <c r="I56" s="68" t="s">
        <v>608</v>
      </c>
      <c r="J56" s="51" t="str">
        <f t="shared" si="0"/>
        <v>chauminhkhai</v>
      </c>
      <c r="K56" s="51">
        <f t="shared" si="1"/>
        <v>13</v>
      </c>
      <c r="L56" s="51">
        <f t="shared" si="2"/>
        <v>12</v>
      </c>
    </row>
    <row r="57" spans="2:12" ht="17.25" thickBot="1" x14ac:dyDescent="0.25">
      <c r="B57" s="56">
        <v>56</v>
      </c>
      <c r="C57" s="64">
        <v>1200</v>
      </c>
      <c r="D57" s="64" t="s">
        <v>205</v>
      </c>
      <c r="E57" s="58">
        <v>4</v>
      </c>
      <c r="F57" s="65"/>
      <c r="G57" s="58">
        <v>9.33</v>
      </c>
      <c r="H57" s="59">
        <v>13.33</v>
      </c>
      <c r="I57" s="64" t="s">
        <v>609</v>
      </c>
      <c r="J57" s="51" t="str">
        <f t="shared" si="0"/>
        <v>chicong44</v>
      </c>
      <c r="K57" s="51">
        <f t="shared" si="1"/>
        <v>10</v>
      </c>
      <c r="L57" s="51">
        <f t="shared" si="2"/>
        <v>9</v>
      </c>
    </row>
    <row r="58" spans="2:12" ht="16.5" x14ac:dyDescent="0.2">
      <c r="B58" s="52">
        <v>57</v>
      </c>
      <c r="C58" s="68">
        <v>1159</v>
      </c>
      <c r="D58" s="68" t="s">
        <v>366</v>
      </c>
      <c r="E58" s="54">
        <v>1</v>
      </c>
      <c r="F58" s="54">
        <v>4.8</v>
      </c>
      <c r="G58" s="54">
        <v>6.22</v>
      </c>
      <c r="H58" s="55">
        <v>12.02</v>
      </c>
      <c r="I58" s="68" t="s">
        <v>610</v>
      </c>
      <c r="J58" s="51" t="str">
        <f t="shared" si="0"/>
        <v>chinhnct2004</v>
      </c>
      <c r="K58" s="51">
        <f t="shared" si="1"/>
        <v>13</v>
      </c>
      <c r="L58" s="51">
        <f t="shared" si="2"/>
        <v>12</v>
      </c>
    </row>
    <row r="59" spans="2:12" ht="17.25" thickBot="1" x14ac:dyDescent="0.25">
      <c r="B59" s="56">
        <v>58</v>
      </c>
      <c r="C59" s="72">
        <v>974</v>
      </c>
      <c r="D59" s="72" t="s">
        <v>646</v>
      </c>
      <c r="E59" s="65"/>
      <c r="F59" s="58">
        <v>2</v>
      </c>
      <c r="G59" s="58">
        <v>8.89</v>
      </c>
      <c r="H59" s="59">
        <v>10.89</v>
      </c>
      <c r="I59" s="72" t="s">
        <v>611</v>
      </c>
      <c r="J59" s="51" t="str">
        <f t="shared" si="0"/>
        <v>sangbt</v>
      </c>
      <c r="K59" s="51">
        <f t="shared" si="1"/>
        <v>7</v>
      </c>
      <c r="L59" s="51">
        <f t="shared" si="2"/>
        <v>6</v>
      </c>
    </row>
    <row r="60" spans="2:12" ht="16.5" x14ac:dyDescent="0.2">
      <c r="B60" s="52">
        <v>59</v>
      </c>
      <c r="C60" s="73">
        <v>921</v>
      </c>
      <c r="D60" s="73" t="s">
        <v>335</v>
      </c>
      <c r="E60" s="54">
        <v>4</v>
      </c>
      <c r="F60" s="54">
        <v>0.8</v>
      </c>
      <c r="G60" s="54">
        <v>2.2200000000000002</v>
      </c>
      <c r="H60" s="55">
        <v>7.02</v>
      </c>
      <c r="I60" s="73" t="s">
        <v>612</v>
      </c>
      <c r="J60" s="51" t="str">
        <f t="shared" si="0"/>
        <v>hieunguyen999</v>
      </c>
      <c r="K60" s="51">
        <f t="shared" si="1"/>
        <v>14</v>
      </c>
      <c r="L60" s="51">
        <f t="shared" si="2"/>
        <v>13</v>
      </c>
    </row>
    <row r="61" spans="2:12" ht="17.25" thickBot="1" x14ac:dyDescent="0.25">
      <c r="B61" s="56">
        <v>60</v>
      </c>
      <c r="C61" s="57">
        <v>1763</v>
      </c>
      <c r="D61" s="57" t="s">
        <v>752</v>
      </c>
      <c r="E61" s="58">
        <v>4</v>
      </c>
      <c r="F61" s="58">
        <v>2</v>
      </c>
      <c r="G61" s="65"/>
      <c r="H61" s="59">
        <v>6</v>
      </c>
      <c r="I61" s="57" t="s">
        <v>613</v>
      </c>
      <c r="J61" s="51" t="str">
        <f t="shared" si="0"/>
        <v>FirstWA</v>
      </c>
      <c r="K61" s="51">
        <f t="shared" si="1"/>
        <v>8</v>
      </c>
      <c r="L61" s="51">
        <f t="shared" si="2"/>
        <v>7</v>
      </c>
    </row>
    <row r="62" spans="2:12" ht="16.5" x14ac:dyDescent="0.2">
      <c r="B62" s="52">
        <v>61</v>
      </c>
      <c r="C62" s="68">
        <v>1147</v>
      </c>
      <c r="D62" s="68" t="s">
        <v>648</v>
      </c>
      <c r="E62" s="54">
        <v>4</v>
      </c>
      <c r="F62" s="54">
        <v>0</v>
      </c>
      <c r="G62" s="54">
        <v>0.89</v>
      </c>
      <c r="H62" s="55">
        <v>4.8899999999999997</v>
      </c>
      <c r="I62" s="68" t="s">
        <v>614</v>
      </c>
      <c r="J62" s="51" t="str">
        <f t="shared" si="0"/>
        <v>chuotluoi184</v>
      </c>
      <c r="K62" s="51">
        <f t="shared" si="1"/>
        <v>13</v>
      </c>
      <c r="L62" s="51">
        <f t="shared" si="2"/>
        <v>12</v>
      </c>
    </row>
    <row r="63" spans="2:12" ht="17.25" thickBot="1" x14ac:dyDescent="0.25">
      <c r="B63" s="56">
        <v>62</v>
      </c>
      <c r="C63" s="71">
        <v>1093</v>
      </c>
      <c r="D63" s="71" t="s">
        <v>347</v>
      </c>
      <c r="E63" s="58">
        <v>4</v>
      </c>
      <c r="F63" s="58">
        <v>0</v>
      </c>
      <c r="G63" s="58">
        <v>0.44</v>
      </c>
      <c r="H63" s="59">
        <v>4.4400000000000004</v>
      </c>
      <c r="I63" s="71" t="s">
        <v>615</v>
      </c>
      <c r="J63" s="51" t="str">
        <f t="shared" si="0"/>
        <v>pizza1710</v>
      </c>
      <c r="K63" s="51">
        <f t="shared" si="1"/>
        <v>10</v>
      </c>
      <c r="L63" s="51">
        <f t="shared" si="2"/>
        <v>9</v>
      </c>
    </row>
    <row r="64" spans="2:12" ht="16.5" x14ac:dyDescent="0.2">
      <c r="B64" s="52">
        <v>63</v>
      </c>
      <c r="C64" s="66">
        <v>1404</v>
      </c>
      <c r="D64" s="66" t="s">
        <v>37</v>
      </c>
      <c r="E64" s="54">
        <v>4</v>
      </c>
      <c r="F64" s="54">
        <v>0</v>
      </c>
      <c r="G64" s="54">
        <v>0.44</v>
      </c>
      <c r="H64" s="55">
        <v>4.4400000000000004</v>
      </c>
      <c r="I64" s="66" t="s">
        <v>616</v>
      </c>
      <c r="J64" s="51" t="str">
        <f t="shared" si="0"/>
        <v>a520anhlnb</v>
      </c>
      <c r="K64" s="51">
        <f t="shared" si="1"/>
        <v>11</v>
      </c>
      <c r="L64" s="51">
        <f t="shared" si="2"/>
        <v>10</v>
      </c>
    </row>
    <row r="65" spans="2:12" ht="17.25" thickBot="1" x14ac:dyDescent="0.25">
      <c r="B65" s="56">
        <v>64</v>
      </c>
      <c r="C65" s="64">
        <v>1334</v>
      </c>
      <c r="D65" s="64" t="s">
        <v>649</v>
      </c>
      <c r="E65" s="58">
        <v>4</v>
      </c>
      <c r="F65" s="58">
        <v>0.4</v>
      </c>
      <c r="G65" s="65"/>
      <c r="H65" s="59">
        <v>4.4000000000000004</v>
      </c>
      <c r="I65" s="64" t="s">
        <v>617</v>
      </c>
      <c r="J65" s="51" t="str">
        <f t="shared" si="0"/>
        <v>Duy</v>
      </c>
      <c r="K65" s="51">
        <f t="shared" si="1"/>
        <v>4</v>
      </c>
      <c r="L65" s="51">
        <f t="shared" si="2"/>
        <v>3</v>
      </c>
    </row>
    <row r="66" spans="2:12" ht="16.5" x14ac:dyDescent="0.2">
      <c r="B66" s="52">
        <v>65</v>
      </c>
      <c r="C66" s="73">
        <v>993</v>
      </c>
      <c r="D66" s="73" t="s">
        <v>363</v>
      </c>
      <c r="E66" s="54">
        <v>4</v>
      </c>
      <c r="F66" s="54">
        <v>0.4</v>
      </c>
      <c r="G66" s="67"/>
      <c r="H66" s="55">
        <v>4.4000000000000004</v>
      </c>
      <c r="I66" s="73" t="s">
        <v>618</v>
      </c>
      <c r="J66" s="51" t="str">
        <f t="shared" si="0"/>
        <v>daraku013</v>
      </c>
      <c r="K66" s="51">
        <f t="shared" si="1"/>
        <v>10</v>
      </c>
      <c r="L66" s="51">
        <f t="shared" si="2"/>
        <v>9</v>
      </c>
    </row>
    <row r="67" spans="2:12" ht="17.25" thickBot="1" x14ac:dyDescent="0.25">
      <c r="B67" s="56">
        <v>66</v>
      </c>
      <c r="C67" s="64">
        <v>1489</v>
      </c>
      <c r="D67" s="64" t="s">
        <v>182</v>
      </c>
      <c r="E67" s="58">
        <v>4</v>
      </c>
      <c r="F67" s="58">
        <v>0.4</v>
      </c>
      <c r="G67" s="65"/>
      <c r="H67" s="59">
        <v>4.4000000000000004</v>
      </c>
      <c r="I67" s="64" t="s">
        <v>619</v>
      </c>
      <c r="J67" s="51" t="str">
        <f t="shared" ref="J67:J100" si="3">LEFT(I67,K67-1)</f>
        <v>khoa101003</v>
      </c>
      <c r="K67" s="51">
        <f t="shared" ref="K67:K100" si="4">LEN(I67)</f>
        <v>11</v>
      </c>
      <c r="L67" s="51">
        <f t="shared" ref="L67:L100" si="5">LEN(J67)</f>
        <v>10</v>
      </c>
    </row>
    <row r="68" spans="2:12" ht="16.5" x14ac:dyDescent="0.2">
      <c r="B68" s="52">
        <v>67</v>
      </c>
      <c r="C68" s="66">
        <v>1472</v>
      </c>
      <c r="D68" s="66" t="s">
        <v>270</v>
      </c>
      <c r="E68" s="54">
        <v>3</v>
      </c>
      <c r="F68" s="54">
        <v>0</v>
      </c>
      <c r="G68" s="54">
        <v>1.33</v>
      </c>
      <c r="H68" s="55">
        <v>4.33</v>
      </c>
      <c r="I68" s="66" t="s">
        <v>620</v>
      </c>
      <c r="J68" s="51" t="str">
        <f t="shared" si="3"/>
        <v>_poteitou</v>
      </c>
      <c r="K68" s="51">
        <f t="shared" si="4"/>
        <v>10</v>
      </c>
      <c r="L68" s="51">
        <f t="shared" si="5"/>
        <v>9</v>
      </c>
    </row>
    <row r="69" spans="2:12" ht="17.25" thickBot="1" x14ac:dyDescent="0.25">
      <c r="B69" s="56">
        <v>68</v>
      </c>
      <c r="C69" s="71">
        <v>1047</v>
      </c>
      <c r="D69" s="71" t="s">
        <v>216</v>
      </c>
      <c r="E69" s="58">
        <v>4</v>
      </c>
      <c r="F69" s="65"/>
      <c r="G69" s="65"/>
      <c r="H69" s="59">
        <v>4</v>
      </c>
      <c r="I69" s="71" t="s">
        <v>621</v>
      </c>
      <c r="J69" s="51" t="str">
        <f t="shared" si="3"/>
        <v>tadat216</v>
      </c>
      <c r="K69" s="51">
        <f t="shared" si="4"/>
        <v>9</v>
      </c>
      <c r="L69" s="51">
        <f t="shared" si="5"/>
        <v>8</v>
      </c>
    </row>
    <row r="70" spans="2:12" ht="16.5" x14ac:dyDescent="0.2">
      <c r="B70" s="52">
        <v>69</v>
      </c>
      <c r="C70" s="68">
        <v>1127</v>
      </c>
      <c r="D70" s="68" t="s">
        <v>385</v>
      </c>
      <c r="E70" s="54">
        <v>4</v>
      </c>
      <c r="F70" s="67"/>
      <c r="G70" s="67"/>
      <c r="H70" s="55">
        <v>4</v>
      </c>
      <c r="I70" s="68" t="s">
        <v>622</v>
      </c>
      <c r="J70" s="51" t="str">
        <f t="shared" si="3"/>
        <v>iambestfeed</v>
      </c>
      <c r="K70" s="51">
        <f t="shared" si="4"/>
        <v>12</v>
      </c>
      <c r="L70" s="51">
        <f t="shared" si="5"/>
        <v>11</v>
      </c>
    </row>
    <row r="71" spans="2:12" ht="17.25" thickBot="1" x14ac:dyDescent="0.25">
      <c r="B71" s="56">
        <v>70</v>
      </c>
      <c r="C71" s="71">
        <v>1148</v>
      </c>
      <c r="D71" s="71" t="s">
        <v>391</v>
      </c>
      <c r="E71" s="58">
        <v>4</v>
      </c>
      <c r="F71" s="65"/>
      <c r="G71" s="65"/>
      <c r="H71" s="59">
        <v>4</v>
      </c>
      <c r="I71" s="71" t="s">
        <v>623</v>
      </c>
      <c r="J71" s="51" t="str">
        <f t="shared" si="3"/>
        <v>qvan_le</v>
      </c>
      <c r="K71" s="51">
        <f t="shared" si="4"/>
        <v>8</v>
      </c>
      <c r="L71" s="51">
        <f t="shared" si="5"/>
        <v>7</v>
      </c>
    </row>
    <row r="72" spans="2:12" ht="16.5" x14ac:dyDescent="0.2">
      <c r="B72" s="52">
        <v>71</v>
      </c>
      <c r="C72" s="73">
        <v>873</v>
      </c>
      <c r="D72" s="73" t="s">
        <v>338</v>
      </c>
      <c r="E72" s="54">
        <v>4</v>
      </c>
      <c r="F72" s="67"/>
      <c r="G72" s="67"/>
      <c r="H72" s="55">
        <v>4</v>
      </c>
      <c r="I72" s="73" t="s">
        <v>624</v>
      </c>
      <c r="J72" s="51" t="str">
        <f t="shared" si="3"/>
        <v>nguyenduchuyqb</v>
      </c>
      <c r="K72" s="51">
        <f t="shared" si="4"/>
        <v>15</v>
      </c>
      <c r="L72" s="51">
        <f t="shared" si="5"/>
        <v>14</v>
      </c>
    </row>
    <row r="73" spans="2:12" ht="17.25" thickBot="1" x14ac:dyDescent="0.25">
      <c r="B73" s="56">
        <v>72</v>
      </c>
      <c r="C73" s="72">
        <v>778</v>
      </c>
      <c r="D73" s="72" t="s">
        <v>295</v>
      </c>
      <c r="E73" s="58">
        <v>4</v>
      </c>
      <c r="F73" s="65"/>
      <c r="G73" s="65"/>
      <c r="H73" s="59">
        <v>4</v>
      </c>
      <c r="I73" s="72" t="s">
        <v>625</v>
      </c>
      <c r="J73" s="51" t="str">
        <f t="shared" si="3"/>
        <v>NB_MANH</v>
      </c>
      <c r="K73" s="51">
        <f t="shared" si="4"/>
        <v>8</v>
      </c>
      <c r="L73" s="51">
        <f t="shared" si="5"/>
        <v>7</v>
      </c>
    </row>
    <row r="74" spans="2:12" ht="16.5" x14ac:dyDescent="0.2">
      <c r="B74" s="52">
        <v>73</v>
      </c>
      <c r="C74" s="73">
        <v>988</v>
      </c>
      <c r="D74" s="73" t="s">
        <v>400</v>
      </c>
      <c r="E74" s="54">
        <v>4</v>
      </c>
      <c r="F74" s="67"/>
      <c r="G74" s="67"/>
      <c r="H74" s="55">
        <v>4</v>
      </c>
      <c r="I74" s="73" t="s">
        <v>626</v>
      </c>
      <c r="J74" s="51" t="str">
        <f t="shared" si="3"/>
        <v>Nantas</v>
      </c>
      <c r="K74" s="51">
        <f t="shared" si="4"/>
        <v>7</v>
      </c>
      <c r="L74" s="51">
        <f t="shared" si="5"/>
        <v>6</v>
      </c>
    </row>
    <row r="75" spans="2:12" ht="17.25" thickBot="1" x14ac:dyDescent="0.25">
      <c r="B75" s="56">
        <v>74</v>
      </c>
      <c r="C75" s="57">
        <v>1515</v>
      </c>
      <c r="D75" s="57" t="s">
        <v>388</v>
      </c>
      <c r="E75" s="58">
        <v>4</v>
      </c>
      <c r="F75" s="65"/>
      <c r="G75" s="65"/>
      <c r="H75" s="59">
        <v>4</v>
      </c>
      <c r="I75" s="57" t="s">
        <v>627</v>
      </c>
      <c r="J75" s="51" t="str">
        <f t="shared" si="3"/>
        <v>stevenhoang</v>
      </c>
      <c r="K75" s="51">
        <f t="shared" si="4"/>
        <v>12</v>
      </c>
      <c r="L75" s="51">
        <f t="shared" si="5"/>
        <v>11</v>
      </c>
    </row>
    <row r="76" spans="2:12" ht="16.5" x14ac:dyDescent="0.2">
      <c r="B76" s="52">
        <v>75</v>
      </c>
      <c r="C76" s="66">
        <v>1266</v>
      </c>
      <c r="D76" s="66" t="s">
        <v>228</v>
      </c>
      <c r="E76" s="54">
        <v>4</v>
      </c>
      <c r="F76" s="67"/>
      <c r="G76" s="67"/>
      <c r="H76" s="55">
        <v>4</v>
      </c>
      <c r="I76" s="66" t="s">
        <v>628</v>
      </c>
      <c r="J76" s="51" t="str">
        <f t="shared" si="3"/>
        <v>minhquang</v>
      </c>
      <c r="K76" s="51">
        <f t="shared" si="4"/>
        <v>10</v>
      </c>
      <c r="L76" s="51">
        <f t="shared" si="5"/>
        <v>9</v>
      </c>
    </row>
    <row r="77" spans="2:12" ht="17.25" thickBot="1" x14ac:dyDescent="0.25">
      <c r="B77" s="56">
        <v>76</v>
      </c>
      <c r="C77" s="72">
        <v>948</v>
      </c>
      <c r="D77" s="72" t="s">
        <v>301</v>
      </c>
      <c r="E77" s="58">
        <v>4</v>
      </c>
      <c r="F77" s="65"/>
      <c r="G77" s="65"/>
      <c r="H77" s="59">
        <v>4</v>
      </c>
      <c r="I77" s="72" t="s">
        <v>629</v>
      </c>
      <c r="J77" s="51" t="str">
        <f t="shared" si="3"/>
        <v>NB_THUAN</v>
      </c>
      <c r="K77" s="51">
        <f t="shared" si="4"/>
        <v>9</v>
      </c>
      <c r="L77" s="51">
        <f t="shared" si="5"/>
        <v>8</v>
      </c>
    </row>
    <row r="78" spans="2:12" ht="16.5" x14ac:dyDescent="0.2">
      <c r="B78" s="52">
        <v>77</v>
      </c>
      <c r="C78" s="73">
        <v>933</v>
      </c>
      <c r="D78" s="73" t="s">
        <v>219</v>
      </c>
      <c r="E78" s="54">
        <v>4</v>
      </c>
      <c r="F78" s="67"/>
      <c r="G78" s="67"/>
      <c r="H78" s="55">
        <v>4</v>
      </c>
      <c r="I78" s="73" t="s">
        <v>630</v>
      </c>
      <c r="J78" s="51" t="str">
        <f t="shared" si="3"/>
        <v>lenguyenthai123</v>
      </c>
      <c r="K78" s="51">
        <f t="shared" si="4"/>
        <v>16</v>
      </c>
      <c r="L78" s="51">
        <f t="shared" si="5"/>
        <v>15</v>
      </c>
    </row>
    <row r="79" spans="2:12" ht="17.25" thickBot="1" x14ac:dyDescent="0.25">
      <c r="B79" s="56">
        <v>78</v>
      </c>
      <c r="C79" s="72">
        <v>746</v>
      </c>
      <c r="D79" s="72" t="s">
        <v>145</v>
      </c>
      <c r="E79" s="58">
        <v>4</v>
      </c>
      <c r="F79" s="65"/>
      <c r="G79" s="65"/>
      <c r="H79" s="59">
        <v>4</v>
      </c>
      <c r="I79" s="72" t="s">
        <v>631</v>
      </c>
      <c r="J79" s="51" t="str">
        <f t="shared" si="3"/>
        <v>namtran1205</v>
      </c>
      <c r="K79" s="51">
        <f t="shared" si="4"/>
        <v>12</v>
      </c>
      <c r="L79" s="51">
        <f t="shared" si="5"/>
        <v>11</v>
      </c>
    </row>
    <row r="80" spans="2:12" ht="16.5" x14ac:dyDescent="0.2">
      <c r="B80" s="52">
        <v>79</v>
      </c>
      <c r="C80" s="73">
        <v>775</v>
      </c>
      <c r="D80" s="73" t="s">
        <v>326</v>
      </c>
      <c r="E80" s="54">
        <v>3</v>
      </c>
      <c r="F80" s="67"/>
      <c r="G80" s="54">
        <v>0.44</v>
      </c>
      <c r="H80" s="55">
        <v>3.44</v>
      </c>
      <c r="I80" s="73" t="s">
        <v>632</v>
      </c>
      <c r="J80" s="51" t="str">
        <f t="shared" si="3"/>
        <v>chulanpro5</v>
      </c>
      <c r="K80" s="51">
        <f t="shared" si="4"/>
        <v>11</v>
      </c>
      <c r="L80" s="51">
        <f t="shared" si="5"/>
        <v>10</v>
      </c>
    </row>
    <row r="81" spans="2:12" ht="17.25" thickBot="1" x14ac:dyDescent="0.25">
      <c r="B81" s="56">
        <v>80</v>
      </c>
      <c r="C81" s="64">
        <v>1262</v>
      </c>
      <c r="D81" s="64" t="s">
        <v>61</v>
      </c>
      <c r="E81" s="58">
        <v>2</v>
      </c>
      <c r="F81" s="58">
        <v>0.4</v>
      </c>
      <c r="G81" s="58">
        <v>0.89</v>
      </c>
      <c r="H81" s="59">
        <v>3.29</v>
      </c>
      <c r="I81" s="64" t="s">
        <v>633</v>
      </c>
      <c r="J81" s="51" t="str">
        <f t="shared" si="3"/>
        <v>lengocnga</v>
      </c>
      <c r="K81" s="51">
        <f t="shared" si="4"/>
        <v>10</v>
      </c>
      <c r="L81" s="51">
        <f t="shared" si="5"/>
        <v>9</v>
      </c>
    </row>
    <row r="82" spans="2:12" ht="16.5" x14ac:dyDescent="0.2">
      <c r="B82" s="52">
        <v>81</v>
      </c>
      <c r="C82" s="68">
        <v>1082</v>
      </c>
      <c r="D82" s="68" t="s">
        <v>179</v>
      </c>
      <c r="E82" s="67"/>
      <c r="F82" s="54">
        <v>2</v>
      </c>
      <c r="G82" s="67"/>
      <c r="H82" s="55">
        <v>2</v>
      </c>
      <c r="I82" s="68" t="s">
        <v>634</v>
      </c>
      <c r="J82" s="51" t="str">
        <f t="shared" si="3"/>
        <v>Habcubi</v>
      </c>
      <c r="K82" s="51">
        <f t="shared" si="4"/>
        <v>8</v>
      </c>
      <c r="L82" s="51">
        <f t="shared" si="5"/>
        <v>7</v>
      </c>
    </row>
    <row r="83" spans="2:12" ht="17.25" thickBot="1" x14ac:dyDescent="0.25">
      <c r="B83" s="56">
        <v>82</v>
      </c>
      <c r="C83" s="72">
        <v>844</v>
      </c>
      <c r="D83" s="72" t="s">
        <v>292</v>
      </c>
      <c r="E83" s="58">
        <v>2</v>
      </c>
      <c r="F83" s="65"/>
      <c r="G83" s="65"/>
      <c r="H83" s="59">
        <v>2</v>
      </c>
      <c r="I83" s="72" t="s">
        <v>635</v>
      </c>
      <c r="J83" s="51" t="str">
        <f t="shared" si="3"/>
        <v>NB_DUONG</v>
      </c>
      <c r="K83" s="51">
        <f t="shared" si="4"/>
        <v>9</v>
      </c>
      <c r="L83" s="51">
        <f t="shared" si="5"/>
        <v>8</v>
      </c>
    </row>
    <row r="84" spans="2:12" ht="16.5" x14ac:dyDescent="0.2">
      <c r="B84" s="74">
        <v>83</v>
      </c>
      <c r="C84" s="75">
        <v>1445</v>
      </c>
      <c r="D84" s="76" t="s">
        <v>372</v>
      </c>
      <c r="E84" s="77"/>
      <c r="F84" s="78">
        <v>0.8</v>
      </c>
      <c r="G84" s="74"/>
      <c r="H84" s="79">
        <v>0.8</v>
      </c>
      <c r="I84" s="76" t="s">
        <v>636</v>
      </c>
      <c r="J84" s="51" t="str">
        <f t="shared" si="3"/>
        <v>nguyenphuong</v>
      </c>
      <c r="K84" s="51">
        <f t="shared" si="4"/>
        <v>13</v>
      </c>
      <c r="L84" s="51">
        <f t="shared" si="5"/>
        <v>12</v>
      </c>
    </row>
    <row r="85" spans="2:12" ht="17.25" thickBot="1" x14ac:dyDescent="0.25">
      <c r="B85" s="56">
        <v>84</v>
      </c>
      <c r="C85" s="72">
        <v>640</v>
      </c>
      <c r="D85" s="72" t="s">
        <v>170</v>
      </c>
      <c r="E85" s="58">
        <v>0</v>
      </c>
      <c r="F85" s="58">
        <v>0.4</v>
      </c>
      <c r="G85" s="56"/>
      <c r="H85" s="59">
        <v>0.4</v>
      </c>
      <c r="I85" s="72" t="s">
        <v>637</v>
      </c>
      <c r="J85" s="51" t="str">
        <f t="shared" si="3"/>
        <v>10baole</v>
      </c>
      <c r="K85" s="51">
        <f t="shared" si="4"/>
        <v>8</v>
      </c>
      <c r="L85" s="51">
        <f t="shared" si="5"/>
        <v>7</v>
      </c>
    </row>
    <row r="86" spans="2:12" ht="16.5" x14ac:dyDescent="0.2">
      <c r="B86" s="52">
        <v>85</v>
      </c>
      <c r="C86" s="73">
        <v>974</v>
      </c>
      <c r="D86" s="73" t="s">
        <v>490</v>
      </c>
      <c r="E86" s="67"/>
      <c r="F86" s="54">
        <v>0.4</v>
      </c>
      <c r="G86" s="67"/>
      <c r="H86" s="55">
        <v>0.4</v>
      </c>
      <c r="I86" s="73" t="s">
        <v>638</v>
      </c>
      <c r="J86" s="51" t="str">
        <f t="shared" si="3"/>
        <v>biku_bika</v>
      </c>
      <c r="K86" s="51">
        <f t="shared" si="4"/>
        <v>10</v>
      </c>
      <c r="L86" s="51">
        <f t="shared" si="5"/>
        <v>9</v>
      </c>
    </row>
    <row r="87" spans="2:12" ht="17.25" thickBot="1" x14ac:dyDescent="0.25">
      <c r="B87" s="56">
        <v>86</v>
      </c>
      <c r="C87" s="56"/>
      <c r="D87" s="72" t="s">
        <v>650</v>
      </c>
      <c r="E87" s="65"/>
      <c r="F87" s="65"/>
      <c r="G87" s="65"/>
      <c r="H87" s="59">
        <v>0</v>
      </c>
      <c r="I87" s="72" t="s">
        <v>639</v>
      </c>
      <c r="J87" s="51" t="str">
        <f t="shared" si="3"/>
        <v>Gamo</v>
      </c>
      <c r="K87" s="51">
        <f t="shared" si="4"/>
        <v>5</v>
      </c>
      <c r="L87" s="51">
        <f t="shared" si="5"/>
        <v>4</v>
      </c>
    </row>
    <row r="88" spans="2:12" ht="16.5" x14ac:dyDescent="0.2">
      <c r="B88" s="82"/>
      <c r="C88" s="82"/>
      <c r="D88" s="83" t="s">
        <v>46</v>
      </c>
      <c r="E88" s="65">
        <v>3</v>
      </c>
      <c r="F88" s="65">
        <v>40</v>
      </c>
      <c r="G88" s="65">
        <v>4.4400000000000004</v>
      </c>
      <c r="H88" s="59">
        <f>SUM(E88:G88)</f>
        <v>47.44</v>
      </c>
      <c r="I88" s="83"/>
    </row>
    <row r="89" spans="2:12" ht="16.5" x14ac:dyDescent="0.2">
      <c r="B89" s="82"/>
      <c r="C89" s="82"/>
      <c r="D89" s="83" t="s">
        <v>40</v>
      </c>
      <c r="E89" s="65">
        <v>4</v>
      </c>
      <c r="F89" s="65">
        <v>20</v>
      </c>
      <c r="G89" s="65">
        <v>9.33</v>
      </c>
      <c r="H89" s="59">
        <f t="shared" ref="H89:H93" si="6">SUM(E89:G89)</f>
        <v>33.33</v>
      </c>
      <c r="I89" s="83"/>
    </row>
    <row r="90" spans="2:12" ht="18.75" x14ac:dyDescent="0.3">
      <c r="B90" s="82"/>
      <c r="C90" s="82"/>
      <c r="D90" s="22" t="s">
        <v>49</v>
      </c>
      <c r="E90" s="65">
        <v>4</v>
      </c>
      <c r="F90" s="65">
        <v>33.6</v>
      </c>
      <c r="G90" s="65">
        <v>12.44</v>
      </c>
      <c r="H90" s="59">
        <f t="shared" si="6"/>
        <v>50.04</v>
      </c>
      <c r="I90" s="83"/>
    </row>
    <row r="91" spans="2:12" ht="18.75" x14ac:dyDescent="0.3">
      <c r="B91" s="82"/>
      <c r="C91" s="82"/>
      <c r="D91" s="22" t="s">
        <v>52</v>
      </c>
      <c r="E91" s="65">
        <v>3</v>
      </c>
      <c r="F91" s="65">
        <v>33.6</v>
      </c>
      <c r="G91" s="65">
        <v>30.22</v>
      </c>
      <c r="H91" s="59">
        <f t="shared" si="6"/>
        <v>66.819999999999993</v>
      </c>
      <c r="I91" s="83"/>
    </row>
    <row r="92" spans="2:12" ht="18.75" x14ac:dyDescent="0.3">
      <c r="B92" s="82"/>
      <c r="C92" s="82"/>
      <c r="D92" s="15" t="s">
        <v>55</v>
      </c>
      <c r="E92" s="65">
        <v>4</v>
      </c>
      <c r="F92" s="65">
        <v>40</v>
      </c>
      <c r="G92" s="65">
        <v>16.89</v>
      </c>
      <c r="H92" s="59">
        <f t="shared" si="6"/>
        <v>60.89</v>
      </c>
      <c r="I92" s="83"/>
    </row>
    <row r="93" spans="2:12" ht="18.75" x14ac:dyDescent="0.3">
      <c r="B93" s="82"/>
      <c r="C93" s="82"/>
      <c r="D93" s="15" t="s">
        <v>58</v>
      </c>
      <c r="E93" s="65">
        <v>4</v>
      </c>
      <c r="F93" s="65">
        <v>20</v>
      </c>
      <c r="G93" s="65">
        <v>0.44</v>
      </c>
      <c r="H93" s="59">
        <f t="shared" si="6"/>
        <v>24.44</v>
      </c>
      <c r="I93" s="83"/>
    </row>
    <row r="94" spans="2:12" ht="17.25" thickBot="1" x14ac:dyDescent="0.25">
      <c r="B94" s="82"/>
      <c r="C94" s="82"/>
      <c r="D94" s="83"/>
      <c r="E94" s="65"/>
      <c r="F94" s="65"/>
      <c r="G94" s="65"/>
      <c r="H94" s="59"/>
      <c r="I94" s="83"/>
    </row>
    <row r="95" spans="2:12" ht="16.5" x14ac:dyDescent="0.2">
      <c r="B95" s="52">
        <v>86</v>
      </c>
      <c r="C95" s="73">
        <v>984</v>
      </c>
      <c r="D95" s="73" t="s">
        <v>329</v>
      </c>
      <c r="E95" s="54">
        <v>0</v>
      </c>
      <c r="F95" s="54">
        <v>0</v>
      </c>
      <c r="G95" s="69">
        <v>0</v>
      </c>
      <c r="H95" s="55">
        <v>0</v>
      </c>
      <c r="I95" s="73" t="s">
        <v>640</v>
      </c>
      <c r="J95" s="51" t="str">
        <f t="shared" si="3"/>
        <v>dienkudo123</v>
      </c>
      <c r="K95" s="51">
        <f t="shared" si="4"/>
        <v>12</v>
      </c>
      <c r="L95" s="51">
        <f t="shared" si="5"/>
        <v>11</v>
      </c>
    </row>
    <row r="96" spans="2:12" ht="17.25" thickBot="1" x14ac:dyDescent="0.25">
      <c r="B96" s="56">
        <v>86</v>
      </c>
      <c r="C96" s="56"/>
      <c r="D96" s="56" t="s">
        <v>651</v>
      </c>
      <c r="E96" s="65"/>
      <c r="F96" s="65"/>
      <c r="G96" s="56"/>
      <c r="H96" s="59">
        <v>0</v>
      </c>
      <c r="I96" s="56" t="s">
        <v>641</v>
      </c>
      <c r="J96" s="51" t="str">
        <f t="shared" si="3"/>
        <v>haiphong</v>
      </c>
      <c r="K96" s="51">
        <f t="shared" si="4"/>
        <v>9</v>
      </c>
      <c r="L96" s="51">
        <f t="shared" si="5"/>
        <v>8</v>
      </c>
    </row>
    <row r="97" spans="2:12" ht="16.5" x14ac:dyDescent="0.2">
      <c r="B97" s="52">
        <v>86</v>
      </c>
      <c r="C97" s="73">
        <v>708</v>
      </c>
      <c r="D97" s="73" t="s">
        <v>298</v>
      </c>
      <c r="E97" s="54">
        <v>0</v>
      </c>
      <c r="F97" s="67"/>
      <c r="G97" s="52"/>
      <c r="H97" s="55">
        <v>0</v>
      </c>
      <c r="I97" s="73" t="s">
        <v>642</v>
      </c>
      <c r="J97" s="51" t="str">
        <f t="shared" si="3"/>
        <v>Nhquang1234</v>
      </c>
      <c r="K97" s="51">
        <f t="shared" si="4"/>
        <v>12</v>
      </c>
      <c r="L97" s="51">
        <f t="shared" si="5"/>
        <v>11</v>
      </c>
    </row>
    <row r="98" spans="2:12" ht="17.25" thickBot="1" x14ac:dyDescent="0.25">
      <c r="B98" s="56">
        <v>86</v>
      </c>
      <c r="C98" s="71">
        <v>1003</v>
      </c>
      <c r="D98" s="71" t="s">
        <v>360</v>
      </c>
      <c r="E98" s="65"/>
      <c r="F98" s="65"/>
      <c r="G98" s="56"/>
      <c r="H98" s="59">
        <v>0</v>
      </c>
      <c r="I98" s="71" t="s">
        <v>643</v>
      </c>
      <c r="J98" s="51" t="str">
        <f t="shared" si="3"/>
        <v>nxbac</v>
      </c>
      <c r="K98" s="51">
        <f t="shared" si="4"/>
        <v>6</v>
      </c>
      <c r="L98" s="51">
        <f t="shared" si="5"/>
        <v>5</v>
      </c>
    </row>
    <row r="99" spans="2:12" ht="16.5" x14ac:dyDescent="0.2">
      <c r="B99" s="52">
        <v>86</v>
      </c>
      <c r="C99" s="73">
        <v>922</v>
      </c>
      <c r="D99" s="73" t="s">
        <v>396</v>
      </c>
      <c r="E99" s="67"/>
      <c r="F99" s="67"/>
      <c r="G99" s="67"/>
      <c r="H99" s="55">
        <v>0</v>
      </c>
      <c r="I99" s="73" t="s">
        <v>644</v>
      </c>
      <c r="J99" s="51" t="str">
        <f t="shared" si="3"/>
        <v>Naot</v>
      </c>
      <c r="K99" s="51">
        <f t="shared" si="4"/>
        <v>5</v>
      </c>
      <c r="L99" s="51">
        <f t="shared" si="5"/>
        <v>4</v>
      </c>
    </row>
    <row r="100" spans="2:12" ht="17.25" thickBot="1" x14ac:dyDescent="0.25">
      <c r="B100" s="56">
        <v>86</v>
      </c>
      <c r="C100" s="72">
        <v>656</v>
      </c>
      <c r="D100" s="72" t="s">
        <v>304</v>
      </c>
      <c r="E100" s="58">
        <v>0</v>
      </c>
      <c r="F100" s="65"/>
      <c r="G100" s="65"/>
      <c r="H100" s="59">
        <v>0</v>
      </c>
      <c r="I100" s="72" t="s">
        <v>645</v>
      </c>
      <c r="J100" s="51" t="str">
        <f t="shared" si="3"/>
        <v>NB_1HA</v>
      </c>
      <c r="K100" s="51">
        <f t="shared" si="4"/>
        <v>7</v>
      </c>
      <c r="L100" s="51">
        <f t="shared" si="5"/>
        <v>6</v>
      </c>
    </row>
  </sheetData>
  <hyperlinks>
    <hyperlink ref="E2" r:id="rId1" display="https://lqdoj.edu.vn/contest/prevoipvh1/submissions/bossudw/dnprevoia/"/>
    <hyperlink ref="F2" r:id="rId2" display="https://lqdoj.edu.vn/contest/prevoipvh1/submissions/bossudw/dnprevoib/"/>
    <hyperlink ref="G2" r:id="rId3" display="https://lqdoj.edu.vn/contest/prevoipvh1/submissions/bossudw/dnprevoic/"/>
    <hyperlink ref="E3" r:id="rId4" display="https://lqdoj.edu.vn/contest/prevoipvh1/submissions/quangphat18ti/dnprevoia/"/>
    <hyperlink ref="F3" r:id="rId5" display="https://lqdoj.edu.vn/contest/prevoipvh1/submissions/quangphat18ti/dnprevoib/"/>
    <hyperlink ref="G3" r:id="rId6" display="https://lqdoj.edu.vn/contest/prevoipvh1/submissions/quangphat18ti/dnprevoic/"/>
    <hyperlink ref="E4" r:id="rId7" display="https://lqdoj.edu.vn/contest/prevoipvh1/submissions/biot_ductoan/dnprevoia/"/>
    <hyperlink ref="F4" r:id="rId8" display="https://lqdoj.edu.vn/contest/prevoipvh1/submissions/biot_ductoan/dnprevoib/"/>
    <hyperlink ref="G4" r:id="rId9" display="https://lqdoj.edu.vn/contest/prevoipvh1/submissions/biot_ductoan/dnprevoic/"/>
    <hyperlink ref="E5" r:id="rId10" display="https://lqdoj.edu.vn/contest/prevoipvh1/submissions/WuTan/dnprevoia/"/>
    <hyperlink ref="F5" r:id="rId11" display="https://lqdoj.edu.vn/contest/prevoipvh1/submissions/WuTan/dnprevoib/"/>
    <hyperlink ref="G5" r:id="rId12" display="https://lqdoj.edu.vn/contest/prevoipvh1/submissions/WuTan/dnprevoic/"/>
    <hyperlink ref="E6" r:id="rId13" display="https://lqdoj.edu.vn/contest/prevoipvh1/submissions/letangphuquy/dnprevoia/"/>
    <hyperlink ref="F6" r:id="rId14" display="https://lqdoj.edu.vn/contest/prevoipvh1/submissions/letangphuquy/dnprevoib/"/>
    <hyperlink ref="G6" r:id="rId15" display="https://lqdoj.edu.vn/contest/prevoipvh1/submissions/letangphuquy/dnprevoic/"/>
    <hyperlink ref="E7" r:id="rId16" display="https://lqdoj.edu.vn/contest/prevoipvh1/submissions/BJMinhNhut/dnprevoia/"/>
    <hyperlink ref="F7" r:id="rId17" display="https://lqdoj.edu.vn/contest/prevoipvh1/submissions/BJMinhNhut/dnprevoib/"/>
    <hyperlink ref="G7" r:id="rId18" display="https://lqdoj.edu.vn/contest/prevoipvh1/submissions/BJMinhNhut/dnprevoic/"/>
    <hyperlink ref="E8" r:id="rId19" display="https://lqdoj.edu.vn/contest/prevoipvh1/submissions/tcm/dnprevoia/"/>
    <hyperlink ref="F8" r:id="rId20" display="https://lqdoj.edu.vn/contest/prevoipvh1/submissions/tcm/dnprevoib/"/>
    <hyperlink ref="G8" r:id="rId21" display="https://lqdoj.edu.vn/contest/prevoipvh1/submissions/tcm/dnprevoic/"/>
    <hyperlink ref="E9" r:id="rId22" display="https://lqdoj.edu.vn/contest/prevoipvh1/submissions/Play_With_Mino/dnprevoia/"/>
    <hyperlink ref="F9" r:id="rId23" display="https://lqdoj.edu.vn/contest/prevoipvh1/submissions/Play_With_Mino/dnprevoib/"/>
    <hyperlink ref="G9" r:id="rId24" display="https://lqdoj.edu.vn/contest/prevoipvh1/submissions/Play_With_Mino/dnprevoic/"/>
    <hyperlink ref="E10" r:id="rId25" display="https://lqdoj.edu.vn/contest/prevoipvh1/submissions/d4rkn19ht/dnprevoia/"/>
    <hyperlink ref="F10" r:id="rId26" display="https://lqdoj.edu.vn/contest/prevoipvh1/submissions/d4rkn19ht/dnprevoib/"/>
    <hyperlink ref="G10" r:id="rId27" display="https://lqdoj.edu.vn/contest/prevoipvh1/submissions/d4rkn19ht/dnprevoic/"/>
    <hyperlink ref="E11" r:id="rId28" display="https://lqdoj.edu.vn/contest/prevoipvh1/submissions/Fidisk/dnprevoia/"/>
    <hyperlink ref="F11" r:id="rId29" display="https://lqdoj.edu.vn/contest/prevoipvh1/submissions/Fidisk/dnprevoib/"/>
    <hyperlink ref="G11" r:id="rId30" display="https://lqdoj.edu.vn/contest/prevoipvh1/submissions/Fidisk/dnprevoic/"/>
    <hyperlink ref="E12" r:id="rId31" display="https://lqdoj.edu.vn/contest/prevoipvh1/submissions/hodinhhoang312/dnprevoia/"/>
    <hyperlink ref="F12" r:id="rId32" display="https://lqdoj.edu.vn/contest/prevoipvh1/submissions/hodinhhoang312/dnprevoib/"/>
    <hyperlink ref="G12" r:id="rId33" display="https://lqdoj.edu.vn/contest/prevoipvh1/submissions/hodinhhoang312/dnprevoic/"/>
    <hyperlink ref="E13" r:id="rId34" display="https://lqdoj.edu.vn/contest/prevoipvh1/submissions/jamienguyen/dnprevoia/"/>
    <hyperlink ref="F13" r:id="rId35" display="https://lqdoj.edu.vn/contest/prevoipvh1/submissions/jamienguyen/dnprevoib/"/>
    <hyperlink ref="G13" r:id="rId36" display="https://lqdoj.edu.vn/contest/prevoipvh1/submissions/jamienguyen/dnprevoic/"/>
    <hyperlink ref="E14" r:id="rId37" display="https://lqdoj.edu.vn/contest/prevoipvh1/submissions/Maowonh/dnprevoia/"/>
    <hyperlink ref="F14" r:id="rId38" display="https://lqdoj.edu.vn/contest/prevoipvh1/submissions/Maowonh/dnprevoib/"/>
    <hyperlink ref="G14" r:id="rId39" display="https://lqdoj.edu.vn/contest/prevoipvh1/submissions/Maowonh/dnprevoic/"/>
    <hyperlink ref="E15" r:id="rId40" display="https://lqdoj.edu.vn/contest/prevoipvh1/submissions/ngpin_04/dnprevoia/"/>
    <hyperlink ref="F15" r:id="rId41" display="https://lqdoj.edu.vn/contest/prevoipvh1/submissions/ngpin_04/dnprevoib/"/>
    <hyperlink ref="G15" r:id="rId42" display="https://lqdoj.edu.vn/contest/prevoipvh1/submissions/ngpin_04/dnprevoic/"/>
    <hyperlink ref="E16" r:id="rId43" display="https://lqdoj.edu.vn/contest/prevoipvh1/submissions/bjn/dnprevoia/"/>
    <hyperlink ref="F16" r:id="rId44" display="https://lqdoj.edu.vn/contest/prevoipvh1/submissions/bjn/dnprevoib/"/>
    <hyperlink ref="G16" r:id="rId45" display="https://lqdoj.edu.vn/contest/prevoipvh1/submissions/bjn/dnprevoic/"/>
    <hyperlink ref="E17" r:id="rId46" display="https://lqdoj.edu.vn/contest/prevoipvh1/submissions/thanh/dnprevoia/"/>
    <hyperlink ref="F17" r:id="rId47" display="https://lqdoj.edu.vn/contest/prevoipvh1/submissions/thanh/dnprevoib/"/>
    <hyperlink ref="G17" r:id="rId48" display="https://lqdoj.edu.vn/contest/prevoipvh1/submissions/thanh/dnprevoic/"/>
    <hyperlink ref="E18" r:id="rId49" display="https://lqdoj.edu.vn/contest/prevoipvh1/submissions/Ho%C3%A0ngNg%E1%BB%8DcQu%C3%A2n04/dnprevoia/"/>
    <hyperlink ref="F18" r:id="rId50" display="https://lqdoj.edu.vn/contest/prevoipvh1/submissions/Ho%C3%A0ngNg%E1%BB%8DcQu%C3%A2n04/dnprevoib/"/>
    <hyperlink ref="G18" r:id="rId51" display="https://lqdoj.edu.vn/contest/prevoipvh1/submissions/Ho%C3%A0ngNg%E1%BB%8DcQu%C3%A2n04/dnprevoic/"/>
    <hyperlink ref="E19" r:id="rId52" display="https://lqdoj.edu.vn/contest/prevoipvh1/submissions/18ti_nmnhat/dnprevoia/"/>
    <hyperlink ref="G19" r:id="rId53" display="https://lqdoj.edu.vn/contest/prevoipvh1/submissions/18ti_nmnhat/dnprevoic/"/>
    <hyperlink ref="E20" r:id="rId54" display="https://lqdoj.edu.vn/contest/prevoipvh1/submissions/tnkhanh/dnprevoia/"/>
    <hyperlink ref="F20" r:id="rId55" display="https://lqdoj.edu.vn/contest/prevoipvh1/submissions/tnkhanh/dnprevoib/"/>
    <hyperlink ref="G20" r:id="rId56" display="https://lqdoj.edu.vn/contest/prevoipvh1/submissions/tnkhanh/dnprevoic/"/>
    <hyperlink ref="E21" r:id="rId57" display="https://lqdoj.edu.vn/contest/prevoipvh1/submissions/undertracked/dnprevoia/"/>
    <hyperlink ref="F21" r:id="rId58" display="https://lqdoj.edu.vn/contest/prevoipvh1/submissions/undertracked/dnprevoib/"/>
    <hyperlink ref="G21" r:id="rId59" display="https://lqdoj.edu.vn/contest/prevoipvh1/submissions/undertracked/dnprevoic/"/>
    <hyperlink ref="E22" r:id="rId60" display="https://lqdoj.edu.vn/contest/prevoipvh1/submissions/zipdang04/dnprevoia/"/>
    <hyperlink ref="F22" r:id="rId61" display="https://lqdoj.edu.vn/contest/prevoipvh1/submissions/zipdang04/dnprevoib/"/>
    <hyperlink ref="G22" r:id="rId62" display="https://lqdoj.edu.vn/contest/prevoipvh1/submissions/zipdang04/dnprevoic/"/>
    <hyperlink ref="E23" r:id="rId63" display="https://lqdoj.edu.vn/contest/prevoipvh1/submissions/valueking789/dnprevoia/"/>
    <hyperlink ref="F23" r:id="rId64" display="https://lqdoj.edu.vn/contest/prevoipvh1/submissions/valueking789/dnprevoib/"/>
    <hyperlink ref="E24" r:id="rId65" display="https://lqdoj.edu.vn/contest/prevoipvh1/submissions/SPyofgame/dnprevoia/"/>
    <hyperlink ref="F24" r:id="rId66" display="https://lqdoj.edu.vn/contest/prevoipvh1/submissions/SPyofgame/dnprevoib/"/>
    <hyperlink ref="G24" r:id="rId67" display="https://lqdoj.edu.vn/contest/prevoipvh1/submissions/SPyofgame/dnprevoic/"/>
    <hyperlink ref="E25" r:id="rId68" display="https://lqdoj.edu.vn/contest/prevoipvh1/submissions/omlgg/dnprevoia/"/>
    <hyperlink ref="G25" r:id="rId69" display="https://lqdoj.edu.vn/contest/prevoipvh1/submissions/omlgg/dnprevoic/"/>
    <hyperlink ref="E26" r:id="rId70" display="https://lqdoj.edu.vn/contest/prevoipvh1/submissions/NB_SON/dnprevoia/"/>
    <hyperlink ref="F26" r:id="rId71" display="https://lqdoj.edu.vn/contest/prevoipvh1/submissions/NB_SON/dnprevoib/"/>
    <hyperlink ref="E27" r:id="rId72" display="https://lqdoj.edu.vn/contest/prevoipvh1/submissions/Hoktro/dnprevoia/"/>
    <hyperlink ref="F27" r:id="rId73" display="https://lqdoj.edu.vn/contest/prevoipvh1/submissions/Hoktro/dnprevoib/"/>
    <hyperlink ref="E28" r:id="rId74" display="https://lqdoj.edu.vn/contest/prevoipvh1/submissions/adung1211/dnprevoia/"/>
    <hyperlink ref="F28" r:id="rId75" display="https://lqdoj.edu.vn/contest/prevoipvh1/submissions/adung1211/dnprevoib/"/>
    <hyperlink ref="G28" r:id="rId76" display="https://lqdoj.edu.vn/contest/prevoipvh1/submissions/adung1211/dnprevoic/"/>
    <hyperlink ref="E29" r:id="rId77" display="https://lqdoj.edu.vn/contest/prevoipvh1/submissions/nguyenlak2003/dnprevoia/"/>
    <hyperlink ref="F29" r:id="rId78" display="https://lqdoj.edu.vn/contest/prevoipvh1/submissions/nguyenlak2003/dnprevoib/"/>
    <hyperlink ref="G29" r:id="rId79" display="https://lqdoj.edu.vn/contest/prevoipvh1/submissions/nguyenlak2003/dnprevoic/"/>
    <hyperlink ref="E30" r:id="rId80" display="https://lqdoj.edu.vn/contest/prevoipvh1/submissions/nqhoang11_cukuin/dnprevoia/"/>
    <hyperlink ref="F30" r:id="rId81" display="https://lqdoj.edu.vn/contest/prevoipvh1/submissions/nqhoang11_cukuin/dnprevoib/"/>
    <hyperlink ref="G30" r:id="rId82" display="https://lqdoj.edu.vn/contest/prevoipvh1/submissions/nqhoang11_cukuin/dnprevoic/"/>
    <hyperlink ref="E31" r:id="rId83" display="https://lqdoj.edu.vn/contest/prevoipvh1/submissions/I_love_you_my_girl/dnprevoia/"/>
    <hyperlink ref="F31" r:id="rId84" display="https://lqdoj.edu.vn/contest/prevoipvh1/submissions/I_love_you_my_girl/dnprevoib/"/>
    <hyperlink ref="G31" r:id="rId85" display="https://lqdoj.edu.vn/contest/prevoipvh1/submissions/I_love_you_my_girl/dnprevoic/"/>
    <hyperlink ref="E32" r:id="rId86" display="https://lqdoj.edu.vn/contest/prevoipvh1/submissions/anhkha2003/dnprevoia/"/>
    <hyperlink ref="F32" r:id="rId87" display="https://lqdoj.edu.vn/contest/prevoipvh1/submissions/anhkha2003/dnprevoib/"/>
    <hyperlink ref="G32" r:id="rId88" display="https://lqdoj.edu.vn/contest/prevoipvh1/submissions/anhkha2003/dnprevoic/"/>
    <hyperlink ref="E33" r:id="rId89" display="https://lqdoj.edu.vn/contest/prevoipvh1/submissions/BeTapDi/dnprevoia/"/>
    <hyperlink ref="F33" r:id="rId90" display="https://lqdoj.edu.vn/contest/prevoipvh1/submissions/BeTapDi/dnprevoib/"/>
    <hyperlink ref="G33" r:id="rId91" display="https://lqdoj.edu.vn/contest/prevoipvh1/submissions/BeTapDi/dnprevoic/"/>
    <hyperlink ref="E34" r:id="rId92" display="https://lqdoj.edu.vn/contest/prevoipvh1/submissions/3070RKH/dnprevoia/"/>
    <hyperlink ref="F34" r:id="rId93" display="https://lqdoj.edu.vn/contest/prevoipvh1/submissions/3070RKH/dnprevoib/"/>
    <hyperlink ref="G34" r:id="rId94" display="https://lqdoj.edu.vn/contest/prevoipvh1/submissions/3070RKH/dnprevoic/"/>
    <hyperlink ref="E35" r:id="rId95" display="https://lqdoj.edu.vn/contest/prevoipvh1/submissions/dacphu/dnprevoia/"/>
    <hyperlink ref="F35" r:id="rId96" display="https://lqdoj.edu.vn/contest/prevoipvh1/submissions/dacphu/dnprevoib/"/>
    <hyperlink ref="G35" r:id="rId97" display="https://lqdoj.edu.vn/contest/prevoipvh1/submissions/dacphu/dnprevoic/"/>
    <hyperlink ref="E36" r:id="rId98" display="https://lqdoj.edu.vn/contest/prevoipvh1/submissions/sontruong02003/dnprevoia/"/>
    <hyperlink ref="F36" r:id="rId99" display="https://lqdoj.edu.vn/contest/prevoipvh1/submissions/sontruong02003/dnprevoib/"/>
    <hyperlink ref="G36" r:id="rId100" display="https://lqdoj.edu.vn/contest/prevoipvh1/submissions/sontruong02003/dnprevoic/"/>
    <hyperlink ref="E37" r:id="rId101" display="https://lqdoj.edu.vn/contest/prevoipvh1/submissions/phucGR09/dnprevoia/"/>
    <hyperlink ref="F37" r:id="rId102" display="https://lqdoj.edu.vn/contest/prevoipvh1/submissions/phucGR09/dnprevoib/"/>
    <hyperlink ref="G37" r:id="rId103" display="https://lqdoj.edu.vn/contest/prevoipvh1/submissions/phucGR09/dnprevoic/"/>
    <hyperlink ref="E38" r:id="rId104" display="https://lqdoj.edu.vn/contest/prevoipvh1/submissions/thinhsama/dnprevoia/"/>
    <hyperlink ref="F38" r:id="rId105" display="https://lqdoj.edu.vn/contest/prevoipvh1/submissions/thinhsama/dnprevoib/"/>
    <hyperlink ref="G38" r:id="rId106" display="https://lqdoj.edu.vn/contest/prevoipvh1/submissions/thinhsama/dnprevoic/"/>
    <hyperlink ref="E39" r:id="rId107" display="https://lqdoj.edu.vn/contest/prevoipvh1/submissions/dhxnhi/dnprevoia/"/>
    <hyperlink ref="F39" r:id="rId108" display="https://lqdoj.edu.vn/contest/prevoipvh1/submissions/dhxnhi/dnprevoib/"/>
    <hyperlink ref="G39" r:id="rId109" display="https://lqdoj.edu.vn/contest/prevoipvh1/submissions/dhxnhi/dnprevoic/"/>
    <hyperlink ref="E40" r:id="rId110" display="https://lqdoj.edu.vn/contest/prevoipvh1/submissions/nghia051/dnprevoia/"/>
    <hyperlink ref="F40" r:id="rId111" display="https://lqdoj.edu.vn/contest/prevoipvh1/submissions/nghia051/dnprevoib/"/>
    <hyperlink ref="G40" r:id="rId112" display="https://lqdoj.edu.vn/contest/prevoipvh1/submissions/nghia051/dnprevoic/"/>
    <hyperlink ref="E41" r:id="rId113" display="https://lqdoj.edu.vn/contest/prevoipvh1/submissions/namto1/dnprevoia/"/>
    <hyperlink ref="F41" r:id="rId114" display="https://lqdoj.edu.vn/contest/prevoipvh1/submissions/namto1/dnprevoib/"/>
    <hyperlink ref="G41" r:id="rId115" display="https://lqdoj.edu.vn/contest/prevoipvh1/submissions/namto1/dnprevoic/"/>
    <hyperlink ref="E42" r:id="rId116" display="https://lqdoj.edu.vn/contest/prevoipvh1/submissions/tranthangusername/dnprevoia/"/>
    <hyperlink ref="F42" r:id="rId117" display="https://lqdoj.edu.vn/contest/prevoipvh1/submissions/tranthangusername/dnprevoib/"/>
    <hyperlink ref="G42" r:id="rId118" display="https://lqdoj.edu.vn/contest/prevoipvh1/submissions/tranthangusername/dnprevoic/"/>
    <hyperlink ref="E43" r:id="rId119" display="https://lqdoj.edu.vn/contest/prevoipvh1/submissions/djxone123456/dnprevoia/"/>
    <hyperlink ref="F43" r:id="rId120" display="https://lqdoj.edu.vn/contest/prevoipvh1/submissions/djxone123456/dnprevoib/"/>
    <hyperlink ref="E44" r:id="rId121" display="https://lqdoj.edu.vn/contest/prevoipvh1/submissions/thnhan2005/dnprevoia/"/>
    <hyperlink ref="F44" r:id="rId122" display="https://lqdoj.edu.vn/contest/prevoipvh1/submissions/thnhan2005/dnprevoib/"/>
    <hyperlink ref="G44" r:id="rId123" display="https://lqdoj.edu.vn/contest/prevoipvh1/submissions/thnhan2005/dnprevoic/"/>
    <hyperlink ref="E45" r:id="rId124" display="https://lqdoj.edu.vn/contest/prevoipvh1/submissions/AKaLee01/dnprevoia/"/>
    <hyperlink ref="F45" r:id="rId125" display="https://lqdoj.edu.vn/contest/prevoipvh1/submissions/AKaLee01/dnprevoib/"/>
    <hyperlink ref="E46" r:id="rId126" display="https://lqdoj.edu.vn/contest/prevoipvh1/submissions/bvquoc2003/dnprevoia/"/>
    <hyperlink ref="F46" r:id="rId127" display="https://lqdoj.edu.vn/contest/prevoipvh1/submissions/bvquoc2003/dnprevoib/"/>
    <hyperlink ref="E47" r:id="rId128" display="https://lqdoj.edu.vn/contest/prevoipvh1/submissions/aabbcc1122/dnprevoia/"/>
    <hyperlink ref="F47" r:id="rId129" display="https://lqdoj.edu.vn/contest/prevoipvh1/submissions/aabbcc1122/dnprevoib/"/>
    <hyperlink ref="G47" r:id="rId130" display="https://lqdoj.edu.vn/contest/prevoipvh1/submissions/aabbcc1122/dnprevoic/"/>
    <hyperlink ref="E48" r:id="rId131" display="https://lqdoj.edu.vn/contest/prevoipvh1/submissions/CQTshadow/dnprevoia/"/>
    <hyperlink ref="F48" r:id="rId132" display="https://lqdoj.edu.vn/contest/prevoipvh1/submissions/CQTshadow/dnprevoib/"/>
    <hyperlink ref="G48" r:id="rId133" display="https://lqdoj.edu.vn/contest/prevoipvh1/submissions/CQTshadow/dnprevoic/"/>
    <hyperlink ref="E49" r:id="rId134" display="https://lqdoj.edu.vn/contest/prevoipvh1/submissions/30isnotttet/dnprevoia/"/>
    <hyperlink ref="F49" r:id="rId135" display="https://lqdoj.edu.vn/contest/prevoipvh1/submissions/30isnotttet/dnprevoib/"/>
    <hyperlink ref="E50" r:id="rId136" display="https://lqdoj.edu.vn/contest/prevoipvh1/submissions/trangia/dnprevoia/"/>
    <hyperlink ref="G50" r:id="rId137" display="https://lqdoj.edu.vn/contest/prevoipvh1/submissions/trangia/dnprevoic/"/>
    <hyperlink ref="E51" r:id="rId138" display="https://lqdoj.edu.vn/contest/prevoipvh1/submissions/vmthu/dnprevoia/"/>
    <hyperlink ref="F51" r:id="rId139" display="https://lqdoj.edu.vn/contest/prevoipvh1/submissions/vmthu/dnprevoib/"/>
    <hyperlink ref="F52" r:id="rId140" display="https://lqdoj.edu.vn/contest/prevoipvh1/submissions/phat310120031/dnprevoib/"/>
    <hyperlink ref="G52" r:id="rId141" display="https://lqdoj.edu.vn/contest/prevoipvh1/submissions/phat310120031/dnprevoic/"/>
    <hyperlink ref="E53" r:id="rId142" display="https://lqdoj.edu.vn/contest/prevoipvh1/submissions/dlbm1302/dnprevoia/"/>
    <hyperlink ref="F53" r:id="rId143" display="https://lqdoj.edu.vn/contest/prevoipvh1/submissions/dlbm1302/dnprevoib/"/>
    <hyperlink ref="E54" r:id="rId144" display="https://lqdoj.edu.vn/contest/prevoipvh1/submissions/10Ti17/dnprevoia/"/>
    <hyperlink ref="G54" r:id="rId145" display="https://lqdoj.edu.vn/contest/prevoipvh1/submissions/10Ti17/dnprevoic/"/>
    <hyperlink ref="E55" r:id="rId146" display="https://lqdoj.edu.vn/contest/prevoipvh1/submissions/ktonh123/dnprevoia/"/>
    <hyperlink ref="F55" r:id="rId147" display="https://lqdoj.edu.vn/contest/prevoipvh1/submissions/ktonh123/dnprevoib/"/>
    <hyperlink ref="G55" r:id="rId148" display="https://lqdoj.edu.vn/contest/prevoipvh1/submissions/ktonh123/dnprevoic/"/>
    <hyperlink ref="E56" r:id="rId149" display="https://lqdoj.edu.vn/contest/prevoipvh1/submissions/chauminhkhai/dnprevoia/"/>
    <hyperlink ref="G56" r:id="rId150" display="https://lqdoj.edu.vn/contest/prevoipvh1/submissions/chauminhkhai/dnprevoic/"/>
    <hyperlink ref="E57" r:id="rId151" display="https://lqdoj.edu.vn/contest/prevoipvh1/submissions/chicong44/dnprevoia/"/>
    <hyperlink ref="G57" r:id="rId152" display="https://lqdoj.edu.vn/contest/prevoipvh1/submissions/chicong44/dnprevoic/"/>
    <hyperlink ref="E58" r:id="rId153" display="https://lqdoj.edu.vn/contest/prevoipvh1/submissions/chinhnct2004/dnprevoia/"/>
    <hyperlink ref="F58" r:id="rId154" display="https://lqdoj.edu.vn/contest/prevoipvh1/submissions/chinhnct2004/dnprevoib/"/>
    <hyperlink ref="G58" r:id="rId155" display="https://lqdoj.edu.vn/contest/prevoipvh1/submissions/chinhnct2004/dnprevoic/"/>
    <hyperlink ref="F59" r:id="rId156" display="https://lqdoj.edu.vn/contest/prevoipvh1/submissions/sangbt/dnprevoib/"/>
    <hyperlink ref="G59" r:id="rId157" display="https://lqdoj.edu.vn/contest/prevoipvh1/submissions/sangbt/dnprevoic/"/>
    <hyperlink ref="E60" r:id="rId158" display="https://lqdoj.edu.vn/contest/prevoipvh1/submissions/hieunguyen999/dnprevoia/"/>
    <hyperlink ref="F60" r:id="rId159" display="https://lqdoj.edu.vn/contest/prevoipvh1/submissions/hieunguyen999/dnprevoib/"/>
    <hyperlink ref="G60" r:id="rId160" display="https://lqdoj.edu.vn/contest/prevoipvh1/submissions/hieunguyen999/dnprevoic/"/>
    <hyperlink ref="E61" r:id="rId161" display="https://lqdoj.edu.vn/contest/prevoipvh1/submissions/FirstWA/dnprevoia/"/>
    <hyperlink ref="F61" r:id="rId162" display="https://lqdoj.edu.vn/contest/prevoipvh1/submissions/FirstWA/dnprevoib/"/>
    <hyperlink ref="E62" r:id="rId163" display="https://lqdoj.edu.vn/contest/prevoipvh1/submissions/chuotluoi184/dnprevoia/"/>
    <hyperlink ref="F62" r:id="rId164" display="https://lqdoj.edu.vn/contest/prevoipvh1/submissions/chuotluoi184/dnprevoib/"/>
    <hyperlink ref="G62" r:id="rId165" display="https://lqdoj.edu.vn/contest/prevoipvh1/submissions/chuotluoi184/dnprevoic/"/>
    <hyperlink ref="E63" r:id="rId166" display="https://lqdoj.edu.vn/contest/prevoipvh1/submissions/pizza1710/dnprevoia/"/>
    <hyperlink ref="F63" r:id="rId167" display="https://lqdoj.edu.vn/contest/prevoipvh1/submissions/pizza1710/dnprevoib/"/>
    <hyperlink ref="G63" r:id="rId168" display="https://lqdoj.edu.vn/contest/prevoipvh1/submissions/pizza1710/dnprevoic/"/>
    <hyperlink ref="E64" r:id="rId169" display="https://lqdoj.edu.vn/contest/prevoipvh1/submissions/a520anhlnb/dnprevoia/"/>
    <hyperlink ref="F64" r:id="rId170" display="https://lqdoj.edu.vn/contest/prevoipvh1/submissions/a520anhlnb/dnprevoib/"/>
    <hyperlink ref="G64" r:id="rId171" display="https://lqdoj.edu.vn/contest/prevoipvh1/submissions/a520anhlnb/dnprevoic/"/>
    <hyperlink ref="E65" r:id="rId172" display="https://lqdoj.edu.vn/contest/prevoipvh1/submissions/Duy/dnprevoia/"/>
    <hyperlink ref="F65" r:id="rId173" display="https://lqdoj.edu.vn/contest/prevoipvh1/submissions/Duy/dnprevoib/"/>
    <hyperlink ref="E66" r:id="rId174" display="https://lqdoj.edu.vn/contest/prevoipvh1/submissions/daraku013/dnprevoia/"/>
    <hyperlink ref="F66" r:id="rId175" display="https://lqdoj.edu.vn/contest/prevoipvh1/submissions/daraku013/dnprevoib/"/>
    <hyperlink ref="E67" r:id="rId176" display="https://lqdoj.edu.vn/contest/prevoipvh1/submissions/khoa101003/dnprevoia/"/>
    <hyperlink ref="F67" r:id="rId177" display="https://lqdoj.edu.vn/contest/prevoipvh1/submissions/khoa101003/dnprevoib/"/>
    <hyperlink ref="E68" r:id="rId178" display="https://lqdoj.edu.vn/contest/prevoipvh1/submissions/_poteitou/dnprevoia/"/>
    <hyperlink ref="F68" r:id="rId179" display="https://lqdoj.edu.vn/contest/prevoipvh1/submissions/_poteitou/dnprevoib/"/>
    <hyperlink ref="G68" r:id="rId180" display="https://lqdoj.edu.vn/contest/prevoipvh1/submissions/_poteitou/dnprevoic/"/>
    <hyperlink ref="E69" r:id="rId181" display="https://lqdoj.edu.vn/contest/prevoipvh1/submissions/tadat216/dnprevoia/"/>
    <hyperlink ref="E70" r:id="rId182" display="https://lqdoj.edu.vn/contest/prevoipvh1/submissions/iambestfeed/dnprevoia/"/>
    <hyperlink ref="E71" r:id="rId183" display="https://lqdoj.edu.vn/contest/prevoipvh1/submissions/qvan_le/dnprevoia/"/>
    <hyperlink ref="E72" r:id="rId184" display="https://lqdoj.edu.vn/contest/prevoipvh1/submissions/nguyenduchuyqb/dnprevoia/"/>
    <hyperlink ref="E73" r:id="rId185" display="https://lqdoj.edu.vn/contest/prevoipvh1/submissions/NB_MANH/dnprevoia/"/>
    <hyperlink ref="E74" r:id="rId186" display="https://lqdoj.edu.vn/contest/prevoipvh1/submissions/Nantas/dnprevoia/"/>
    <hyperlink ref="E75" r:id="rId187" display="https://lqdoj.edu.vn/contest/prevoipvh1/submissions/stevenhoang/dnprevoia/"/>
    <hyperlink ref="E76" r:id="rId188" display="https://lqdoj.edu.vn/contest/prevoipvh1/submissions/minhquang/dnprevoia/"/>
    <hyperlink ref="E77" r:id="rId189" display="https://lqdoj.edu.vn/contest/prevoipvh1/submissions/NB_THUAN/dnprevoia/"/>
    <hyperlink ref="E78" r:id="rId190" display="https://lqdoj.edu.vn/contest/prevoipvh1/submissions/lenguyenthai123/dnprevoia/"/>
    <hyperlink ref="E79" r:id="rId191" display="https://lqdoj.edu.vn/contest/prevoipvh1/submissions/namtran1205/dnprevoia/"/>
    <hyperlink ref="E80" r:id="rId192" display="https://lqdoj.edu.vn/contest/prevoipvh1/submissions/chulanpro5/dnprevoia/"/>
    <hyperlink ref="G80" r:id="rId193" display="https://lqdoj.edu.vn/contest/prevoipvh1/submissions/chulanpro5/dnprevoic/"/>
    <hyperlink ref="E81" r:id="rId194" display="https://lqdoj.edu.vn/contest/prevoipvh1/submissions/lengocnga/dnprevoia/"/>
    <hyperlink ref="F81" r:id="rId195" display="https://lqdoj.edu.vn/contest/prevoipvh1/submissions/lengocnga/dnprevoib/"/>
    <hyperlink ref="G81" r:id="rId196" display="https://lqdoj.edu.vn/contest/prevoipvh1/submissions/lengocnga/dnprevoic/"/>
    <hyperlink ref="F82" r:id="rId197" display="https://lqdoj.edu.vn/contest/prevoipvh1/submissions/Habcubi/dnprevoib/"/>
    <hyperlink ref="E83" r:id="rId198" display="https://lqdoj.edu.vn/contest/prevoipvh1/submissions/NB_DUONG/dnprevoia/"/>
    <hyperlink ref="F84" r:id="rId199" display="https://lqdoj.edu.vn/contest/prevoipvh1/submissions/nguyenphuong/dnprevoib/"/>
    <hyperlink ref="E85" r:id="rId200" display="https://lqdoj.edu.vn/contest/prevoipvh1/submissions/10baole/dnprevoia/"/>
    <hyperlink ref="F85" r:id="rId201" display="https://lqdoj.edu.vn/contest/prevoipvh1/submissions/10baole/dnprevoib/"/>
    <hyperlink ref="F86" r:id="rId202" display="https://lqdoj.edu.vn/contest/prevoipvh1/submissions/biku_bika/dnprevoib/"/>
    <hyperlink ref="E95" r:id="rId203" display="https://lqdoj.edu.vn/contest/prevoipvh1/submissions/dienkudo123/dnprevoia/"/>
    <hyperlink ref="F95" r:id="rId204" display="https://lqdoj.edu.vn/contest/prevoipvh1/submissions/dienkudo123/dnprevoib/"/>
    <hyperlink ref="G95" r:id="rId205" display="https://lqdoj.edu.vn/contest/prevoipvh1/submissions/dienkudo123/dnprevoic/"/>
    <hyperlink ref="E97" r:id="rId206" display="https://lqdoj.edu.vn/contest/prevoipvh1/submissions/Nhquang1234/dnprevoia/"/>
    <hyperlink ref="E100" r:id="rId207" display="https://lqdoj.edu.vn/contest/prevoipvh1/submissions/NB_1HA/dnprevoia/"/>
    <hyperlink ref="D92" r:id="rId208"/>
    <hyperlink ref="D93" r:id="rId209"/>
  </hyperlinks>
  <pageMargins left="0.7" right="0.7" top="0.75" bottom="0.75" header="0.3" footer="0.3"/>
  <pageSetup orientation="portrait" r:id="rId2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workbookViewId="0">
      <selection activeCell="D132" sqref="D132"/>
    </sheetView>
  </sheetViews>
  <sheetFormatPr defaultColWidth="35.28515625" defaultRowHeight="14.25" x14ac:dyDescent="0.2"/>
  <cols>
    <col min="1" max="1" width="7.140625" style="51" customWidth="1"/>
    <col min="2" max="2" width="3.28515625" style="51" bestFit="1" customWidth="1"/>
    <col min="3" max="3" width="6.42578125" style="51" bestFit="1" customWidth="1"/>
    <col min="4" max="4" width="22.140625" style="51" bestFit="1" customWidth="1"/>
    <col min="5" max="5" width="7.85546875" style="51" bestFit="1" customWidth="1"/>
    <col min="6" max="7" width="6.140625" style="51" bestFit="1" customWidth="1"/>
    <col min="8" max="8" width="8.28515625" style="51" bestFit="1" customWidth="1"/>
    <col min="9" max="9" width="22.140625" style="51" bestFit="1" customWidth="1"/>
    <col min="10" max="10" width="19.5703125" style="51" bestFit="1" customWidth="1"/>
    <col min="11" max="12" width="5.42578125" style="51" customWidth="1"/>
    <col min="13" max="16384" width="35.28515625" style="51"/>
  </cols>
  <sheetData>
    <row r="1" spans="2:12" ht="15" thickBot="1" x14ac:dyDescent="0.25"/>
    <row r="2" spans="2:12" ht="16.5" x14ac:dyDescent="0.2">
      <c r="B2" s="52">
        <v>1</v>
      </c>
      <c r="C2" s="53">
        <v>1779</v>
      </c>
      <c r="D2" s="53" t="s">
        <v>120</v>
      </c>
      <c r="E2" s="54">
        <v>4</v>
      </c>
      <c r="F2" s="54">
        <v>100</v>
      </c>
      <c r="G2" s="54">
        <v>100</v>
      </c>
      <c r="H2" s="55">
        <v>204</v>
      </c>
      <c r="I2" s="53" t="s">
        <v>555</v>
      </c>
      <c r="J2" s="51" t="str">
        <f>LEFT(I2,K2-1)</f>
        <v>bossudw</v>
      </c>
      <c r="K2" s="51">
        <f>LEN(I2)</f>
        <v>8</v>
      </c>
      <c r="L2" s="51">
        <f>LEN(J2)</f>
        <v>7</v>
      </c>
    </row>
    <row r="3" spans="2:12" ht="17.25" thickBot="1" x14ac:dyDescent="0.25">
      <c r="B3" s="56">
        <v>2</v>
      </c>
      <c r="C3" s="57">
        <v>1662</v>
      </c>
      <c r="D3" s="57" t="s">
        <v>108</v>
      </c>
      <c r="E3" s="58">
        <v>4</v>
      </c>
      <c r="F3" s="58">
        <v>100</v>
      </c>
      <c r="G3" s="58">
        <v>100</v>
      </c>
      <c r="H3" s="59">
        <v>204</v>
      </c>
      <c r="I3" s="57" t="s">
        <v>556</v>
      </c>
      <c r="J3" s="51" t="str">
        <f t="shared" ref="J3:J66" si="0">LEFT(I3,K3-1)</f>
        <v>quangphat18ti</v>
      </c>
      <c r="K3" s="51">
        <f t="shared" ref="K3:L66" si="1">LEN(I3)</f>
        <v>14</v>
      </c>
      <c r="L3" s="51">
        <f t="shared" si="1"/>
        <v>13</v>
      </c>
    </row>
    <row r="4" spans="2:12" ht="16.5" x14ac:dyDescent="0.2">
      <c r="B4" s="52">
        <v>3</v>
      </c>
      <c r="C4" s="60">
        <v>1973</v>
      </c>
      <c r="D4" s="60" t="s">
        <v>117</v>
      </c>
      <c r="E4" s="54">
        <v>4</v>
      </c>
      <c r="F4" s="54">
        <v>99.6</v>
      </c>
      <c r="G4" s="54">
        <v>100</v>
      </c>
      <c r="H4" s="55">
        <v>203.6</v>
      </c>
      <c r="I4" s="60" t="s">
        <v>557</v>
      </c>
      <c r="J4" s="51" t="str">
        <f t="shared" si="0"/>
        <v>biot_ductoan</v>
      </c>
      <c r="K4" s="51">
        <f t="shared" si="1"/>
        <v>13</v>
      </c>
      <c r="L4" s="51">
        <f t="shared" si="1"/>
        <v>12</v>
      </c>
    </row>
    <row r="5" spans="2:12" ht="17.25" thickBot="1" x14ac:dyDescent="0.25">
      <c r="B5" s="56">
        <v>4</v>
      </c>
      <c r="C5" s="61">
        <v>1894</v>
      </c>
      <c r="D5" s="61" t="s">
        <v>123</v>
      </c>
      <c r="E5" s="58">
        <v>4</v>
      </c>
      <c r="F5" s="62">
        <v>100</v>
      </c>
      <c r="G5" s="58">
        <v>99.56</v>
      </c>
      <c r="H5" s="59">
        <v>203.56</v>
      </c>
      <c r="I5" s="61" t="s">
        <v>558</v>
      </c>
      <c r="J5" s="51" t="str">
        <f t="shared" si="0"/>
        <v>WuTan</v>
      </c>
      <c r="K5" s="51">
        <f t="shared" si="1"/>
        <v>6</v>
      </c>
      <c r="L5" s="51">
        <f t="shared" si="1"/>
        <v>5</v>
      </c>
    </row>
    <row r="6" spans="2:12" ht="16.5" x14ac:dyDescent="0.2">
      <c r="B6" s="52">
        <v>5</v>
      </c>
      <c r="C6" s="53">
        <v>1689</v>
      </c>
      <c r="D6" s="53" t="s">
        <v>25</v>
      </c>
      <c r="E6" s="54">
        <v>52</v>
      </c>
      <c r="F6" s="54">
        <v>70</v>
      </c>
      <c r="G6" s="54">
        <v>81.33</v>
      </c>
      <c r="H6" s="55">
        <v>203.33</v>
      </c>
      <c r="I6" s="53" t="s">
        <v>559</v>
      </c>
      <c r="J6" s="51" t="str">
        <f t="shared" si="0"/>
        <v>letangphuquy</v>
      </c>
      <c r="K6" s="51">
        <f t="shared" si="1"/>
        <v>13</v>
      </c>
      <c r="L6" s="51">
        <f t="shared" si="1"/>
        <v>12</v>
      </c>
    </row>
    <row r="7" spans="2:12" ht="17.25" thickBot="1" x14ac:dyDescent="0.25">
      <c r="B7" s="56">
        <v>6</v>
      </c>
      <c r="C7" s="61">
        <v>1928</v>
      </c>
      <c r="D7" s="61" t="s">
        <v>151</v>
      </c>
      <c r="E7" s="58">
        <v>4</v>
      </c>
      <c r="F7" s="58">
        <v>100</v>
      </c>
      <c r="G7" s="58">
        <v>85.78</v>
      </c>
      <c r="H7" s="59">
        <v>189.78</v>
      </c>
      <c r="I7" s="61" t="s">
        <v>560</v>
      </c>
      <c r="J7" s="51" t="str">
        <f t="shared" si="0"/>
        <v>BJMinhNhut</v>
      </c>
      <c r="K7" s="51">
        <f t="shared" si="1"/>
        <v>11</v>
      </c>
      <c r="L7" s="51">
        <f t="shared" si="1"/>
        <v>10</v>
      </c>
    </row>
    <row r="8" spans="2:12" ht="16.5" x14ac:dyDescent="0.2">
      <c r="B8" s="52">
        <v>7</v>
      </c>
      <c r="C8" s="60">
        <v>1897</v>
      </c>
      <c r="D8" s="60" t="s">
        <v>276</v>
      </c>
      <c r="E8" s="63">
        <v>76</v>
      </c>
      <c r="F8" s="54">
        <v>40</v>
      </c>
      <c r="G8" s="54">
        <v>66.67</v>
      </c>
      <c r="H8" s="55">
        <v>182.67</v>
      </c>
      <c r="I8" s="60" t="s">
        <v>561</v>
      </c>
      <c r="J8" s="51" t="str">
        <f t="shared" si="0"/>
        <v>tcm</v>
      </c>
      <c r="K8" s="51">
        <f t="shared" si="1"/>
        <v>4</v>
      </c>
      <c r="L8" s="51">
        <f t="shared" si="1"/>
        <v>3</v>
      </c>
    </row>
    <row r="9" spans="2:12" ht="17.25" thickBot="1" x14ac:dyDescent="0.25">
      <c r="B9" s="56">
        <v>8</v>
      </c>
      <c r="C9" s="61">
        <v>1811</v>
      </c>
      <c r="D9" s="61" t="s">
        <v>95</v>
      </c>
      <c r="E9" s="58">
        <v>4</v>
      </c>
      <c r="F9" s="58">
        <v>66.8</v>
      </c>
      <c r="G9" s="58">
        <v>100</v>
      </c>
      <c r="H9" s="59">
        <v>170.8</v>
      </c>
      <c r="I9" s="61" t="s">
        <v>562</v>
      </c>
      <c r="J9" s="51" t="str">
        <f t="shared" si="0"/>
        <v>Play_With_Mino</v>
      </c>
      <c r="K9" s="51">
        <f t="shared" si="1"/>
        <v>15</v>
      </c>
      <c r="L9" s="51">
        <f t="shared" si="1"/>
        <v>14</v>
      </c>
    </row>
    <row r="10" spans="2:12" ht="16.5" x14ac:dyDescent="0.2">
      <c r="B10" s="52">
        <v>9</v>
      </c>
      <c r="C10" s="53">
        <v>1674</v>
      </c>
      <c r="D10" s="53" t="s">
        <v>412</v>
      </c>
      <c r="E10" s="54">
        <v>4</v>
      </c>
      <c r="F10" s="54">
        <v>100</v>
      </c>
      <c r="G10" s="54">
        <v>58.22</v>
      </c>
      <c r="H10" s="55">
        <v>162.22</v>
      </c>
      <c r="I10" s="53" t="s">
        <v>563</v>
      </c>
      <c r="J10" s="51" t="str">
        <f t="shared" si="0"/>
        <v>d4rkn19ht</v>
      </c>
      <c r="K10" s="51">
        <f t="shared" si="1"/>
        <v>10</v>
      </c>
      <c r="L10" s="51">
        <f t="shared" si="1"/>
        <v>9</v>
      </c>
    </row>
    <row r="11" spans="2:12" ht="17.25" thickBot="1" x14ac:dyDescent="0.25">
      <c r="B11" s="56">
        <v>10</v>
      </c>
      <c r="C11" s="61">
        <v>2043</v>
      </c>
      <c r="D11" s="61" t="s">
        <v>246</v>
      </c>
      <c r="E11" s="58">
        <v>4</v>
      </c>
      <c r="F11" s="58">
        <v>98</v>
      </c>
      <c r="G11" s="58">
        <v>55.11</v>
      </c>
      <c r="H11" s="59">
        <v>157.11000000000001</v>
      </c>
      <c r="I11" s="61" t="s">
        <v>564</v>
      </c>
      <c r="J11" s="51" t="str">
        <f t="shared" si="0"/>
        <v>Fidisk</v>
      </c>
      <c r="K11" s="51">
        <f t="shared" si="1"/>
        <v>7</v>
      </c>
      <c r="L11" s="51">
        <f t="shared" si="1"/>
        <v>6</v>
      </c>
    </row>
    <row r="12" spans="2:12" ht="16.5" x14ac:dyDescent="0.2">
      <c r="B12" s="52">
        <v>11</v>
      </c>
      <c r="C12" s="60">
        <v>1820</v>
      </c>
      <c r="D12" s="60" t="s">
        <v>185</v>
      </c>
      <c r="E12" s="54">
        <v>4</v>
      </c>
      <c r="F12" s="54">
        <v>100</v>
      </c>
      <c r="G12" s="54">
        <v>44.44</v>
      </c>
      <c r="H12" s="55">
        <v>148.44</v>
      </c>
      <c r="I12" s="60" t="s">
        <v>565</v>
      </c>
      <c r="J12" s="51" t="str">
        <f t="shared" si="0"/>
        <v>hodinhhoang312</v>
      </c>
      <c r="K12" s="51">
        <f t="shared" si="1"/>
        <v>15</v>
      </c>
      <c r="L12" s="51">
        <f t="shared" si="1"/>
        <v>14</v>
      </c>
    </row>
    <row r="13" spans="2:12" ht="17.25" thickBot="1" x14ac:dyDescent="0.25">
      <c r="B13" s="56">
        <v>12</v>
      </c>
      <c r="C13" s="57">
        <v>1618</v>
      </c>
      <c r="D13" s="57" t="s">
        <v>409</v>
      </c>
      <c r="E13" s="58">
        <v>4</v>
      </c>
      <c r="F13" s="58">
        <v>40</v>
      </c>
      <c r="G13" s="58">
        <v>100</v>
      </c>
      <c r="H13" s="59">
        <v>144</v>
      </c>
      <c r="I13" s="57" t="s">
        <v>566</v>
      </c>
      <c r="J13" s="51" t="str">
        <f t="shared" si="0"/>
        <v>jamienguyen</v>
      </c>
      <c r="K13" s="51">
        <f t="shared" si="1"/>
        <v>12</v>
      </c>
      <c r="L13" s="51">
        <f t="shared" si="1"/>
        <v>11</v>
      </c>
    </row>
    <row r="14" spans="2:12" ht="16.5" x14ac:dyDescent="0.2">
      <c r="B14" s="52">
        <v>13</v>
      </c>
      <c r="C14" s="53">
        <v>1698</v>
      </c>
      <c r="D14" s="53" t="s">
        <v>341</v>
      </c>
      <c r="E14" s="54">
        <v>4</v>
      </c>
      <c r="F14" s="54">
        <v>100</v>
      </c>
      <c r="G14" s="54">
        <v>37.33</v>
      </c>
      <c r="H14" s="55">
        <v>141.33000000000001</v>
      </c>
      <c r="I14" s="53" t="s">
        <v>567</v>
      </c>
      <c r="J14" s="51" t="str">
        <f t="shared" si="0"/>
        <v>Maowonh</v>
      </c>
      <c r="K14" s="51">
        <f t="shared" si="1"/>
        <v>8</v>
      </c>
      <c r="L14" s="51">
        <f t="shared" si="1"/>
        <v>7</v>
      </c>
    </row>
    <row r="15" spans="2:12" ht="17.25" thickBot="1" x14ac:dyDescent="0.25">
      <c r="B15" s="56">
        <v>14</v>
      </c>
      <c r="C15" s="61">
        <v>2007</v>
      </c>
      <c r="D15" s="61" t="s">
        <v>406</v>
      </c>
      <c r="E15" s="58">
        <v>4</v>
      </c>
      <c r="F15" s="58">
        <v>100</v>
      </c>
      <c r="G15" s="58">
        <v>32.44</v>
      </c>
      <c r="H15" s="59">
        <v>136.44</v>
      </c>
      <c r="I15" s="61" t="s">
        <v>568</v>
      </c>
      <c r="J15" s="51" t="str">
        <f t="shared" si="0"/>
        <v>ngpin_04</v>
      </c>
      <c r="K15" s="51">
        <f t="shared" si="1"/>
        <v>9</v>
      </c>
      <c r="L15" s="51">
        <f t="shared" si="1"/>
        <v>8</v>
      </c>
    </row>
    <row r="16" spans="2:12" ht="16.5" x14ac:dyDescent="0.2">
      <c r="B16" s="52">
        <v>15</v>
      </c>
      <c r="C16" s="60">
        <v>2066</v>
      </c>
      <c r="D16" s="60" t="s">
        <v>209</v>
      </c>
      <c r="E16" s="54">
        <v>4</v>
      </c>
      <c r="F16" s="54">
        <v>100</v>
      </c>
      <c r="G16" s="54">
        <v>23.56</v>
      </c>
      <c r="H16" s="55">
        <v>127.56</v>
      </c>
      <c r="I16" s="60" t="s">
        <v>569</v>
      </c>
      <c r="J16" s="51" t="str">
        <f t="shared" si="0"/>
        <v>bjn</v>
      </c>
      <c r="K16" s="51">
        <f t="shared" si="1"/>
        <v>4</v>
      </c>
      <c r="L16" s="51">
        <f t="shared" si="1"/>
        <v>3</v>
      </c>
    </row>
    <row r="17" spans="2:12" ht="17.25" thickBot="1" x14ac:dyDescent="0.25">
      <c r="B17" s="56">
        <v>16</v>
      </c>
      <c r="C17" s="64">
        <v>1329</v>
      </c>
      <c r="D17" s="64" t="s">
        <v>126</v>
      </c>
      <c r="E17" s="58">
        <v>4</v>
      </c>
      <c r="F17" s="58">
        <v>100</v>
      </c>
      <c r="G17" s="58">
        <v>20.440000000000001</v>
      </c>
      <c r="H17" s="59">
        <v>124.44</v>
      </c>
      <c r="I17" s="64" t="s">
        <v>570</v>
      </c>
      <c r="J17" s="51" t="str">
        <f t="shared" si="0"/>
        <v>thanh</v>
      </c>
      <c r="K17" s="51">
        <f t="shared" si="1"/>
        <v>6</v>
      </c>
      <c r="L17" s="51">
        <f t="shared" si="1"/>
        <v>5</v>
      </c>
    </row>
    <row r="18" spans="2:12" ht="16.5" x14ac:dyDescent="0.2">
      <c r="B18" s="52">
        <v>17</v>
      </c>
      <c r="C18" s="53">
        <v>1645</v>
      </c>
      <c r="D18" s="53" t="s">
        <v>252</v>
      </c>
      <c r="E18" s="54">
        <v>4</v>
      </c>
      <c r="F18" s="54">
        <v>99.6</v>
      </c>
      <c r="G18" s="54">
        <v>8.89</v>
      </c>
      <c r="H18" s="55">
        <v>112.49</v>
      </c>
      <c r="I18" s="53" t="s">
        <v>571</v>
      </c>
      <c r="J18" s="51" t="str">
        <f t="shared" si="0"/>
        <v>HoàngNgọcQuân04</v>
      </c>
      <c r="K18" s="51">
        <f t="shared" si="1"/>
        <v>16</v>
      </c>
      <c r="L18" s="51">
        <f t="shared" si="1"/>
        <v>15</v>
      </c>
    </row>
    <row r="19" spans="2:12" ht="17.25" thickBot="1" x14ac:dyDescent="0.25">
      <c r="B19" s="56">
        <v>18</v>
      </c>
      <c r="C19" s="57">
        <v>1675</v>
      </c>
      <c r="D19" s="57" t="s">
        <v>102</v>
      </c>
      <c r="E19" s="58">
        <v>4</v>
      </c>
      <c r="F19" s="65"/>
      <c r="G19" s="62">
        <v>100</v>
      </c>
      <c r="H19" s="59">
        <v>104</v>
      </c>
      <c r="I19" s="57" t="s">
        <v>572</v>
      </c>
      <c r="J19" s="51" t="str">
        <f t="shared" si="0"/>
        <v>18ti_nmnhat</v>
      </c>
      <c r="K19" s="51">
        <f t="shared" si="1"/>
        <v>12</v>
      </c>
      <c r="L19" s="51">
        <f t="shared" si="1"/>
        <v>11</v>
      </c>
    </row>
    <row r="20" spans="2:12" ht="16.5" x14ac:dyDescent="0.2">
      <c r="B20" s="52">
        <v>19</v>
      </c>
      <c r="C20" s="53">
        <v>1763</v>
      </c>
      <c r="D20" s="53" t="s">
        <v>225</v>
      </c>
      <c r="E20" s="54">
        <v>4</v>
      </c>
      <c r="F20" s="54">
        <v>0.4</v>
      </c>
      <c r="G20" s="54">
        <v>99.56</v>
      </c>
      <c r="H20" s="55">
        <v>103.96</v>
      </c>
      <c r="I20" s="53" t="s">
        <v>573</v>
      </c>
      <c r="J20" s="51" t="str">
        <f t="shared" si="0"/>
        <v>tnkhanh</v>
      </c>
      <c r="K20" s="51">
        <f t="shared" si="1"/>
        <v>8</v>
      </c>
      <c r="L20" s="51">
        <f t="shared" si="1"/>
        <v>7</v>
      </c>
    </row>
    <row r="21" spans="2:12" ht="17.25" thickBot="1" x14ac:dyDescent="0.25">
      <c r="B21" s="56">
        <v>20</v>
      </c>
      <c r="C21" s="64">
        <v>1468</v>
      </c>
      <c r="D21" s="64" t="s">
        <v>139</v>
      </c>
      <c r="E21" s="58">
        <v>4</v>
      </c>
      <c r="F21" s="58">
        <v>99.6</v>
      </c>
      <c r="G21" s="58">
        <v>0</v>
      </c>
      <c r="H21" s="59">
        <v>103.6</v>
      </c>
      <c r="I21" s="64" t="s">
        <v>574</v>
      </c>
      <c r="J21" s="51" t="str">
        <f t="shared" si="0"/>
        <v>undertracked</v>
      </c>
      <c r="K21" s="51">
        <f t="shared" si="1"/>
        <v>13</v>
      </c>
      <c r="L21" s="51">
        <f t="shared" si="1"/>
        <v>12</v>
      </c>
    </row>
    <row r="22" spans="2:12" ht="16.5" x14ac:dyDescent="0.2">
      <c r="B22" s="52">
        <v>21</v>
      </c>
      <c r="C22" s="60">
        <v>2117</v>
      </c>
      <c r="D22" s="60" t="s">
        <v>18</v>
      </c>
      <c r="E22" s="54">
        <v>4</v>
      </c>
      <c r="F22" s="54">
        <v>0</v>
      </c>
      <c r="G22" s="54">
        <v>99.56</v>
      </c>
      <c r="H22" s="55">
        <v>103.56</v>
      </c>
      <c r="I22" s="60" t="s">
        <v>652</v>
      </c>
      <c r="J22" s="51" t="str">
        <f t="shared" si="0"/>
        <v>zipdang04</v>
      </c>
      <c r="K22" s="51">
        <f t="shared" si="1"/>
        <v>10</v>
      </c>
      <c r="L22" s="51">
        <f t="shared" si="1"/>
        <v>9</v>
      </c>
    </row>
    <row r="23" spans="2:12" ht="17.25" thickBot="1" x14ac:dyDescent="0.25">
      <c r="B23" s="56">
        <v>22</v>
      </c>
      <c r="C23" s="64">
        <v>1495</v>
      </c>
      <c r="D23" s="64" t="s">
        <v>379</v>
      </c>
      <c r="E23" s="58">
        <v>3</v>
      </c>
      <c r="F23" s="58">
        <v>100</v>
      </c>
      <c r="G23" s="65"/>
      <c r="H23" s="59">
        <v>103</v>
      </c>
      <c r="I23" s="64" t="s">
        <v>575</v>
      </c>
      <c r="J23" s="51" t="str">
        <f t="shared" si="0"/>
        <v>valueking789</v>
      </c>
      <c r="K23" s="51">
        <f t="shared" si="1"/>
        <v>13</v>
      </c>
      <c r="L23" s="51">
        <f t="shared" si="1"/>
        <v>12</v>
      </c>
    </row>
    <row r="24" spans="2:12" ht="16.5" x14ac:dyDescent="0.2">
      <c r="B24" s="52">
        <v>23</v>
      </c>
      <c r="C24" s="60">
        <v>1878</v>
      </c>
      <c r="D24" s="60" t="s">
        <v>261</v>
      </c>
      <c r="E24" s="54">
        <v>0</v>
      </c>
      <c r="F24" s="54">
        <v>82.4</v>
      </c>
      <c r="G24" s="54">
        <v>19.559999999999999</v>
      </c>
      <c r="H24" s="55">
        <v>101.96</v>
      </c>
      <c r="I24" s="60" t="s">
        <v>576</v>
      </c>
      <c r="J24" s="51" t="str">
        <f t="shared" si="0"/>
        <v>SPyofgame</v>
      </c>
      <c r="K24" s="51">
        <f t="shared" si="1"/>
        <v>10</v>
      </c>
      <c r="L24" s="51">
        <f t="shared" si="1"/>
        <v>9</v>
      </c>
    </row>
    <row r="25" spans="2:12" ht="17.25" thickBot="1" x14ac:dyDescent="0.25">
      <c r="B25" s="56">
        <v>24</v>
      </c>
      <c r="C25" s="64">
        <v>1461</v>
      </c>
      <c r="D25" s="64" t="s">
        <v>403</v>
      </c>
      <c r="E25" s="58">
        <v>1</v>
      </c>
      <c r="F25" s="65"/>
      <c r="G25" s="58">
        <v>100</v>
      </c>
      <c r="H25" s="59">
        <v>101</v>
      </c>
      <c r="I25" s="64" t="s">
        <v>577</v>
      </c>
      <c r="J25" s="51" t="str">
        <f t="shared" si="0"/>
        <v>omlgg</v>
      </c>
      <c r="K25" s="51">
        <f t="shared" si="1"/>
        <v>6</v>
      </c>
      <c r="L25" s="51">
        <f t="shared" si="1"/>
        <v>5</v>
      </c>
    </row>
    <row r="26" spans="2:12" ht="16.5" x14ac:dyDescent="0.2">
      <c r="B26" s="52">
        <v>25</v>
      </c>
      <c r="C26" s="66">
        <v>1353</v>
      </c>
      <c r="D26" s="66" t="s">
        <v>288</v>
      </c>
      <c r="E26" s="54">
        <v>0</v>
      </c>
      <c r="F26" s="54">
        <v>100</v>
      </c>
      <c r="G26" s="67"/>
      <c r="H26" s="55">
        <v>100</v>
      </c>
      <c r="I26" s="66" t="s">
        <v>578</v>
      </c>
      <c r="J26" s="51" t="str">
        <f t="shared" si="0"/>
        <v>NB_SON</v>
      </c>
      <c r="K26" s="51">
        <f t="shared" si="1"/>
        <v>7</v>
      </c>
      <c r="L26" s="51">
        <f t="shared" si="1"/>
        <v>6</v>
      </c>
    </row>
    <row r="27" spans="2:12" ht="17.25" thickBot="1" x14ac:dyDescent="0.25">
      <c r="B27" s="56">
        <v>26</v>
      </c>
      <c r="C27" s="57">
        <v>1654</v>
      </c>
      <c r="D27" s="57" t="s">
        <v>285</v>
      </c>
      <c r="E27" s="58">
        <v>4</v>
      </c>
      <c r="F27" s="58">
        <v>92.4</v>
      </c>
      <c r="G27" s="65"/>
      <c r="H27" s="59">
        <v>96.4</v>
      </c>
      <c r="I27" s="57" t="s">
        <v>579</v>
      </c>
      <c r="J27" s="51" t="str">
        <f t="shared" si="0"/>
        <v>Hoktro</v>
      </c>
      <c r="K27" s="51">
        <f t="shared" si="1"/>
        <v>7</v>
      </c>
      <c r="L27" s="51">
        <f t="shared" si="1"/>
        <v>6</v>
      </c>
    </row>
    <row r="28" spans="2:12" ht="16.5" x14ac:dyDescent="0.2">
      <c r="B28" s="52">
        <v>27</v>
      </c>
      <c r="C28" s="53">
        <v>1529</v>
      </c>
      <c r="D28" s="53" t="s">
        <v>105</v>
      </c>
      <c r="E28" s="54">
        <v>4</v>
      </c>
      <c r="F28" s="54">
        <v>40</v>
      </c>
      <c r="G28" s="54">
        <v>48</v>
      </c>
      <c r="H28" s="55">
        <v>92</v>
      </c>
      <c r="I28" s="53" t="s">
        <v>580</v>
      </c>
      <c r="J28" s="51" t="str">
        <f t="shared" si="0"/>
        <v>adung1211</v>
      </c>
      <c r="K28" s="51">
        <f t="shared" si="1"/>
        <v>10</v>
      </c>
      <c r="L28" s="51">
        <f t="shared" si="1"/>
        <v>9</v>
      </c>
    </row>
    <row r="29" spans="2:12" ht="17.25" thickBot="1" x14ac:dyDescent="0.25">
      <c r="B29" s="56">
        <v>28</v>
      </c>
      <c r="C29" s="64">
        <v>1307</v>
      </c>
      <c r="D29" s="64" t="s">
        <v>282</v>
      </c>
      <c r="E29" s="58">
        <v>4</v>
      </c>
      <c r="F29" s="58">
        <v>63.6</v>
      </c>
      <c r="G29" s="58">
        <v>23.56</v>
      </c>
      <c r="H29" s="59">
        <v>91.16</v>
      </c>
      <c r="I29" s="64" t="s">
        <v>581</v>
      </c>
      <c r="J29" s="51" t="str">
        <f t="shared" si="0"/>
        <v>nguyenlak2003</v>
      </c>
      <c r="K29" s="51">
        <f t="shared" si="1"/>
        <v>14</v>
      </c>
      <c r="L29" s="51">
        <f t="shared" si="1"/>
        <v>13</v>
      </c>
    </row>
    <row r="30" spans="2:12" ht="16.5" x14ac:dyDescent="0.2">
      <c r="B30" s="52">
        <v>29</v>
      </c>
      <c r="C30" s="53">
        <v>1559</v>
      </c>
      <c r="D30" s="53" t="s">
        <v>273</v>
      </c>
      <c r="E30" s="54">
        <v>4</v>
      </c>
      <c r="F30" s="54">
        <v>33.6</v>
      </c>
      <c r="G30" s="54">
        <v>51.56</v>
      </c>
      <c r="H30" s="55">
        <v>89.16</v>
      </c>
      <c r="I30" s="53" t="s">
        <v>582</v>
      </c>
      <c r="J30" s="51" t="str">
        <f t="shared" si="0"/>
        <v>nqhoang11_cukuin</v>
      </c>
      <c r="K30" s="51">
        <f t="shared" si="1"/>
        <v>17</v>
      </c>
      <c r="L30" s="51">
        <f t="shared" si="1"/>
        <v>16</v>
      </c>
    </row>
    <row r="31" spans="2:12" ht="17.25" thickBot="1" x14ac:dyDescent="0.25">
      <c r="B31" s="56">
        <v>30</v>
      </c>
      <c r="C31" s="57">
        <v>1587</v>
      </c>
      <c r="D31" s="57" t="s">
        <v>111</v>
      </c>
      <c r="E31" s="58">
        <v>0</v>
      </c>
      <c r="F31" s="58">
        <v>40</v>
      </c>
      <c r="G31" s="58">
        <v>45.33</v>
      </c>
      <c r="H31" s="59">
        <v>85.33</v>
      </c>
      <c r="I31" s="57" t="s">
        <v>583</v>
      </c>
      <c r="J31" s="51" t="str">
        <f t="shared" si="0"/>
        <v>I_love_you_my_girl</v>
      </c>
      <c r="K31" s="51">
        <f t="shared" si="1"/>
        <v>19</v>
      </c>
      <c r="L31" s="51">
        <f t="shared" si="1"/>
        <v>18</v>
      </c>
    </row>
    <row r="32" spans="2:12" ht="16.5" x14ac:dyDescent="0.2">
      <c r="B32" s="52">
        <v>31</v>
      </c>
      <c r="C32" s="60">
        <v>1859</v>
      </c>
      <c r="D32" s="60" t="s">
        <v>28</v>
      </c>
      <c r="E32" s="54">
        <v>76</v>
      </c>
      <c r="F32" s="54">
        <v>0</v>
      </c>
      <c r="G32" s="54">
        <v>8.89</v>
      </c>
      <c r="H32" s="55">
        <v>84.89</v>
      </c>
      <c r="I32" s="60" t="s">
        <v>584</v>
      </c>
      <c r="J32" s="51" t="str">
        <f t="shared" si="0"/>
        <v>anhkha2003</v>
      </c>
      <c r="K32" s="51">
        <f t="shared" si="1"/>
        <v>11</v>
      </c>
      <c r="L32" s="51">
        <f t="shared" si="1"/>
        <v>10</v>
      </c>
    </row>
    <row r="33" spans="2:12" ht="17.25" thickBot="1" x14ac:dyDescent="0.25">
      <c r="B33" s="56">
        <v>32</v>
      </c>
      <c r="C33" s="57">
        <v>1684</v>
      </c>
      <c r="D33" s="57" t="s">
        <v>34</v>
      </c>
      <c r="E33" s="58">
        <v>76</v>
      </c>
      <c r="F33" s="58">
        <v>0</v>
      </c>
      <c r="G33" s="58">
        <v>0</v>
      </c>
      <c r="H33" s="59">
        <v>76</v>
      </c>
      <c r="I33" s="57" t="s">
        <v>585</v>
      </c>
      <c r="J33" s="51" t="str">
        <f t="shared" si="0"/>
        <v>BeTapDi</v>
      </c>
      <c r="K33" s="51">
        <f t="shared" si="1"/>
        <v>8</v>
      </c>
      <c r="L33" s="51">
        <f t="shared" si="1"/>
        <v>7</v>
      </c>
    </row>
    <row r="34" spans="2:12" ht="16.5" x14ac:dyDescent="0.2">
      <c r="B34" s="52">
        <v>33</v>
      </c>
      <c r="C34" s="66">
        <v>1327</v>
      </c>
      <c r="D34" s="66" t="s">
        <v>314</v>
      </c>
      <c r="E34" s="54">
        <v>1</v>
      </c>
      <c r="F34" s="54">
        <v>41.2</v>
      </c>
      <c r="G34" s="54">
        <v>32</v>
      </c>
      <c r="H34" s="55">
        <v>74.2</v>
      </c>
      <c r="I34" s="66" t="s">
        <v>586</v>
      </c>
      <c r="J34" s="51" t="str">
        <f t="shared" si="0"/>
        <v>3070RKH</v>
      </c>
      <c r="K34" s="51">
        <f t="shared" si="1"/>
        <v>8</v>
      </c>
      <c r="L34" s="51">
        <f t="shared" si="1"/>
        <v>7</v>
      </c>
    </row>
    <row r="35" spans="2:12" ht="17.25" thickBot="1" x14ac:dyDescent="0.25">
      <c r="B35" s="56">
        <v>34</v>
      </c>
      <c r="C35" s="64">
        <v>1373</v>
      </c>
      <c r="D35" s="64" t="s">
        <v>136</v>
      </c>
      <c r="E35" s="58">
        <v>4</v>
      </c>
      <c r="F35" s="58">
        <v>40</v>
      </c>
      <c r="G35" s="58">
        <v>16.440000000000001</v>
      </c>
      <c r="H35" s="59">
        <v>60.44</v>
      </c>
      <c r="I35" s="64" t="s">
        <v>587</v>
      </c>
      <c r="J35" s="51" t="str">
        <f t="shared" si="0"/>
        <v>dacphu</v>
      </c>
      <c r="K35" s="51">
        <f t="shared" si="1"/>
        <v>7</v>
      </c>
      <c r="L35" s="51">
        <f t="shared" si="1"/>
        <v>6</v>
      </c>
    </row>
    <row r="36" spans="2:12" ht="16.5" x14ac:dyDescent="0.2">
      <c r="B36" s="52">
        <v>35</v>
      </c>
      <c r="C36" s="68">
        <v>1102</v>
      </c>
      <c r="D36" s="68" t="s">
        <v>357</v>
      </c>
      <c r="E36" s="54">
        <v>4</v>
      </c>
      <c r="F36" s="69">
        <v>34.4</v>
      </c>
      <c r="G36" s="54">
        <v>19.559999999999999</v>
      </c>
      <c r="H36" s="55">
        <v>57.96</v>
      </c>
      <c r="I36" s="68" t="s">
        <v>588</v>
      </c>
      <c r="J36" s="51" t="str">
        <f t="shared" si="0"/>
        <v>sontruong02003</v>
      </c>
      <c r="K36" s="51">
        <f t="shared" si="1"/>
        <v>15</v>
      </c>
      <c r="L36" s="51">
        <f t="shared" si="1"/>
        <v>14</v>
      </c>
    </row>
    <row r="37" spans="2:12" ht="17.25" thickBot="1" x14ac:dyDescent="0.25">
      <c r="B37" s="56">
        <v>36</v>
      </c>
      <c r="C37" s="64">
        <v>1345</v>
      </c>
      <c r="D37" s="64" t="s">
        <v>195</v>
      </c>
      <c r="E37" s="58">
        <v>3</v>
      </c>
      <c r="F37" s="70">
        <v>41.2</v>
      </c>
      <c r="G37" s="58">
        <v>9.33</v>
      </c>
      <c r="H37" s="59">
        <v>53.53</v>
      </c>
      <c r="I37" s="64" t="s">
        <v>589</v>
      </c>
      <c r="J37" s="51" t="str">
        <f t="shared" si="0"/>
        <v>phucGR09</v>
      </c>
      <c r="K37" s="51">
        <f t="shared" si="1"/>
        <v>9</v>
      </c>
      <c r="L37" s="51">
        <f t="shared" si="1"/>
        <v>8</v>
      </c>
    </row>
    <row r="38" spans="2:12" ht="16.5" x14ac:dyDescent="0.2">
      <c r="B38" s="52">
        <v>37</v>
      </c>
      <c r="C38" s="66">
        <v>1335</v>
      </c>
      <c r="D38" s="66" t="s">
        <v>222</v>
      </c>
      <c r="E38" s="54">
        <v>4</v>
      </c>
      <c r="F38" s="54">
        <v>40</v>
      </c>
      <c r="G38" s="54">
        <v>9.33</v>
      </c>
      <c r="H38" s="55">
        <v>53.33</v>
      </c>
      <c r="I38" s="66" t="s">
        <v>590</v>
      </c>
      <c r="J38" s="51" t="str">
        <f t="shared" si="0"/>
        <v>thinhsama</v>
      </c>
      <c r="K38" s="51">
        <f t="shared" si="1"/>
        <v>10</v>
      </c>
      <c r="L38" s="51">
        <f t="shared" si="1"/>
        <v>9</v>
      </c>
    </row>
    <row r="39" spans="2:12" ht="17.25" thickBot="1" x14ac:dyDescent="0.25">
      <c r="B39" s="56">
        <v>38</v>
      </c>
      <c r="C39" s="64">
        <v>1219</v>
      </c>
      <c r="D39" s="64" t="s">
        <v>317</v>
      </c>
      <c r="E39" s="58">
        <v>4</v>
      </c>
      <c r="F39" s="58">
        <v>40</v>
      </c>
      <c r="G39" s="58">
        <v>8.89</v>
      </c>
      <c r="H39" s="59">
        <v>52.89</v>
      </c>
      <c r="I39" s="64" t="s">
        <v>591</v>
      </c>
      <c r="J39" s="51" t="str">
        <f t="shared" si="0"/>
        <v>dhxnhi</v>
      </c>
      <c r="K39" s="51">
        <f t="shared" si="1"/>
        <v>7</v>
      </c>
      <c r="L39" s="51">
        <f t="shared" si="1"/>
        <v>6</v>
      </c>
    </row>
    <row r="40" spans="2:12" ht="16.5" x14ac:dyDescent="0.2">
      <c r="B40" s="52">
        <v>39</v>
      </c>
      <c r="C40" s="60">
        <v>1861</v>
      </c>
      <c r="D40" s="60" t="s">
        <v>279</v>
      </c>
      <c r="E40" s="54">
        <v>4</v>
      </c>
      <c r="F40" s="54">
        <v>0</v>
      </c>
      <c r="G40" s="54">
        <v>48</v>
      </c>
      <c r="H40" s="55">
        <v>52</v>
      </c>
      <c r="I40" s="60" t="s">
        <v>592</v>
      </c>
      <c r="J40" s="51" t="str">
        <f t="shared" si="0"/>
        <v>nghia051</v>
      </c>
      <c r="K40" s="51">
        <f t="shared" si="1"/>
        <v>9</v>
      </c>
      <c r="L40" s="51">
        <f t="shared" si="1"/>
        <v>8</v>
      </c>
    </row>
    <row r="41" spans="2:12" ht="17.25" thickBot="1" x14ac:dyDescent="0.25">
      <c r="B41" s="56">
        <v>40</v>
      </c>
      <c r="C41" s="64">
        <v>1310</v>
      </c>
      <c r="D41" s="64" t="s">
        <v>369</v>
      </c>
      <c r="E41" s="58">
        <v>4</v>
      </c>
      <c r="F41" s="58">
        <v>40</v>
      </c>
      <c r="G41" s="58">
        <v>6.67</v>
      </c>
      <c r="H41" s="59">
        <v>50.67</v>
      </c>
      <c r="I41" s="64" t="s">
        <v>593</v>
      </c>
      <c r="J41" s="51" t="str">
        <f t="shared" si="0"/>
        <v>namto1</v>
      </c>
      <c r="K41" s="51">
        <f t="shared" si="1"/>
        <v>7</v>
      </c>
      <c r="L41" s="51">
        <f t="shared" si="1"/>
        <v>6</v>
      </c>
    </row>
    <row r="42" spans="2:12" ht="16.5" x14ac:dyDescent="0.2">
      <c r="B42" s="52">
        <v>41</v>
      </c>
      <c r="C42" s="53">
        <v>1607</v>
      </c>
      <c r="D42" s="53" t="s">
        <v>114</v>
      </c>
      <c r="E42" s="54">
        <v>4</v>
      </c>
      <c r="F42" s="54">
        <v>24.4</v>
      </c>
      <c r="G42" s="54">
        <v>18.670000000000002</v>
      </c>
      <c r="H42" s="55">
        <v>47.07</v>
      </c>
      <c r="I42" s="53" t="s">
        <v>594</v>
      </c>
      <c r="J42" s="51" t="str">
        <f t="shared" si="0"/>
        <v>tranthangusername</v>
      </c>
      <c r="K42" s="51">
        <f t="shared" si="1"/>
        <v>18</v>
      </c>
      <c r="L42" s="51">
        <f t="shared" si="1"/>
        <v>17</v>
      </c>
    </row>
    <row r="43" spans="2:12" ht="17.25" thickBot="1" x14ac:dyDescent="0.25">
      <c r="B43" s="56">
        <v>42</v>
      </c>
      <c r="C43" s="57">
        <v>1598</v>
      </c>
      <c r="D43" s="57" t="s">
        <v>267</v>
      </c>
      <c r="E43" s="58">
        <v>4</v>
      </c>
      <c r="F43" s="58">
        <v>40.799999999999997</v>
      </c>
      <c r="G43" s="65"/>
      <c r="H43" s="59">
        <v>44.8</v>
      </c>
      <c r="I43" s="57" t="s">
        <v>595</v>
      </c>
      <c r="J43" s="51" t="str">
        <f t="shared" si="0"/>
        <v>djxone123456</v>
      </c>
      <c r="K43" s="51">
        <f t="shared" si="1"/>
        <v>13</v>
      </c>
      <c r="L43" s="51">
        <f t="shared" si="1"/>
        <v>12</v>
      </c>
    </row>
    <row r="44" spans="2:12" ht="16.5" x14ac:dyDescent="0.2">
      <c r="B44" s="52">
        <v>43</v>
      </c>
      <c r="C44" s="66">
        <v>1468</v>
      </c>
      <c r="D44" s="66" t="s">
        <v>243</v>
      </c>
      <c r="E44" s="54">
        <v>4</v>
      </c>
      <c r="F44" s="54">
        <v>34.799999999999997</v>
      </c>
      <c r="G44" s="69">
        <v>5.78</v>
      </c>
      <c r="H44" s="55">
        <v>44.58</v>
      </c>
      <c r="I44" s="66" t="s">
        <v>596</v>
      </c>
      <c r="J44" s="51" t="str">
        <f t="shared" si="0"/>
        <v>thnhan2005</v>
      </c>
      <c r="K44" s="51">
        <f t="shared" si="1"/>
        <v>11</v>
      </c>
      <c r="L44" s="51">
        <f t="shared" si="1"/>
        <v>10</v>
      </c>
    </row>
    <row r="45" spans="2:12" ht="17.25" thickBot="1" x14ac:dyDescent="0.25">
      <c r="B45" s="56">
        <v>44</v>
      </c>
      <c r="C45" s="71">
        <v>1111</v>
      </c>
      <c r="D45" s="71" t="s">
        <v>176</v>
      </c>
      <c r="E45" s="58">
        <v>4</v>
      </c>
      <c r="F45" s="58">
        <v>40</v>
      </c>
      <c r="G45" s="56"/>
      <c r="H45" s="59">
        <v>44</v>
      </c>
      <c r="I45" s="71" t="s">
        <v>597</v>
      </c>
      <c r="J45" s="51" t="str">
        <f t="shared" si="0"/>
        <v>AKaLee01</v>
      </c>
      <c r="K45" s="51">
        <f t="shared" si="1"/>
        <v>9</v>
      </c>
      <c r="L45" s="51">
        <f t="shared" si="1"/>
        <v>8</v>
      </c>
    </row>
    <row r="46" spans="2:12" ht="16.5" x14ac:dyDescent="0.2">
      <c r="B46" s="52">
        <v>45</v>
      </c>
      <c r="C46" s="66">
        <v>1313</v>
      </c>
      <c r="D46" s="66" t="s">
        <v>350</v>
      </c>
      <c r="E46" s="54">
        <v>4</v>
      </c>
      <c r="F46" s="54">
        <v>40</v>
      </c>
      <c r="G46" s="67"/>
      <c r="H46" s="55">
        <v>44</v>
      </c>
      <c r="I46" s="66" t="s">
        <v>598</v>
      </c>
      <c r="J46" s="51" t="str">
        <f t="shared" si="0"/>
        <v>bvquoc2003</v>
      </c>
      <c r="K46" s="51">
        <f t="shared" si="1"/>
        <v>11</v>
      </c>
      <c r="L46" s="51">
        <f t="shared" si="1"/>
        <v>10</v>
      </c>
    </row>
    <row r="47" spans="2:12" ht="17.25" thickBot="1" x14ac:dyDescent="0.25">
      <c r="B47" s="56">
        <v>46</v>
      </c>
      <c r="C47" s="71">
        <v>1118</v>
      </c>
      <c r="D47" s="71" t="s">
        <v>158</v>
      </c>
      <c r="E47" s="58">
        <v>4</v>
      </c>
      <c r="F47" s="58">
        <v>39.6</v>
      </c>
      <c r="G47" s="58">
        <v>0</v>
      </c>
      <c r="H47" s="59">
        <v>43.6</v>
      </c>
      <c r="I47" s="71" t="s">
        <v>599</v>
      </c>
      <c r="J47" s="51" t="str">
        <f t="shared" si="0"/>
        <v>aabbcc1122</v>
      </c>
      <c r="K47" s="51">
        <f t="shared" si="1"/>
        <v>11</v>
      </c>
      <c r="L47" s="51">
        <f t="shared" si="1"/>
        <v>10</v>
      </c>
    </row>
    <row r="48" spans="2:12" ht="16.5" x14ac:dyDescent="0.2">
      <c r="B48" s="52">
        <v>47</v>
      </c>
      <c r="C48" s="66">
        <v>1376</v>
      </c>
      <c r="D48" s="66" t="s">
        <v>201</v>
      </c>
      <c r="E48" s="54">
        <v>0</v>
      </c>
      <c r="F48" s="69">
        <v>41.2</v>
      </c>
      <c r="G48" s="54">
        <v>0</v>
      </c>
      <c r="H48" s="55">
        <v>41.2</v>
      </c>
      <c r="I48" s="66" t="s">
        <v>600</v>
      </c>
      <c r="J48" s="51" t="str">
        <f t="shared" si="0"/>
        <v>CQTshadow</v>
      </c>
      <c r="K48" s="51">
        <f t="shared" si="1"/>
        <v>10</v>
      </c>
      <c r="L48" s="51">
        <f t="shared" si="1"/>
        <v>9</v>
      </c>
    </row>
    <row r="49" spans="2:12" ht="17.25" thickBot="1" x14ac:dyDescent="0.25">
      <c r="B49" s="56">
        <v>48</v>
      </c>
      <c r="C49" s="72">
        <v>928</v>
      </c>
      <c r="D49" s="72" t="s">
        <v>167</v>
      </c>
      <c r="E49" s="58">
        <v>0</v>
      </c>
      <c r="F49" s="70">
        <v>40</v>
      </c>
      <c r="G49" s="65"/>
      <c r="H49" s="59">
        <v>40</v>
      </c>
      <c r="I49" s="72" t="s">
        <v>601</v>
      </c>
      <c r="J49" s="51" t="str">
        <f t="shared" si="0"/>
        <v>30isnotttet</v>
      </c>
      <c r="K49" s="51">
        <f t="shared" si="1"/>
        <v>12</v>
      </c>
      <c r="L49" s="51">
        <f t="shared" si="1"/>
        <v>11</v>
      </c>
    </row>
    <row r="50" spans="2:12" ht="16.5" x14ac:dyDescent="0.2">
      <c r="B50" s="52">
        <v>49</v>
      </c>
      <c r="C50" s="66">
        <v>1358</v>
      </c>
      <c r="D50" s="66" t="s">
        <v>148</v>
      </c>
      <c r="E50" s="54">
        <v>30</v>
      </c>
      <c r="F50" s="67"/>
      <c r="G50" s="69">
        <v>8.89</v>
      </c>
      <c r="H50" s="55">
        <v>38.89</v>
      </c>
      <c r="I50" s="66" t="s">
        <v>602</v>
      </c>
      <c r="J50" s="51" t="str">
        <f t="shared" si="0"/>
        <v>trangia</v>
      </c>
      <c r="K50" s="51">
        <f t="shared" si="1"/>
        <v>8</v>
      </c>
      <c r="L50" s="51">
        <f t="shared" si="1"/>
        <v>7</v>
      </c>
    </row>
    <row r="51" spans="2:12" ht="17.25" thickBot="1" x14ac:dyDescent="0.25">
      <c r="B51" s="56">
        <v>50</v>
      </c>
      <c r="C51" s="64">
        <v>1288</v>
      </c>
      <c r="D51" s="64" t="s">
        <v>192</v>
      </c>
      <c r="E51" s="58">
        <v>3</v>
      </c>
      <c r="F51" s="58">
        <v>33.6</v>
      </c>
      <c r="G51" s="56"/>
      <c r="H51" s="59">
        <v>36.6</v>
      </c>
      <c r="I51" s="64" t="s">
        <v>603</v>
      </c>
      <c r="J51" s="51" t="str">
        <f t="shared" si="0"/>
        <v>vmthu</v>
      </c>
      <c r="K51" s="51">
        <f t="shared" si="1"/>
        <v>6</v>
      </c>
      <c r="L51" s="51">
        <f t="shared" si="1"/>
        <v>5</v>
      </c>
    </row>
    <row r="52" spans="2:12" ht="16.5" x14ac:dyDescent="0.2">
      <c r="B52" s="52">
        <v>51</v>
      </c>
      <c r="C52" s="68">
        <v>1019</v>
      </c>
      <c r="D52" s="68" t="s">
        <v>323</v>
      </c>
      <c r="E52" s="67"/>
      <c r="F52" s="54">
        <v>33.200000000000003</v>
      </c>
      <c r="G52" s="69">
        <v>0.44</v>
      </c>
      <c r="H52" s="55">
        <v>33.64</v>
      </c>
      <c r="I52" s="68" t="s">
        <v>604</v>
      </c>
      <c r="J52" s="51" t="str">
        <f t="shared" si="0"/>
        <v>phat310120031</v>
      </c>
      <c r="K52" s="51">
        <f t="shared" si="1"/>
        <v>14</v>
      </c>
      <c r="L52" s="51">
        <f t="shared" si="1"/>
        <v>13</v>
      </c>
    </row>
    <row r="53" spans="2:12" ht="17.25" thickBot="1" x14ac:dyDescent="0.25">
      <c r="B53" s="56">
        <v>52</v>
      </c>
      <c r="C53" s="71">
        <v>1046</v>
      </c>
      <c r="D53" s="71" t="s">
        <v>307</v>
      </c>
      <c r="E53" s="58">
        <v>4</v>
      </c>
      <c r="F53" s="58">
        <v>23.2</v>
      </c>
      <c r="G53" s="56"/>
      <c r="H53" s="59">
        <v>27.2</v>
      </c>
      <c r="I53" s="71" t="s">
        <v>605</v>
      </c>
      <c r="J53" s="51" t="str">
        <f t="shared" si="0"/>
        <v>dlbm1302</v>
      </c>
      <c r="K53" s="51">
        <f t="shared" si="1"/>
        <v>9</v>
      </c>
      <c r="L53" s="51">
        <f t="shared" si="1"/>
        <v>8</v>
      </c>
    </row>
    <row r="54" spans="2:12" ht="16.5" x14ac:dyDescent="0.2">
      <c r="B54" s="52">
        <v>53</v>
      </c>
      <c r="C54" s="68">
        <v>1109</v>
      </c>
      <c r="D54" s="68" t="s">
        <v>344</v>
      </c>
      <c r="E54" s="54">
        <v>4</v>
      </c>
      <c r="F54" s="67"/>
      <c r="G54" s="54">
        <v>17.329999999999998</v>
      </c>
      <c r="H54" s="55">
        <v>21.33</v>
      </c>
      <c r="I54" s="68" t="s">
        <v>606</v>
      </c>
      <c r="J54" s="51" t="str">
        <f t="shared" si="0"/>
        <v>10Ti17</v>
      </c>
      <c r="K54" s="51">
        <f t="shared" si="1"/>
        <v>7</v>
      </c>
      <c r="L54" s="51">
        <f t="shared" si="1"/>
        <v>6</v>
      </c>
    </row>
    <row r="55" spans="2:12" ht="17.25" thickBot="1" x14ac:dyDescent="0.25">
      <c r="B55" s="56">
        <v>54</v>
      </c>
      <c r="C55" s="71">
        <v>1195</v>
      </c>
      <c r="D55" s="71" t="s">
        <v>320</v>
      </c>
      <c r="E55" s="58">
        <v>4</v>
      </c>
      <c r="F55" s="58">
        <v>0</v>
      </c>
      <c r="G55" s="58">
        <v>14.22</v>
      </c>
      <c r="H55" s="59">
        <v>18.22</v>
      </c>
      <c r="I55" s="71" t="s">
        <v>607</v>
      </c>
      <c r="J55" s="51" t="str">
        <f t="shared" si="0"/>
        <v>ktonh123</v>
      </c>
      <c r="K55" s="51">
        <f t="shared" si="1"/>
        <v>9</v>
      </c>
      <c r="L55" s="51">
        <f t="shared" si="1"/>
        <v>8</v>
      </c>
    </row>
    <row r="56" spans="2:12" ht="16.5" x14ac:dyDescent="0.2">
      <c r="B56" s="52">
        <v>55</v>
      </c>
      <c r="C56" s="68">
        <v>1144</v>
      </c>
      <c r="D56" s="68" t="s">
        <v>129</v>
      </c>
      <c r="E56" s="54">
        <v>3</v>
      </c>
      <c r="F56" s="67"/>
      <c r="G56" s="54">
        <v>12</v>
      </c>
      <c r="H56" s="55">
        <v>15</v>
      </c>
      <c r="I56" s="68" t="s">
        <v>608</v>
      </c>
      <c r="J56" s="51" t="str">
        <f t="shared" si="0"/>
        <v>chauminhkhai</v>
      </c>
      <c r="K56" s="51">
        <f t="shared" si="1"/>
        <v>13</v>
      </c>
      <c r="L56" s="51">
        <f t="shared" si="1"/>
        <v>12</v>
      </c>
    </row>
    <row r="57" spans="2:12" ht="17.25" thickBot="1" x14ac:dyDescent="0.25">
      <c r="B57" s="56">
        <v>56</v>
      </c>
      <c r="C57" s="64">
        <v>1200</v>
      </c>
      <c r="D57" s="64" t="s">
        <v>205</v>
      </c>
      <c r="E57" s="58">
        <v>4</v>
      </c>
      <c r="F57" s="65"/>
      <c r="G57" s="58">
        <v>9.33</v>
      </c>
      <c r="H57" s="59">
        <v>13.33</v>
      </c>
      <c r="I57" s="64" t="s">
        <v>609</v>
      </c>
      <c r="J57" s="51" t="str">
        <f t="shared" si="0"/>
        <v>chicong44</v>
      </c>
      <c r="K57" s="51">
        <f t="shared" si="1"/>
        <v>10</v>
      </c>
      <c r="L57" s="51">
        <f t="shared" si="1"/>
        <v>9</v>
      </c>
    </row>
    <row r="58" spans="2:12" ht="16.5" x14ac:dyDescent="0.2">
      <c r="B58" s="52">
        <v>57</v>
      </c>
      <c r="C58" s="68">
        <v>1159</v>
      </c>
      <c r="D58" s="68" t="s">
        <v>366</v>
      </c>
      <c r="E58" s="54">
        <v>1</v>
      </c>
      <c r="F58" s="54">
        <v>4.8</v>
      </c>
      <c r="G58" s="54">
        <v>6.22</v>
      </c>
      <c r="H58" s="55">
        <v>12.02</v>
      </c>
      <c r="I58" s="68" t="s">
        <v>610</v>
      </c>
      <c r="J58" s="51" t="str">
        <f t="shared" si="0"/>
        <v>chinhnct2004</v>
      </c>
      <c r="K58" s="51">
        <f t="shared" si="1"/>
        <v>13</v>
      </c>
      <c r="L58" s="51">
        <f t="shared" si="1"/>
        <v>12</v>
      </c>
    </row>
    <row r="59" spans="2:12" ht="17.25" thickBot="1" x14ac:dyDescent="0.25">
      <c r="B59" s="56">
        <v>58</v>
      </c>
      <c r="C59" s="72">
        <v>974</v>
      </c>
      <c r="D59" s="72" t="s">
        <v>646</v>
      </c>
      <c r="E59" s="65"/>
      <c r="F59" s="58">
        <v>2</v>
      </c>
      <c r="G59" s="58">
        <v>8.89</v>
      </c>
      <c r="H59" s="59">
        <v>10.89</v>
      </c>
      <c r="I59" s="72" t="s">
        <v>611</v>
      </c>
      <c r="J59" s="51" t="str">
        <f t="shared" si="0"/>
        <v>sangbt</v>
      </c>
      <c r="K59" s="51">
        <f t="shared" si="1"/>
        <v>7</v>
      </c>
      <c r="L59" s="51">
        <f t="shared" si="1"/>
        <v>6</v>
      </c>
    </row>
    <row r="60" spans="2:12" ht="16.5" x14ac:dyDescent="0.2">
      <c r="B60" s="52">
        <v>59</v>
      </c>
      <c r="C60" s="73">
        <v>921</v>
      </c>
      <c r="D60" s="73" t="s">
        <v>335</v>
      </c>
      <c r="E60" s="54">
        <v>4</v>
      </c>
      <c r="F60" s="54">
        <v>0.8</v>
      </c>
      <c r="G60" s="54">
        <v>2.2200000000000002</v>
      </c>
      <c r="H60" s="55">
        <v>7.02</v>
      </c>
      <c r="I60" s="73" t="s">
        <v>612</v>
      </c>
      <c r="J60" s="51" t="str">
        <f t="shared" si="0"/>
        <v>hieunguyen999</v>
      </c>
      <c r="K60" s="51">
        <f t="shared" si="1"/>
        <v>14</v>
      </c>
      <c r="L60" s="51">
        <f t="shared" si="1"/>
        <v>13</v>
      </c>
    </row>
    <row r="61" spans="2:12" ht="17.25" thickBot="1" x14ac:dyDescent="0.25">
      <c r="B61" s="56">
        <v>60</v>
      </c>
      <c r="C61" s="57">
        <v>1763</v>
      </c>
      <c r="D61" s="57" t="s">
        <v>647</v>
      </c>
      <c r="E61" s="58">
        <v>4</v>
      </c>
      <c r="F61" s="58">
        <v>2</v>
      </c>
      <c r="G61" s="65"/>
      <c r="H61" s="59">
        <v>6</v>
      </c>
      <c r="I61" s="57" t="s">
        <v>613</v>
      </c>
      <c r="J61" s="51" t="str">
        <f t="shared" si="0"/>
        <v>FirstWA</v>
      </c>
      <c r="K61" s="51">
        <f t="shared" si="1"/>
        <v>8</v>
      </c>
      <c r="L61" s="51">
        <f t="shared" si="1"/>
        <v>7</v>
      </c>
    </row>
    <row r="62" spans="2:12" ht="16.5" x14ac:dyDescent="0.2">
      <c r="B62" s="52">
        <v>61</v>
      </c>
      <c r="C62" s="68">
        <v>1147</v>
      </c>
      <c r="D62" s="68" t="s">
        <v>648</v>
      </c>
      <c r="E62" s="54">
        <v>4</v>
      </c>
      <c r="F62" s="54">
        <v>0</v>
      </c>
      <c r="G62" s="54">
        <v>0.89</v>
      </c>
      <c r="H62" s="55">
        <v>4.8899999999999997</v>
      </c>
      <c r="I62" s="68" t="s">
        <v>614</v>
      </c>
      <c r="J62" s="51" t="str">
        <f t="shared" si="0"/>
        <v>chuotluoi184</v>
      </c>
      <c r="K62" s="51">
        <f t="shared" si="1"/>
        <v>13</v>
      </c>
      <c r="L62" s="51">
        <f t="shared" si="1"/>
        <v>12</v>
      </c>
    </row>
    <row r="63" spans="2:12" ht="17.25" thickBot="1" x14ac:dyDescent="0.25">
      <c r="B63" s="56">
        <v>62</v>
      </c>
      <c r="C63" s="71">
        <v>1093</v>
      </c>
      <c r="D63" s="71" t="s">
        <v>347</v>
      </c>
      <c r="E63" s="58">
        <v>4</v>
      </c>
      <c r="F63" s="58">
        <v>0</v>
      </c>
      <c r="G63" s="58">
        <v>0.44</v>
      </c>
      <c r="H63" s="59">
        <v>4.4400000000000004</v>
      </c>
      <c r="I63" s="71" t="s">
        <v>615</v>
      </c>
      <c r="J63" s="51" t="str">
        <f t="shared" si="0"/>
        <v>pizza1710</v>
      </c>
      <c r="K63" s="51">
        <f t="shared" si="1"/>
        <v>10</v>
      </c>
      <c r="L63" s="51">
        <f t="shared" si="1"/>
        <v>9</v>
      </c>
    </row>
    <row r="64" spans="2:12" ht="16.5" x14ac:dyDescent="0.2">
      <c r="B64" s="52">
        <v>63</v>
      </c>
      <c r="C64" s="66">
        <v>1404</v>
      </c>
      <c r="D64" s="66" t="s">
        <v>37</v>
      </c>
      <c r="E64" s="54">
        <v>4</v>
      </c>
      <c r="F64" s="54">
        <v>0</v>
      </c>
      <c r="G64" s="54">
        <v>0.44</v>
      </c>
      <c r="H64" s="55">
        <v>4.4400000000000004</v>
      </c>
      <c r="I64" s="66" t="s">
        <v>616</v>
      </c>
      <c r="J64" s="51" t="str">
        <f t="shared" si="0"/>
        <v>a520anhlnb</v>
      </c>
      <c r="K64" s="51">
        <f t="shared" si="1"/>
        <v>11</v>
      </c>
      <c r="L64" s="51">
        <f t="shared" si="1"/>
        <v>10</v>
      </c>
    </row>
    <row r="65" spans="2:12" ht="17.25" thickBot="1" x14ac:dyDescent="0.25">
      <c r="B65" s="56">
        <v>64</v>
      </c>
      <c r="C65" s="64">
        <v>1334</v>
      </c>
      <c r="D65" s="64" t="s">
        <v>649</v>
      </c>
      <c r="E65" s="58">
        <v>4</v>
      </c>
      <c r="F65" s="58">
        <v>0.4</v>
      </c>
      <c r="G65" s="65"/>
      <c r="H65" s="59">
        <v>4.4000000000000004</v>
      </c>
      <c r="I65" s="64" t="s">
        <v>617</v>
      </c>
      <c r="J65" s="51" t="str">
        <f t="shared" si="0"/>
        <v>Duy</v>
      </c>
      <c r="K65" s="51">
        <f t="shared" si="1"/>
        <v>4</v>
      </c>
      <c r="L65" s="51">
        <f t="shared" si="1"/>
        <v>3</v>
      </c>
    </row>
    <row r="66" spans="2:12" ht="16.5" x14ac:dyDescent="0.2">
      <c r="B66" s="52">
        <v>65</v>
      </c>
      <c r="C66" s="73">
        <v>993</v>
      </c>
      <c r="D66" s="73" t="s">
        <v>363</v>
      </c>
      <c r="E66" s="54">
        <v>4</v>
      </c>
      <c r="F66" s="54">
        <v>0.4</v>
      </c>
      <c r="G66" s="67"/>
      <c r="H66" s="55">
        <v>4.4000000000000004</v>
      </c>
      <c r="I66" s="73" t="s">
        <v>618</v>
      </c>
      <c r="J66" s="51" t="str">
        <f t="shared" si="0"/>
        <v>daraku013</v>
      </c>
      <c r="K66" s="51">
        <f t="shared" si="1"/>
        <v>10</v>
      </c>
      <c r="L66" s="51">
        <f t="shared" si="1"/>
        <v>9</v>
      </c>
    </row>
    <row r="67" spans="2:12" ht="17.25" thickBot="1" x14ac:dyDescent="0.25">
      <c r="B67" s="56">
        <v>66</v>
      </c>
      <c r="C67" s="64">
        <v>1489</v>
      </c>
      <c r="D67" s="64" t="s">
        <v>182</v>
      </c>
      <c r="E67" s="58">
        <v>4</v>
      </c>
      <c r="F67" s="58">
        <v>0.4</v>
      </c>
      <c r="G67" s="65"/>
      <c r="H67" s="59">
        <v>4.4000000000000004</v>
      </c>
      <c r="I67" s="64" t="s">
        <v>619</v>
      </c>
      <c r="J67" s="51" t="str">
        <f t="shared" ref="J67:J100" si="2">LEFT(I67,K67-1)</f>
        <v>khoa101003</v>
      </c>
      <c r="K67" s="51">
        <f t="shared" ref="K67:L100" si="3">LEN(I67)</f>
        <v>11</v>
      </c>
      <c r="L67" s="51">
        <f t="shared" si="3"/>
        <v>10</v>
      </c>
    </row>
    <row r="68" spans="2:12" ht="16.5" x14ac:dyDescent="0.2">
      <c r="B68" s="52">
        <v>67</v>
      </c>
      <c r="C68" s="66">
        <v>1472</v>
      </c>
      <c r="D68" s="66" t="s">
        <v>270</v>
      </c>
      <c r="E68" s="54">
        <v>3</v>
      </c>
      <c r="F68" s="54">
        <v>0</v>
      </c>
      <c r="G68" s="54">
        <v>1.33</v>
      </c>
      <c r="H68" s="55">
        <v>4.33</v>
      </c>
      <c r="I68" s="66" t="s">
        <v>620</v>
      </c>
      <c r="J68" s="51" t="str">
        <f t="shared" si="2"/>
        <v>_poteitou</v>
      </c>
      <c r="K68" s="51">
        <f t="shared" si="3"/>
        <v>10</v>
      </c>
      <c r="L68" s="51">
        <f t="shared" si="3"/>
        <v>9</v>
      </c>
    </row>
    <row r="69" spans="2:12" ht="17.25" thickBot="1" x14ac:dyDescent="0.25">
      <c r="B69" s="56">
        <v>68</v>
      </c>
      <c r="C69" s="71">
        <v>1047</v>
      </c>
      <c r="D69" s="71" t="s">
        <v>216</v>
      </c>
      <c r="E69" s="58">
        <v>4</v>
      </c>
      <c r="F69" s="65"/>
      <c r="G69" s="65"/>
      <c r="H69" s="59">
        <v>4</v>
      </c>
      <c r="I69" s="71" t="s">
        <v>621</v>
      </c>
      <c r="J69" s="51" t="str">
        <f t="shared" si="2"/>
        <v>tadat216</v>
      </c>
      <c r="K69" s="51">
        <f t="shared" si="3"/>
        <v>9</v>
      </c>
      <c r="L69" s="51">
        <f t="shared" si="3"/>
        <v>8</v>
      </c>
    </row>
    <row r="70" spans="2:12" ht="16.5" x14ac:dyDescent="0.2">
      <c r="B70" s="52">
        <v>69</v>
      </c>
      <c r="C70" s="68">
        <v>1127</v>
      </c>
      <c r="D70" s="68" t="s">
        <v>385</v>
      </c>
      <c r="E70" s="54">
        <v>4</v>
      </c>
      <c r="F70" s="67"/>
      <c r="G70" s="67"/>
      <c r="H70" s="55">
        <v>4</v>
      </c>
      <c r="I70" s="68" t="s">
        <v>622</v>
      </c>
      <c r="J70" s="51" t="str">
        <f t="shared" si="2"/>
        <v>iambestfeed</v>
      </c>
      <c r="K70" s="51">
        <f t="shared" si="3"/>
        <v>12</v>
      </c>
      <c r="L70" s="51">
        <f t="shared" si="3"/>
        <v>11</v>
      </c>
    </row>
    <row r="71" spans="2:12" ht="17.25" thickBot="1" x14ac:dyDescent="0.25">
      <c r="B71" s="56">
        <v>70</v>
      </c>
      <c r="C71" s="71">
        <v>1148</v>
      </c>
      <c r="D71" s="71" t="s">
        <v>391</v>
      </c>
      <c r="E71" s="58">
        <v>4</v>
      </c>
      <c r="F71" s="65"/>
      <c r="G71" s="65"/>
      <c r="H71" s="59">
        <v>4</v>
      </c>
      <c r="I71" s="71" t="s">
        <v>623</v>
      </c>
      <c r="J71" s="51" t="str">
        <f t="shared" si="2"/>
        <v>qvan_le</v>
      </c>
      <c r="K71" s="51">
        <f t="shared" si="3"/>
        <v>8</v>
      </c>
      <c r="L71" s="51">
        <f t="shared" si="3"/>
        <v>7</v>
      </c>
    </row>
    <row r="72" spans="2:12" ht="16.5" x14ac:dyDescent="0.2">
      <c r="B72" s="52">
        <v>71</v>
      </c>
      <c r="C72" s="73">
        <v>873</v>
      </c>
      <c r="D72" s="73" t="s">
        <v>338</v>
      </c>
      <c r="E72" s="54">
        <v>4</v>
      </c>
      <c r="F72" s="67"/>
      <c r="G72" s="67"/>
      <c r="H72" s="55">
        <v>4</v>
      </c>
      <c r="I72" s="73" t="s">
        <v>624</v>
      </c>
      <c r="J72" s="51" t="str">
        <f t="shared" si="2"/>
        <v>nguyenduchuyqb</v>
      </c>
      <c r="K72" s="51">
        <f t="shared" si="3"/>
        <v>15</v>
      </c>
      <c r="L72" s="51">
        <f t="shared" si="3"/>
        <v>14</v>
      </c>
    </row>
    <row r="73" spans="2:12" ht="17.25" thickBot="1" x14ac:dyDescent="0.25">
      <c r="B73" s="56">
        <v>72</v>
      </c>
      <c r="C73" s="72">
        <v>778</v>
      </c>
      <c r="D73" s="72" t="s">
        <v>295</v>
      </c>
      <c r="E73" s="58">
        <v>4</v>
      </c>
      <c r="F73" s="65"/>
      <c r="G73" s="65"/>
      <c r="H73" s="59">
        <v>4</v>
      </c>
      <c r="I73" s="72" t="s">
        <v>625</v>
      </c>
      <c r="J73" s="51" t="str">
        <f t="shared" si="2"/>
        <v>NB_MANH</v>
      </c>
      <c r="K73" s="51">
        <f t="shared" si="3"/>
        <v>8</v>
      </c>
      <c r="L73" s="51">
        <f t="shared" si="3"/>
        <v>7</v>
      </c>
    </row>
    <row r="74" spans="2:12" ht="16.5" x14ac:dyDescent="0.2">
      <c r="B74" s="52">
        <v>73</v>
      </c>
      <c r="C74" s="73">
        <v>988</v>
      </c>
      <c r="D74" s="73" t="s">
        <v>400</v>
      </c>
      <c r="E74" s="54">
        <v>4</v>
      </c>
      <c r="F74" s="67"/>
      <c r="G74" s="67"/>
      <c r="H74" s="55">
        <v>4</v>
      </c>
      <c r="I74" s="73" t="s">
        <v>626</v>
      </c>
      <c r="J74" s="51" t="str">
        <f t="shared" si="2"/>
        <v>Nantas</v>
      </c>
      <c r="K74" s="51">
        <f t="shared" si="3"/>
        <v>7</v>
      </c>
      <c r="L74" s="51">
        <f t="shared" si="3"/>
        <v>6</v>
      </c>
    </row>
    <row r="75" spans="2:12" ht="17.25" thickBot="1" x14ac:dyDescent="0.25">
      <c r="B75" s="56">
        <v>74</v>
      </c>
      <c r="C75" s="57">
        <v>1515</v>
      </c>
      <c r="D75" s="57" t="s">
        <v>388</v>
      </c>
      <c r="E75" s="58">
        <v>4</v>
      </c>
      <c r="F75" s="65"/>
      <c r="G75" s="65"/>
      <c r="H75" s="59">
        <v>4</v>
      </c>
      <c r="I75" s="57" t="s">
        <v>627</v>
      </c>
      <c r="J75" s="51" t="str">
        <f t="shared" si="2"/>
        <v>stevenhoang</v>
      </c>
      <c r="K75" s="51">
        <f t="shared" si="3"/>
        <v>12</v>
      </c>
      <c r="L75" s="51">
        <f t="shared" si="3"/>
        <v>11</v>
      </c>
    </row>
    <row r="76" spans="2:12" ht="16.5" x14ac:dyDescent="0.2">
      <c r="B76" s="52">
        <v>75</v>
      </c>
      <c r="C76" s="66">
        <v>1266</v>
      </c>
      <c r="D76" s="66" t="s">
        <v>228</v>
      </c>
      <c r="E76" s="54">
        <v>4</v>
      </c>
      <c r="F76" s="67"/>
      <c r="G76" s="67"/>
      <c r="H76" s="55">
        <v>4</v>
      </c>
      <c r="I76" s="66" t="s">
        <v>628</v>
      </c>
      <c r="J76" s="51" t="str">
        <f t="shared" si="2"/>
        <v>minhquang</v>
      </c>
      <c r="K76" s="51">
        <f t="shared" si="3"/>
        <v>10</v>
      </c>
      <c r="L76" s="51">
        <f t="shared" si="3"/>
        <v>9</v>
      </c>
    </row>
    <row r="77" spans="2:12" ht="17.25" thickBot="1" x14ac:dyDescent="0.25">
      <c r="B77" s="56">
        <v>76</v>
      </c>
      <c r="C77" s="72">
        <v>948</v>
      </c>
      <c r="D77" s="72" t="s">
        <v>301</v>
      </c>
      <c r="E77" s="58">
        <v>4</v>
      </c>
      <c r="F77" s="65"/>
      <c r="G77" s="65"/>
      <c r="H77" s="59">
        <v>4</v>
      </c>
      <c r="I77" s="72" t="s">
        <v>629</v>
      </c>
      <c r="J77" s="51" t="str">
        <f t="shared" si="2"/>
        <v>NB_THUAN</v>
      </c>
      <c r="K77" s="51">
        <f t="shared" si="3"/>
        <v>9</v>
      </c>
      <c r="L77" s="51">
        <f t="shared" si="3"/>
        <v>8</v>
      </c>
    </row>
    <row r="78" spans="2:12" ht="16.5" x14ac:dyDescent="0.2">
      <c r="B78" s="52">
        <v>77</v>
      </c>
      <c r="C78" s="73">
        <v>933</v>
      </c>
      <c r="D78" s="73" t="s">
        <v>219</v>
      </c>
      <c r="E78" s="54">
        <v>4</v>
      </c>
      <c r="F78" s="67"/>
      <c r="G78" s="67"/>
      <c r="H78" s="55">
        <v>4</v>
      </c>
      <c r="I78" s="73" t="s">
        <v>630</v>
      </c>
      <c r="J78" s="51" t="str">
        <f t="shared" si="2"/>
        <v>lenguyenthai123</v>
      </c>
      <c r="K78" s="51">
        <f t="shared" si="3"/>
        <v>16</v>
      </c>
      <c r="L78" s="51">
        <f t="shared" si="3"/>
        <v>15</v>
      </c>
    </row>
    <row r="79" spans="2:12" ht="17.25" thickBot="1" x14ac:dyDescent="0.25">
      <c r="B79" s="56">
        <v>78</v>
      </c>
      <c r="C79" s="72">
        <v>746</v>
      </c>
      <c r="D79" s="72" t="s">
        <v>145</v>
      </c>
      <c r="E79" s="58">
        <v>4</v>
      </c>
      <c r="F79" s="65"/>
      <c r="G79" s="65"/>
      <c r="H79" s="59">
        <v>4</v>
      </c>
      <c r="I79" s="72" t="s">
        <v>631</v>
      </c>
      <c r="J79" s="51" t="str">
        <f t="shared" si="2"/>
        <v>namtran1205</v>
      </c>
      <c r="K79" s="51">
        <f t="shared" si="3"/>
        <v>12</v>
      </c>
      <c r="L79" s="51">
        <f t="shared" si="3"/>
        <v>11</v>
      </c>
    </row>
    <row r="80" spans="2:12" ht="16.5" x14ac:dyDescent="0.2">
      <c r="B80" s="52">
        <v>79</v>
      </c>
      <c r="C80" s="73">
        <v>775</v>
      </c>
      <c r="D80" s="73" t="s">
        <v>326</v>
      </c>
      <c r="E80" s="54">
        <v>3</v>
      </c>
      <c r="F80" s="67"/>
      <c r="G80" s="54">
        <v>0.44</v>
      </c>
      <c r="H80" s="55">
        <v>3.44</v>
      </c>
      <c r="I80" s="73" t="s">
        <v>632</v>
      </c>
      <c r="J80" s="51" t="str">
        <f t="shared" si="2"/>
        <v>chulanpro5</v>
      </c>
      <c r="K80" s="51">
        <f t="shared" si="3"/>
        <v>11</v>
      </c>
      <c r="L80" s="51">
        <f t="shared" si="3"/>
        <v>10</v>
      </c>
    </row>
    <row r="81" spans="2:12" ht="17.25" thickBot="1" x14ac:dyDescent="0.25">
      <c r="B81" s="56">
        <v>80</v>
      </c>
      <c r="C81" s="64">
        <v>1262</v>
      </c>
      <c r="D81" s="64" t="s">
        <v>61</v>
      </c>
      <c r="E81" s="58">
        <v>2</v>
      </c>
      <c r="F81" s="58">
        <v>0.4</v>
      </c>
      <c r="G81" s="58">
        <v>0.89</v>
      </c>
      <c r="H81" s="59">
        <v>3.29</v>
      </c>
      <c r="I81" s="64" t="s">
        <v>633</v>
      </c>
      <c r="J81" s="51" t="str">
        <f t="shared" si="2"/>
        <v>lengocnga</v>
      </c>
      <c r="K81" s="51">
        <f t="shared" si="3"/>
        <v>10</v>
      </c>
      <c r="L81" s="51">
        <f t="shared" si="3"/>
        <v>9</v>
      </c>
    </row>
    <row r="82" spans="2:12" ht="16.5" x14ac:dyDescent="0.2">
      <c r="B82" s="52">
        <v>81</v>
      </c>
      <c r="C82" s="68">
        <v>1082</v>
      </c>
      <c r="D82" s="68" t="s">
        <v>179</v>
      </c>
      <c r="E82" s="67"/>
      <c r="F82" s="54">
        <v>2</v>
      </c>
      <c r="G82" s="67"/>
      <c r="H82" s="55">
        <v>2</v>
      </c>
      <c r="I82" s="68" t="s">
        <v>634</v>
      </c>
      <c r="J82" s="51" t="str">
        <f t="shared" si="2"/>
        <v>Habcubi</v>
      </c>
      <c r="K82" s="51">
        <f t="shared" si="3"/>
        <v>8</v>
      </c>
      <c r="L82" s="51">
        <f t="shared" si="3"/>
        <v>7</v>
      </c>
    </row>
    <row r="83" spans="2:12" ht="17.25" thickBot="1" x14ac:dyDescent="0.25">
      <c r="B83" s="56">
        <v>82</v>
      </c>
      <c r="C83" s="72">
        <v>844</v>
      </c>
      <c r="D83" s="72" t="s">
        <v>292</v>
      </c>
      <c r="E83" s="58">
        <v>2</v>
      </c>
      <c r="F83" s="65"/>
      <c r="G83" s="65"/>
      <c r="H83" s="59">
        <v>2</v>
      </c>
      <c r="I83" s="72" t="s">
        <v>635</v>
      </c>
      <c r="J83" s="51" t="str">
        <f t="shared" si="2"/>
        <v>NB_DUONG</v>
      </c>
      <c r="K83" s="51">
        <f t="shared" si="3"/>
        <v>9</v>
      </c>
      <c r="L83" s="51">
        <f t="shared" si="3"/>
        <v>8</v>
      </c>
    </row>
    <row r="84" spans="2:12" ht="16.5" x14ac:dyDescent="0.2">
      <c r="B84" s="74">
        <v>83</v>
      </c>
      <c r="C84" s="75">
        <v>1445</v>
      </c>
      <c r="D84" s="76" t="s">
        <v>372</v>
      </c>
      <c r="E84" s="77"/>
      <c r="F84" s="78">
        <v>0.8</v>
      </c>
      <c r="G84" s="74"/>
      <c r="H84" s="79">
        <v>0.8</v>
      </c>
      <c r="I84" s="76" t="s">
        <v>636</v>
      </c>
      <c r="J84" s="51" t="str">
        <f t="shared" si="2"/>
        <v>nguyenphuong</v>
      </c>
      <c r="K84" s="51">
        <f t="shared" si="3"/>
        <v>13</v>
      </c>
      <c r="L84" s="51">
        <f t="shared" si="3"/>
        <v>12</v>
      </c>
    </row>
    <row r="85" spans="2:12" ht="17.25" thickBot="1" x14ac:dyDescent="0.25">
      <c r="B85" s="56">
        <v>84</v>
      </c>
      <c r="C85" s="72">
        <v>640</v>
      </c>
      <c r="D85" s="72" t="s">
        <v>170</v>
      </c>
      <c r="E85" s="58">
        <v>0</v>
      </c>
      <c r="F85" s="58">
        <v>0.4</v>
      </c>
      <c r="G85" s="56"/>
      <c r="H85" s="59">
        <v>0.4</v>
      </c>
      <c r="I85" s="72" t="s">
        <v>637</v>
      </c>
      <c r="J85" s="51" t="str">
        <f t="shared" si="2"/>
        <v>10baole</v>
      </c>
      <c r="K85" s="51">
        <f t="shared" si="3"/>
        <v>8</v>
      </c>
      <c r="L85" s="51">
        <f t="shared" si="3"/>
        <v>7</v>
      </c>
    </row>
    <row r="86" spans="2:12" ht="16.5" x14ac:dyDescent="0.2">
      <c r="B86" s="52">
        <v>85</v>
      </c>
      <c r="C86" s="73">
        <v>974</v>
      </c>
      <c r="D86" s="73" t="s">
        <v>490</v>
      </c>
      <c r="E86" s="67"/>
      <c r="F86" s="54">
        <v>0.4</v>
      </c>
      <c r="G86" s="67"/>
      <c r="H86" s="55">
        <v>0.4</v>
      </c>
      <c r="I86" s="73" t="s">
        <v>638</v>
      </c>
      <c r="J86" s="51" t="str">
        <f t="shared" si="2"/>
        <v>biku_bika</v>
      </c>
      <c r="K86" s="51">
        <f t="shared" si="3"/>
        <v>10</v>
      </c>
      <c r="L86" s="51">
        <f t="shared" si="3"/>
        <v>9</v>
      </c>
    </row>
    <row r="87" spans="2:12" ht="17.25" thickBot="1" x14ac:dyDescent="0.25">
      <c r="B87" s="56">
        <v>86</v>
      </c>
      <c r="C87" s="56"/>
      <c r="D87" s="72" t="s">
        <v>650</v>
      </c>
      <c r="E87" s="65"/>
      <c r="F87" s="65"/>
      <c r="G87" s="65"/>
      <c r="H87" s="59">
        <v>0</v>
      </c>
      <c r="I87" s="72" t="s">
        <v>639</v>
      </c>
      <c r="J87" s="51" t="str">
        <f t="shared" si="2"/>
        <v>Gamo</v>
      </c>
      <c r="K87" s="51">
        <f t="shared" si="3"/>
        <v>5</v>
      </c>
      <c r="L87" s="51">
        <f t="shared" si="3"/>
        <v>4</v>
      </c>
    </row>
    <row r="88" spans="2:12" ht="16.5" x14ac:dyDescent="0.2">
      <c r="B88" s="82"/>
      <c r="C88" s="82"/>
      <c r="D88" s="83" t="s">
        <v>46</v>
      </c>
      <c r="E88" s="65">
        <v>3</v>
      </c>
      <c r="F88" s="65">
        <v>40</v>
      </c>
      <c r="G88" s="65">
        <v>4.4400000000000004</v>
      </c>
      <c r="H88" s="59"/>
      <c r="I88" s="83"/>
    </row>
    <row r="89" spans="2:12" ht="16.5" x14ac:dyDescent="0.2">
      <c r="B89" s="82"/>
      <c r="C89" s="82"/>
      <c r="D89" s="83" t="s">
        <v>40</v>
      </c>
      <c r="E89" s="65">
        <v>4</v>
      </c>
      <c r="F89" s="65">
        <v>20</v>
      </c>
      <c r="G89" s="65">
        <v>9.33</v>
      </c>
      <c r="H89" s="59"/>
      <c r="I89" s="83"/>
    </row>
    <row r="90" spans="2:12" ht="18.75" x14ac:dyDescent="0.3">
      <c r="B90" s="82"/>
      <c r="C90" s="82"/>
      <c r="D90" s="22" t="s">
        <v>49</v>
      </c>
      <c r="E90" s="65">
        <v>4</v>
      </c>
      <c r="F90" s="65">
        <v>33.6</v>
      </c>
      <c r="G90" s="65">
        <v>12.44</v>
      </c>
      <c r="H90" s="59"/>
      <c r="I90" s="83"/>
    </row>
    <row r="91" spans="2:12" ht="18.75" x14ac:dyDescent="0.3">
      <c r="B91" s="82"/>
      <c r="C91" s="82"/>
      <c r="D91" s="22" t="s">
        <v>52</v>
      </c>
      <c r="E91" s="65">
        <v>3</v>
      </c>
      <c r="F91" s="65">
        <v>33.6</v>
      </c>
      <c r="G91" s="65">
        <v>30.22</v>
      </c>
      <c r="H91" s="59"/>
      <c r="I91" s="83"/>
    </row>
    <row r="92" spans="2:12" ht="18.75" x14ac:dyDescent="0.3">
      <c r="B92" s="82"/>
      <c r="C92" s="82"/>
      <c r="D92" s="15" t="s">
        <v>55</v>
      </c>
      <c r="E92" s="65">
        <v>4</v>
      </c>
      <c r="F92" s="65">
        <v>40</v>
      </c>
      <c r="G92" s="65">
        <v>16.89</v>
      </c>
      <c r="H92" s="59"/>
      <c r="I92" s="83"/>
    </row>
    <row r="93" spans="2:12" ht="18.75" x14ac:dyDescent="0.3">
      <c r="B93" s="82"/>
      <c r="C93" s="82"/>
      <c r="D93" s="15" t="s">
        <v>58</v>
      </c>
      <c r="E93" s="65">
        <v>4</v>
      </c>
      <c r="F93" s="65">
        <v>20</v>
      </c>
      <c r="G93" s="65">
        <v>0.44</v>
      </c>
      <c r="H93" s="59"/>
      <c r="I93" s="83"/>
    </row>
    <row r="94" spans="2:12" ht="17.25" thickBot="1" x14ac:dyDescent="0.25">
      <c r="B94" s="82"/>
      <c r="C94" s="82"/>
      <c r="D94" s="83"/>
      <c r="E94" s="65"/>
      <c r="F94" s="65"/>
      <c r="G94" s="65"/>
      <c r="H94" s="59"/>
      <c r="I94" s="83"/>
    </row>
    <row r="95" spans="2:12" ht="16.5" x14ac:dyDescent="0.2">
      <c r="B95" s="52">
        <v>86</v>
      </c>
      <c r="C95" s="73">
        <v>984</v>
      </c>
      <c r="D95" s="73" t="s">
        <v>329</v>
      </c>
      <c r="E95" s="54">
        <v>0</v>
      </c>
      <c r="F95" s="54">
        <v>0</v>
      </c>
      <c r="G95" s="69">
        <v>0</v>
      </c>
      <c r="H95" s="55">
        <v>0</v>
      </c>
      <c r="I95" s="73" t="s">
        <v>640</v>
      </c>
      <c r="J95" s="51" t="str">
        <f t="shared" si="2"/>
        <v>dienkudo123</v>
      </c>
      <c r="K95" s="51">
        <f t="shared" si="3"/>
        <v>12</v>
      </c>
      <c r="L95" s="51">
        <f t="shared" si="3"/>
        <v>11</v>
      </c>
    </row>
    <row r="96" spans="2:12" ht="17.25" thickBot="1" x14ac:dyDescent="0.25">
      <c r="B96" s="56">
        <v>86</v>
      </c>
      <c r="C96" s="56"/>
      <c r="D96" s="56" t="s">
        <v>651</v>
      </c>
      <c r="E96" s="65"/>
      <c r="F96" s="65"/>
      <c r="G96" s="56"/>
      <c r="H96" s="59">
        <v>0</v>
      </c>
      <c r="I96" s="56" t="s">
        <v>641</v>
      </c>
      <c r="J96" s="51" t="str">
        <f t="shared" si="2"/>
        <v>haiphong</v>
      </c>
      <c r="K96" s="51">
        <f t="shared" si="3"/>
        <v>9</v>
      </c>
      <c r="L96" s="51">
        <f t="shared" si="3"/>
        <v>8</v>
      </c>
    </row>
    <row r="97" spans="2:12" ht="16.5" x14ac:dyDescent="0.2">
      <c r="B97" s="52">
        <v>86</v>
      </c>
      <c r="C97" s="73">
        <v>708</v>
      </c>
      <c r="D97" s="73" t="s">
        <v>298</v>
      </c>
      <c r="E97" s="54">
        <v>0</v>
      </c>
      <c r="F97" s="67"/>
      <c r="G97" s="52"/>
      <c r="H97" s="55">
        <v>0</v>
      </c>
      <c r="I97" s="73" t="s">
        <v>642</v>
      </c>
      <c r="J97" s="51" t="str">
        <f t="shared" si="2"/>
        <v>Nhquang1234</v>
      </c>
      <c r="K97" s="51">
        <f t="shared" si="3"/>
        <v>12</v>
      </c>
      <c r="L97" s="51">
        <f t="shared" si="3"/>
        <v>11</v>
      </c>
    </row>
    <row r="98" spans="2:12" ht="17.25" thickBot="1" x14ac:dyDescent="0.25">
      <c r="B98" s="56">
        <v>86</v>
      </c>
      <c r="C98" s="71">
        <v>1003</v>
      </c>
      <c r="D98" s="71" t="s">
        <v>360</v>
      </c>
      <c r="E98" s="65"/>
      <c r="F98" s="65"/>
      <c r="G98" s="56"/>
      <c r="H98" s="59">
        <v>0</v>
      </c>
      <c r="I98" s="71" t="s">
        <v>643</v>
      </c>
      <c r="J98" s="51" t="str">
        <f t="shared" si="2"/>
        <v>nxbac</v>
      </c>
      <c r="K98" s="51">
        <f t="shared" si="3"/>
        <v>6</v>
      </c>
      <c r="L98" s="51">
        <f t="shared" si="3"/>
        <v>5</v>
      </c>
    </row>
    <row r="99" spans="2:12" ht="16.5" x14ac:dyDescent="0.2">
      <c r="B99" s="52">
        <v>86</v>
      </c>
      <c r="C99" s="73">
        <v>922</v>
      </c>
      <c r="D99" s="73" t="s">
        <v>396</v>
      </c>
      <c r="E99" s="67"/>
      <c r="F99" s="67"/>
      <c r="G99" s="67"/>
      <c r="H99" s="55">
        <v>0</v>
      </c>
      <c r="I99" s="73" t="s">
        <v>644</v>
      </c>
      <c r="J99" s="51" t="str">
        <f t="shared" si="2"/>
        <v>Naot</v>
      </c>
      <c r="K99" s="51">
        <f t="shared" si="3"/>
        <v>5</v>
      </c>
      <c r="L99" s="51">
        <f t="shared" si="3"/>
        <v>4</v>
      </c>
    </row>
    <row r="100" spans="2:12" ht="17.25" thickBot="1" x14ac:dyDescent="0.25">
      <c r="B100" s="56">
        <v>86</v>
      </c>
      <c r="C100" s="72">
        <v>656</v>
      </c>
      <c r="D100" s="72" t="s">
        <v>304</v>
      </c>
      <c r="E100" s="58">
        <v>0</v>
      </c>
      <c r="F100" s="65"/>
      <c r="G100" s="65"/>
      <c r="H100" s="59">
        <v>0</v>
      </c>
      <c r="I100" s="72" t="s">
        <v>645</v>
      </c>
      <c r="J100" s="51" t="str">
        <f t="shared" si="2"/>
        <v>NB_1HA</v>
      </c>
      <c r="K100" s="51">
        <f t="shared" si="3"/>
        <v>7</v>
      </c>
      <c r="L100" s="51">
        <f t="shared" si="3"/>
        <v>6</v>
      </c>
    </row>
    <row r="108" spans="2:12" ht="17.25" x14ac:dyDescent="0.2">
      <c r="B108" s="98">
        <v>1</v>
      </c>
      <c r="C108" s="99">
        <v>2193</v>
      </c>
      <c r="D108" s="99" t="s">
        <v>117</v>
      </c>
      <c r="E108" s="100">
        <v>100</v>
      </c>
      <c r="F108" s="101">
        <v>100</v>
      </c>
      <c r="G108" s="100">
        <v>40</v>
      </c>
      <c r="H108" s="102">
        <v>240</v>
      </c>
      <c r="I108" s="99" t="s">
        <v>661</v>
      </c>
      <c r="J108" s="51" t="str">
        <f>LEFT(I108,K108-1)</f>
        <v>biot_ductoan</v>
      </c>
      <c r="K108" s="51">
        <f>LEN(I108)</f>
        <v>13</v>
      </c>
      <c r="L108" s="51">
        <f>LEN(J108)</f>
        <v>12</v>
      </c>
    </row>
    <row r="109" spans="2:12" ht="17.25" x14ac:dyDescent="0.2">
      <c r="B109" s="98">
        <v>2</v>
      </c>
      <c r="C109" s="99">
        <v>2045</v>
      </c>
      <c r="D109" s="99" t="s">
        <v>95</v>
      </c>
      <c r="E109" s="100">
        <v>100</v>
      </c>
      <c r="F109" s="100">
        <v>100</v>
      </c>
      <c r="G109" s="100">
        <v>40</v>
      </c>
      <c r="H109" s="102">
        <v>240</v>
      </c>
      <c r="I109" s="99" t="s">
        <v>662</v>
      </c>
      <c r="J109" s="51" t="str">
        <f t="shared" ref="J109:J172" si="4">LEFT(I109,K109-1)</f>
        <v>Play_With_Mino</v>
      </c>
      <c r="K109" s="51">
        <f t="shared" ref="K109:K172" si="5">LEN(I109)</f>
        <v>15</v>
      </c>
      <c r="L109" s="51">
        <f t="shared" ref="L109:L172" si="6">LEN(J109)</f>
        <v>14</v>
      </c>
    </row>
    <row r="110" spans="2:12" ht="17.25" x14ac:dyDescent="0.2">
      <c r="B110" s="98">
        <v>3</v>
      </c>
      <c r="C110" s="99">
        <v>2016</v>
      </c>
      <c r="D110" s="99" t="s">
        <v>279</v>
      </c>
      <c r="E110" s="100">
        <v>99.5</v>
      </c>
      <c r="F110" s="100">
        <v>100</v>
      </c>
      <c r="G110" s="100">
        <v>40</v>
      </c>
      <c r="H110" s="102">
        <v>239.5</v>
      </c>
      <c r="I110" s="99" t="s">
        <v>663</v>
      </c>
      <c r="J110" s="51" t="str">
        <f t="shared" si="4"/>
        <v>nghia051</v>
      </c>
      <c r="K110" s="51">
        <f t="shared" si="5"/>
        <v>9</v>
      </c>
      <c r="L110" s="51">
        <f t="shared" si="6"/>
        <v>8</v>
      </c>
    </row>
    <row r="111" spans="2:12" ht="17.25" x14ac:dyDescent="0.2">
      <c r="B111" s="98">
        <v>4</v>
      </c>
      <c r="C111" s="99">
        <v>2167</v>
      </c>
      <c r="D111" s="99" t="s">
        <v>18</v>
      </c>
      <c r="E111" s="100">
        <v>100</v>
      </c>
      <c r="F111" s="100">
        <v>81.599999999999994</v>
      </c>
      <c r="G111" s="100">
        <v>40</v>
      </c>
      <c r="H111" s="102">
        <v>221.6</v>
      </c>
      <c r="I111" s="99" t="s">
        <v>664</v>
      </c>
      <c r="J111" s="51" t="str">
        <f t="shared" si="4"/>
        <v>zipdang04</v>
      </c>
      <c r="K111" s="51">
        <f t="shared" si="5"/>
        <v>10</v>
      </c>
      <c r="L111" s="51">
        <f t="shared" si="6"/>
        <v>9</v>
      </c>
    </row>
    <row r="112" spans="2:12" ht="17.25" x14ac:dyDescent="0.2">
      <c r="B112" s="98">
        <v>5</v>
      </c>
      <c r="C112" s="99">
        <v>1951</v>
      </c>
      <c r="D112" s="99" t="s">
        <v>120</v>
      </c>
      <c r="E112" s="100">
        <v>100</v>
      </c>
      <c r="F112" s="100">
        <v>72.8</v>
      </c>
      <c r="G112" s="100">
        <v>40</v>
      </c>
      <c r="H112" s="102">
        <v>212.8</v>
      </c>
      <c r="I112" s="99" t="s">
        <v>665</v>
      </c>
      <c r="J112" s="51" t="str">
        <f t="shared" si="4"/>
        <v>bossudw</v>
      </c>
      <c r="K112" s="51">
        <f t="shared" si="5"/>
        <v>8</v>
      </c>
      <c r="L112" s="51">
        <f t="shared" si="6"/>
        <v>7</v>
      </c>
    </row>
    <row r="113" spans="2:12" ht="34.5" x14ac:dyDescent="0.2">
      <c r="B113" s="98">
        <v>6</v>
      </c>
      <c r="C113" s="103">
        <v>1751</v>
      </c>
      <c r="D113" s="103" t="s">
        <v>114</v>
      </c>
      <c r="E113" s="100">
        <v>100</v>
      </c>
      <c r="F113" s="100">
        <v>64.400000000000006</v>
      </c>
      <c r="G113" s="100">
        <v>40</v>
      </c>
      <c r="H113" s="102">
        <v>204.4</v>
      </c>
      <c r="I113" s="103" t="s">
        <v>666</v>
      </c>
      <c r="J113" s="51" t="str">
        <f t="shared" si="4"/>
        <v>tranthangusername</v>
      </c>
      <c r="K113" s="51">
        <f t="shared" si="5"/>
        <v>18</v>
      </c>
      <c r="L113" s="51">
        <f t="shared" si="6"/>
        <v>17</v>
      </c>
    </row>
    <row r="114" spans="2:12" ht="34.5" x14ac:dyDescent="0.2">
      <c r="B114" s="98">
        <v>7</v>
      </c>
      <c r="C114" s="103">
        <v>1779</v>
      </c>
      <c r="D114" s="103" t="s">
        <v>252</v>
      </c>
      <c r="E114" s="100">
        <v>100</v>
      </c>
      <c r="F114" s="100">
        <v>60.4</v>
      </c>
      <c r="G114" s="100">
        <v>40</v>
      </c>
      <c r="H114" s="102">
        <v>200.4</v>
      </c>
      <c r="I114" s="103" t="s">
        <v>667</v>
      </c>
      <c r="J114" s="51" t="str">
        <f t="shared" si="4"/>
        <v>HoàngNgọcQuân04</v>
      </c>
      <c r="K114" s="51">
        <f t="shared" si="5"/>
        <v>16</v>
      </c>
      <c r="L114" s="51">
        <f t="shared" si="6"/>
        <v>15</v>
      </c>
    </row>
    <row r="115" spans="2:12" ht="17.25" x14ac:dyDescent="0.2">
      <c r="B115" s="98">
        <v>8</v>
      </c>
      <c r="C115" s="99">
        <v>1993</v>
      </c>
      <c r="D115" s="99" t="s">
        <v>151</v>
      </c>
      <c r="E115" s="100">
        <v>100</v>
      </c>
      <c r="F115" s="100">
        <v>60</v>
      </c>
      <c r="G115" s="100">
        <v>40</v>
      </c>
      <c r="H115" s="102">
        <v>200</v>
      </c>
      <c r="I115" s="99" t="s">
        <v>668</v>
      </c>
      <c r="J115" s="51" t="str">
        <f t="shared" si="4"/>
        <v>BJMinhNhut</v>
      </c>
      <c r="K115" s="51">
        <f t="shared" si="5"/>
        <v>11</v>
      </c>
      <c r="L115" s="51">
        <f t="shared" si="6"/>
        <v>10</v>
      </c>
    </row>
    <row r="116" spans="2:12" ht="17.25" x14ac:dyDescent="0.2">
      <c r="B116" s="98">
        <v>9</v>
      </c>
      <c r="C116" s="99">
        <v>2065</v>
      </c>
      <c r="D116" s="99" t="s">
        <v>246</v>
      </c>
      <c r="E116" s="100">
        <v>100</v>
      </c>
      <c r="F116" s="100">
        <v>59.6</v>
      </c>
      <c r="G116" s="100">
        <v>40</v>
      </c>
      <c r="H116" s="102">
        <v>199.6</v>
      </c>
      <c r="I116" s="99" t="s">
        <v>669</v>
      </c>
      <c r="J116" s="51" t="str">
        <f t="shared" si="4"/>
        <v>Fidisk</v>
      </c>
      <c r="K116" s="51">
        <f t="shared" si="5"/>
        <v>7</v>
      </c>
      <c r="L116" s="51">
        <f t="shared" si="6"/>
        <v>6</v>
      </c>
    </row>
    <row r="117" spans="2:12" ht="17.25" x14ac:dyDescent="0.2">
      <c r="B117" s="98">
        <v>10</v>
      </c>
      <c r="C117" s="103">
        <v>1764</v>
      </c>
      <c r="D117" s="103" t="s">
        <v>25</v>
      </c>
      <c r="E117" s="100">
        <v>100</v>
      </c>
      <c r="F117" s="100">
        <v>59.2</v>
      </c>
      <c r="G117" s="100">
        <v>40</v>
      </c>
      <c r="H117" s="102">
        <v>199.2</v>
      </c>
      <c r="I117" s="103" t="s">
        <v>670</v>
      </c>
      <c r="J117" s="51" t="str">
        <f t="shared" si="4"/>
        <v>letangphuquy</v>
      </c>
      <c r="K117" s="51">
        <f t="shared" si="5"/>
        <v>13</v>
      </c>
      <c r="L117" s="51">
        <f t="shared" si="6"/>
        <v>12</v>
      </c>
    </row>
    <row r="118" spans="2:12" ht="17.25" x14ac:dyDescent="0.2">
      <c r="B118" s="98">
        <v>11</v>
      </c>
      <c r="C118" s="103">
        <v>1758</v>
      </c>
      <c r="D118" s="103" t="s">
        <v>102</v>
      </c>
      <c r="E118" s="100">
        <v>100</v>
      </c>
      <c r="F118" s="100">
        <v>53.6</v>
      </c>
      <c r="G118" s="100">
        <v>40</v>
      </c>
      <c r="H118" s="102">
        <v>193.6</v>
      </c>
      <c r="I118" s="103" t="s">
        <v>671</v>
      </c>
      <c r="J118" s="51" t="str">
        <f t="shared" si="4"/>
        <v>18ti_nmnhat</v>
      </c>
      <c r="K118" s="51">
        <f t="shared" si="5"/>
        <v>12</v>
      </c>
      <c r="L118" s="51">
        <f t="shared" si="6"/>
        <v>11</v>
      </c>
    </row>
    <row r="119" spans="2:12" ht="17.25" x14ac:dyDescent="0.2">
      <c r="B119" s="98">
        <v>12</v>
      </c>
      <c r="C119" s="104">
        <v>1479</v>
      </c>
      <c r="D119" s="104" t="s">
        <v>126</v>
      </c>
      <c r="E119" s="100">
        <v>100</v>
      </c>
      <c r="F119" s="100">
        <v>48</v>
      </c>
      <c r="G119" s="100">
        <v>40</v>
      </c>
      <c r="H119" s="102">
        <v>188</v>
      </c>
      <c r="I119" s="104" t="s">
        <v>672</v>
      </c>
      <c r="J119" s="51" t="str">
        <f t="shared" si="4"/>
        <v>thanh</v>
      </c>
      <c r="K119" s="51">
        <f t="shared" si="5"/>
        <v>6</v>
      </c>
      <c r="L119" s="51">
        <f t="shared" si="6"/>
        <v>5</v>
      </c>
    </row>
    <row r="120" spans="2:12" ht="17.25" x14ac:dyDescent="0.2">
      <c r="B120" s="98">
        <v>13</v>
      </c>
      <c r="C120" s="103">
        <v>1744</v>
      </c>
      <c r="D120" s="103" t="s">
        <v>34</v>
      </c>
      <c r="E120" s="100">
        <v>100</v>
      </c>
      <c r="F120" s="100">
        <v>46</v>
      </c>
      <c r="G120" s="100">
        <v>40</v>
      </c>
      <c r="H120" s="102">
        <v>186</v>
      </c>
      <c r="I120" s="103" t="s">
        <v>673</v>
      </c>
      <c r="J120" s="51" t="str">
        <f t="shared" si="4"/>
        <v>BeTapDi</v>
      </c>
      <c r="K120" s="51">
        <f t="shared" si="5"/>
        <v>8</v>
      </c>
      <c r="L120" s="51">
        <f t="shared" si="6"/>
        <v>7</v>
      </c>
    </row>
    <row r="121" spans="2:12" ht="17.25" x14ac:dyDescent="0.2">
      <c r="B121" s="98">
        <v>14</v>
      </c>
      <c r="C121" s="104">
        <v>1303</v>
      </c>
      <c r="D121" s="104" t="s">
        <v>158</v>
      </c>
      <c r="E121" s="100">
        <v>100</v>
      </c>
      <c r="F121" s="100">
        <v>60</v>
      </c>
      <c r="G121" s="100">
        <v>20</v>
      </c>
      <c r="H121" s="102">
        <v>180</v>
      </c>
      <c r="I121" s="104" t="s">
        <v>674</v>
      </c>
      <c r="J121" s="51" t="str">
        <f t="shared" si="4"/>
        <v>aabbcc1122</v>
      </c>
      <c r="K121" s="51">
        <f t="shared" si="5"/>
        <v>11</v>
      </c>
      <c r="L121" s="51">
        <f t="shared" si="6"/>
        <v>10</v>
      </c>
    </row>
    <row r="122" spans="2:12" ht="17.25" x14ac:dyDescent="0.2">
      <c r="B122" s="98">
        <v>15</v>
      </c>
      <c r="C122" s="99">
        <v>1918</v>
      </c>
      <c r="D122" s="99" t="s">
        <v>123</v>
      </c>
      <c r="E122" s="100">
        <v>100</v>
      </c>
      <c r="F122" s="100">
        <v>40</v>
      </c>
      <c r="G122" s="100">
        <v>40</v>
      </c>
      <c r="H122" s="102">
        <v>180</v>
      </c>
      <c r="I122" s="99" t="s">
        <v>675</v>
      </c>
      <c r="J122" s="51" t="str">
        <f t="shared" si="4"/>
        <v>WuTan</v>
      </c>
      <c r="K122" s="51">
        <f t="shared" si="5"/>
        <v>6</v>
      </c>
      <c r="L122" s="51">
        <f t="shared" si="6"/>
        <v>5</v>
      </c>
    </row>
    <row r="123" spans="2:12" ht="17.25" x14ac:dyDescent="0.2">
      <c r="B123" s="98">
        <v>16</v>
      </c>
      <c r="C123" s="99">
        <v>1886</v>
      </c>
      <c r="D123" s="99" t="s">
        <v>276</v>
      </c>
      <c r="E123" s="100">
        <v>100</v>
      </c>
      <c r="F123" s="100">
        <v>40</v>
      </c>
      <c r="G123" s="100">
        <v>40</v>
      </c>
      <c r="H123" s="102">
        <v>180</v>
      </c>
      <c r="I123" s="99" t="s">
        <v>676</v>
      </c>
      <c r="J123" s="51" t="str">
        <f t="shared" si="4"/>
        <v>tcm</v>
      </c>
      <c r="K123" s="51">
        <f t="shared" si="5"/>
        <v>4</v>
      </c>
      <c r="L123" s="51">
        <f t="shared" si="6"/>
        <v>3</v>
      </c>
    </row>
    <row r="124" spans="2:12" ht="17.25" x14ac:dyDescent="0.2">
      <c r="B124" s="98">
        <v>17</v>
      </c>
      <c r="C124" s="104">
        <v>1415</v>
      </c>
      <c r="D124" s="104" t="s">
        <v>282</v>
      </c>
      <c r="E124" s="100">
        <v>100</v>
      </c>
      <c r="F124" s="100">
        <v>39.6</v>
      </c>
      <c r="G124" s="100">
        <v>40</v>
      </c>
      <c r="H124" s="102">
        <v>179.6</v>
      </c>
      <c r="I124" s="104" t="s">
        <v>677</v>
      </c>
      <c r="J124" s="51" t="str">
        <f t="shared" si="4"/>
        <v>nguyenlak2003</v>
      </c>
      <c r="K124" s="51">
        <f t="shared" si="5"/>
        <v>14</v>
      </c>
      <c r="L124" s="51">
        <f t="shared" si="6"/>
        <v>13</v>
      </c>
    </row>
    <row r="125" spans="2:12" ht="17.25" x14ac:dyDescent="0.2">
      <c r="B125" s="98">
        <v>18</v>
      </c>
      <c r="C125" s="104">
        <v>1474</v>
      </c>
      <c r="D125" s="104" t="s">
        <v>37</v>
      </c>
      <c r="E125" s="100">
        <v>100</v>
      </c>
      <c r="F125" s="100">
        <v>51.6</v>
      </c>
      <c r="G125" s="100">
        <v>20</v>
      </c>
      <c r="H125" s="102">
        <v>171.6</v>
      </c>
      <c r="I125" s="104" t="s">
        <v>678</v>
      </c>
      <c r="J125" s="51" t="str">
        <f t="shared" si="4"/>
        <v>a520anhlnb</v>
      </c>
      <c r="K125" s="51">
        <f t="shared" si="5"/>
        <v>11</v>
      </c>
      <c r="L125" s="51">
        <f t="shared" si="6"/>
        <v>10</v>
      </c>
    </row>
    <row r="126" spans="2:12" ht="17.25" x14ac:dyDescent="0.2">
      <c r="B126" s="98">
        <v>19</v>
      </c>
      <c r="C126" s="99">
        <v>1852</v>
      </c>
      <c r="D126" s="99" t="s">
        <v>261</v>
      </c>
      <c r="E126" s="100">
        <v>100</v>
      </c>
      <c r="F126" s="100">
        <v>30.4</v>
      </c>
      <c r="G126" s="100">
        <v>39</v>
      </c>
      <c r="H126" s="102">
        <v>169.4</v>
      </c>
      <c r="I126" s="99" t="s">
        <v>679</v>
      </c>
      <c r="J126" s="51" t="str">
        <f t="shared" si="4"/>
        <v>SPyofgame</v>
      </c>
      <c r="K126" s="51">
        <f t="shared" si="5"/>
        <v>10</v>
      </c>
      <c r="L126" s="51">
        <f t="shared" si="6"/>
        <v>9</v>
      </c>
    </row>
    <row r="127" spans="2:12" ht="17.25" x14ac:dyDescent="0.2">
      <c r="B127" s="98">
        <v>20</v>
      </c>
      <c r="C127" s="104">
        <v>1247</v>
      </c>
      <c r="D127" s="104" t="s">
        <v>357</v>
      </c>
      <c r="E127" s="100">
        <v>100</v>
      </c>
      <c r="F127" s="100">
        <v>45.6</v>
      </c>
      <c r="G127" s="100">
        <v>20</v>
      </c>
      <c r="H127" s="102">
        <v>165.6</v>
      </c>
      <c r="I127" s="104" t="s">
        <v>680</v>
      </c>
      <c r="J127" s="51" t="str">
        <f t="shared" si="4"/>
        <v>sontruong02003</v>
      </c>
      <c r="K127" s="51">
        <f t="shared" si="5"/>
        <v>15</v>
      </c>
      <c r="L127" s="51">
        <f t="shared" si="6"/>
        <v>14</v>
      </c>
    </row>
    <row r="128" spans="2:12" ht="17.25" x14ac:dyDescent="0.2">
      <c r="B128" s="98">
        <v>21</v>
      </c>
      <c r="C128" s="104">
        <v>1466</v>
      </c>
      <c r="D128" s="104" t="s">
        <v>222</v>
      </c>
      <c r="E128" s="100">
        <v>99.5</v>
      </c>
      <c r="F128" s="100">
        <v>24</v>
      </c>
      <c r="G128" s="100">
        <v>40</v>
      </c>
      <c r="H128" s="102">
        <v>163.5</v>
      </c>
      <c r="I128" s="104" t="s">
        <v>681</v>
      </c>
      <c r="J128" s="51" t="str">
        <f t="shared" si="4"/>
        <v>thinhsama</v>
      </c>
      <c r="K128" s="51">
        <f t="shared" si="5"/>
        <v>10</v>
      </c>
      <c r="L128" s="51">
        <f t="shared" si="6"/>
        <v>9</v>
      </c>
    </row>
    <row r="129" spans="2:12" ht="17.25" x14ac:dyDescent="0.2">
      <c r="B129" s="98">
        <v>22</v>
      </c>
      <c r="C129" s="103">
        <v>1523</v>
      </c>
      <c r="D129" s="103" t="s">
        <v>243</v>
      </c>
      <c r="E129" s="100">
        <v>100</v>
      </c>
      <c r="F129" s="100">
        <v>40</v>
      </c>
      <c r="G129" s="100">
        <v>22</v>
      </c>
      <c r="H129" s="102">
        <v>162</v>
      </c>
      <c r="I129" s="103" t="s">
        <v>682</v>
      </c>
      <c r="J129" s="51" t="str">
        <f t="shared" si="4"/>
        <v>thnhan2005</v>
      </c>
      <c r="K129" s="51">
        <f t="shared" si="5"/>
        <v>11</v>
      </c>
      <c r="L129" s="51">
        <f t="shared" si="6"/>
        <v>10</v>
      </c>
    </row>
    <row r="130" spans="2:12" ht="17.25" x14ac:dyDescent="0.2">
      <c r="B130" s="98">
        <v>23</v>
      </c>
      <c r="C130" s="103">
        <v>1689</v>
      </c>
      <c r="D130" s="103" t="s">
        <v>108</v>
      </c>
      <c r="E130" s="100">
        <v>100</v>
      </c>
      <c r="F130" s="100">
        <v>59.6</v>
      </c>
      <c r="G130" s="100">
        <v>1</v>
      </c>
      <c r="H130" s="102">
        <v>160.6</v>
      </c>
      <c r="I130" s="103" t="s">
        <v>683</v>
      </c>
      <c r="J130" s="51" t="str">
        <f t="shared" si="4"/>
        <v>quangphat18ti</v>
      </c>
      <c r="K130" s="51">
        <f t="shared" si="5"/>
        <v>14</v>
      </c>
      <c r="L130" s="51">
        <f t="shared" si="6"/>
        <v>13</v>
      </c>
    </row>
    <row r="131" spans="2:12" ht="34.5" x14ac:dyDescent="0.2">
      <c r="B131" s="98">
        <v>24</v>
      </c>
      <c r="C131" s="103">
        <v>1748</v>
      </c>
      <c r="D131" s="103" t="s">
        <v>752</v>
      </c>
      <c r="E131" s="101">
        <v>100</v>
      </c>
      <c r="F131" s="100">
        <v>20</v>
      </c>
      <c r="G131" s="100">
        <v>40</v>
      </c>
      <c r="H131" s="102">
        <v>160</v>
      </c>
      <c r="I131" s="103" t="s">
        <v>684</v>
      </c>
      <c r="J131" s="51" t="str">
        <f t="shared" si="4"/>
        <v>Bitokun</v>
      </c>
      <c r="K131" s="51">
        <f t="shared" si="5"/>
        <v>8</v>
      </c>
      <c r="L131" s="51">
        <f t="shared" si="6"/>
        <v>7</v>
      </c>
    </row>
    <row r="132" spans="2:12" ht="17.25" x14ac:dyDescent="0.2">
      <c r="B132" s="98">
        <v>25</v>
      </c>
      <c r="C132" s="105">
        <v>1108</v>
      </c>
      <c r="D132" s="105" t="s">
        <v>646</v>
      </c>
      <c r="E132" s="100">
        <v>100</v>
      </c>
      <c r="F132" s="100">
        <v>20</v>
      </c>
      <c r="G132" s="100">
        <v>40</v>
      </c>
      <c r="H132" s="102">
        <v>160</v>
      </c>
      <c r="I132" s="105" t="s">
        <v>685</v>
      </c>
      <c r="J132" s="51" t="str">
        <f t="shared" si="4"/>
        <v>sangbt</v>
      </c>
      <c r="K132" s="51">
        <f t="shared" si="5"/>
        <v>7</v>
      </c>
      <c r="L132" s="51">
        <f t="shared" si="6"/>
        <v>6</v>
      </c>
    </row>
    <row r="133" spans="2:12" ht="17.25" x14ac:dyDescent="0.2">
      <c r="B133" s="98">
        <v>26</v>
      </c>
      <c r="C133" s="103">
        <v>1642</v>
      </c>
      <c r="D133" s="103" t="s">
        <v>285</v>
      </c>
      <c r="E133" s="100">
        <v>100</v>
      </c>
      <c r="F133" s="100">
        <v>14.8</v>
      </c>
      <c r="G133" s="100">
        <v>40</v>
      </c>
      <c r="H133" s="102">
        <v>154.80000000000001</v>
      </c>
      <c r="I133" s="103" t="s">
        <v>686</v>
      </c>
      <c r="J133" s="51" t="str">
        <f t="shared" si="4"/>
        <v>Hoktro</v>
      </c>
      <c r="K133" s="51">
        <f t="shared" si="5"/>
        <v>7</v>
      </c>
      <c r="L133" s="51">
        <f t="shared" si="6"/>
        <v>6</v>
      </c>
    </row>
    <row r="134" spans="2:12" ht="17.25" x14ac:dyDescent="0.2">
      <c r="B134" s="98">
        <v>27</v>
      </c>
      <c r="C134" s="104">
        <v>1481</v>
      </c>
      <c r="D134" s="104" t="s">
        <v>372</v>
      </c>
      <c r="E134" s="100">
        <v>100</v>
      </c>
      <c r="F134" s="100">
        <v>14.4</v>
      </c>
      <c r="G134" s="100">
        <v>40</v>
      </c>
      <c r="H134" s="102">
        <v>154.4</v>
      </c>
      <c r="I134" s="104" t="s">
        <v>687</v>
      </c>
      <c r="J134" s="51" t="str">
        <f t="shared" si="4"/>
        <v>nguyenphuong</v>
      </c>
      <c r="K134" s="51">
        <f t="shared" si="5"/>
        <v>13</v>
      </c>
      <c r="L134" s="51">
        <f t="shared" si="6"/>
        <v>12</v>
      </c>
    </row>
    <row r="135" spans="2:12" ht="17.25" x14ac:dyDescent="0.2">
      <c r="B135" s="98">
        <v>28</v>
      </c>
      <c r="C135" s="103">
        <v>1755</v>
      </c>
      <c r="D135" s="103" t="s">
        <v>185</v>
      </c>
      <c r="E135" s="100">
        <v>100</v>
      </c>
      <c r="F135" s="100">
        <v>10.8</v>
      </c>
      <c r="G135" s="100">
        <v>40</v>
      </c>
      <c r="H135" s="102">
        <v>150.80000000000001</v>
      </c>
      <c r="I135" s="103" t="s">
        <v>688</v>
      </c>
      <c r="J135" s="51" t="str">
        <f t="shared" si="4"/>
        <v>hodinhhoang312</v>
      </c>
      <c r="K135" s="51">
        <f t="shared" si="5"/>
        <v>15</v>
      </c>
      <c r="L135" s="51">
        <f t="shared" si="6"/>
        <v>14</v>
      </c>
    </row>
    <row r="136" spans="2:12" ht="17.25" x14ac:dyDescent="0.2">
      <c r="B136" s="98">
        <v>29</v>
      </c>
      <c r="C136" s="104">
        <v>1339</v>
      </c>
      <c r="D136" s="104" t="s">
        <v>228</v>
      </c>
      <c r="E136" s="100">
        <v>100</v>
      </c>
      <c r="F136" s="100">
        <v>28</v>
      </c>
      <c r="G136" s="100">
        <v>20</v>
      </c>
      <c r="H136" s="102">
        <v>148</v>
      </c>
      <c r="I136" s="104" t="s">
        <v>689</v>
      </c>
      <c r="J136" s="51" t="str">
        <f t="shared" si="4"/>
        <v>minhquang</v>
      </c>
      <c r="K136" s="51">
        <f t="shared" si="5"/>
        <v>10</v>
      </c>
      <c r="L136" s="51">
        <f t="shared" si="6"/>
        <v>9</v>
      </c>
    </row>
    <row r="137" spans="2:12" ht="17.25" x14ac:dyDescent="0.2">
      <c r="B137" s="98">
        <v>30</v>
      </c>
      <c r="C137" s="103">
        <v>1795</v>
      </c>
      <c r="D137" s="103" t="s">
        <v>28</v>
      </c>
      <c r="E137" s="100">
        <v>100</v>
      </c>
      <c r="F137" s="100">
        <v>8.8000000000000007</v>
      </c>
      <c r="G137" s="100">
        <v>39</v>
      </c>
      <c r="H137" s="102">
        <v>147.80000000000001</v>
      </c>
      <c r="I137" s="103" t="s">
        <v>690</v>
      </c>
      <c r="J137" s="51" t="str">
        <f t="shared" si="4"/>
        <v>anhkha2003</v>
      </c>
      <c r="K137" s="51">
        <f t="shared" si="5"/>
        <v>11</v>
      </c>
      <c r="L137" s="51">
        <f t="shared" si="6"/>
        <v>10</v>
      </c>
    </row>
    <row r="138" spans="2:12" ht="17.25" x14ac:dyDescent="0.2">
      <c r="B138" s="98">
        <v>31</v>
      </c>
      <c r="C138" s="104">
        <v>1402</v>
      </c>
      <c r="D138" s="104" t="s">
        <v>201</v>
      </c>
      <c r="E138" s="100">
        <v>100</v>
      </c>
      <c r="F138" s="100">
        <v>6</v>
      </c>
      <c r="G138" s="100">
        <v>40</v>
      </c>
      <c r="H138" s="102">
        <v>146</v>
      </c>
      <c r="I138" s="104" t="s">
        <v>691</v>
      </c>
      <c r="J138" s="51" t="str">
        <f t="shared" si="4"/>
        <v>CQTshadow</v>
      </c>
      <c r="K138" s="51">
        <f t="shared" si="5"/>
        <v>10</v>
      </c>
      <c r="L138" s="51">
        <f t="shared" si="6"/>
        <v>9</v>
      </c>
    </row>
    <row r="139" spans="2:12" ht="17.25" x14ac:dyDescent="0.2">
      <c r="B139" s="98">
        <v>32</v>
      </c>
      <c r="C139" s="104">
        <v>1474</v>
      </c>
      <c r="D139" s="104" t="s">
        <v>270</v>
      </c>
      <c r="E139" s="100">
        <v>100</v>
      </c>
      <c r="F139" s="100">
        <v>5.6</v>
      </c>
      <c r="G139" s="100">
        <v>40</v>
      </c>
      <c r="H139" s="102">
        <v>145.6</v>
      </c>
      <c r="I139" s="104" t="s">
        <v>692</v>
      </c>
      <c r="J139" s="51" t="str">
        <f t="shared" si="4"/>
        <v>_poteitou</v>
      </c>
      <c r="K139" s="51">
        <f t="shared" si="5"/>
        <v>10</v>
      </c>
      <c r="L139" s="51">
        <f t="shared" si="6"/>
        <v>9</v>
      </c>
    </row>
    <row r="140" spans="2:12" ht="17.25" x14ac:dyDescent="0.2">
      <c r="B140" s="98">
        <v>33</v>
      </c>
      <c r="C140" s="104">
        <v>1488</v>
      </c>
      <c r="D140" s="104" t="s">
        <v>182</v>
      </c>
      <c r="E140" s="100">
        <v>100</v>
      </c>
      <c r="F140" s="100">
        <v>44.4</v>
      </c>
      <c r="G140" s="98"/>
      <c r="H140" s="102">
        <v>144.4</v>
      </c>
      <c r="I140" s="104" t="s">
        <v>693</v>
      </c>
      <c r="J140" s="51" t="str">
        <f t="shared" si="4"/>
        <v>khoa101003</v>
      </c>
      <c r="K140" s="51">
        <f t="shared" si="5"/>
        <v>11</v>
      </c>
      <c r="L140" s="51">
        <f t="shared" si="6"/>
        <v>10</v>
      </c>
    </row>
    <row r="141" spans="2:12" ht="17.25" x14ac:dyDescent="0.2">
      <c r="B141" s="98">
        <v>34</v>
      </c>
      <c r="C141" s="103">
        <v>1506</v>
      </c>
      <c r="D141" s="103" t="s">
        <v>105</v>
      </c>
      <c r="E141" s="100">
        <v>81.5</v>
      </c>
      <c r="F141" s="100">
        <v>40</v>
      </c>
      <c r="G141" s="100">
        <v>22.5</v>
      </c>
      <c r="H141" s="102">
        <v>144</v>
      </c>
      <c r="I141" s="103" t="s">
        <v>694</v>
      </c>
      <c r="J141" s="51" t="str">
        <f t="shared" si="4"/>
        <v>adung1211</v>
      </c>
      <c r="K141" s="51">
        <f t="shared" si="5"/>
        <v>10</v>
      </c>
      <c r="L141" s="51">
        <f t="shared" si="6"/>
        <v>9</v>
      </c>
    </row>
    <row r="142" spans="2:12" ht="17.25" x14ac:dyDescent="0.2">
      <c r="B142" s="98">
        <v>35</v>
      </c>
      <c r="C142" s="104">
        <v>1366</v>
      </c>
      <c r="D142" s="104" t="s">
        <v>288</v>
      </c>
      <c r="E142" s="100">
        <v>100</v>
      </c>
      <c r="F142" s="100">
        <v>2.8</v>
      </c>
      <c r="G142" s="100">
        <v>40</v>
      </c>
      <c r="H142" s="102">
        <v>142.80000000000001</v>
      </c>
      <c r="I142" s="104" t="s">
        <v>695</v>
      </c>
      <c r="J142" s="51" t="str">
        <f t="shared" si="4"/>
        <v>NB_SON</v>
      </c>
      <c r="K142" s="51">
        <f t="shared" si="5"/>
        <v>7</v>
      </c>
      <c r="L142" s="51">
        <f t="shared" si="6"/>
        <v>6</v>
      </c>
    </row>
    <row r="143" spans="2:12" ht="17.25" x14ac:dyDescent="0.2">
      <c r="B143" s="98">
        <v>36</v>
      </c>
      <c r="C143" s="104">
        <v>1330</v>
      </c>
      <c r="D143" s="104" t="s">
        <v>350</v>
      </c>
      <c r="E143" s="100">
        <v>99.5</v>
      </c>
      <c r="F143" s="100">
        <v>2</v>
      </c>
      <c r="G143" s="100">
        <v>40</v>
      </c>
      <c r="H143" s="102">
        <v>141.5</v>
      </c>
      <c r="I143" s="104" t="s">
        <v>696</v>
      </c>
      <c r="J143" s="51" t="str">
        <f t="shared" si="4"/>
        <v>bvquoc2003</v>
      </c>
      <c r="K143" s="51">
        <f t="shared" si="5"/>
        <v>11</v>
      </c>
      <c r="L143" s="51">
        <f t="shared" si="6"/>
        <v>10</v>
      </c>
    </row>
    <row r="144" spans="2:12" ht="17.25" x14ac:dyDescent="0.2">
      <c r="B144" s="98">
        <v>37</v>
      </c>
      <c r="C144" s="103">
        <v>1549</v>
      </c>
      <c r="D144" s="103" t="s">
        <v>267</v>
      </c>
      <c r="E144" s="100">
        <v>100</v>
      </c>
      <c r="F144" s="100">
        <v>1.2</v>
      </c>
      <c r="G144" s="100">
        <v>40</v>
      </c>
      <c r="H144" s="102">
        <v>141.19999999999999</v>
      </c>
      <c r="I144" s="103" t="s">
        <v>697</v>
      </c>
      <c r="J144" s="51" t="str">
        <f t="shared" si="4"/>
        <v>djxone123456</v>
      </c>
      <c r="K144" s="51">
        <f t="shared" si="5"/>
        <v>13</v>
      </c>
      <c r="L144" s="51">
        <f t="shared" si="6"/>
        <v>12</v>
      </c>
    </row>
    <row r="145" spans="2:12" ht="17.25" x14ac:dyDescent="0.2">
      <c r="B145" s="98">
        <v>38</v>
      </c>
      <c r="C145" s="106">
        <v>971</v>
      </c>
      <c r="D145" s="106" t="s">
        <v>292</v>
      </c>
      <c r="E145" s="100">
        <v>100</v>
      </c>
      <c r="F145" s="98"/>
      <c r="G145" s="100">
        <v>40</v>
      </c>
      <c r="H145" s="102">
        <v>140</v>
      </c>
      <c r="I145" s="106" t="s">
        <v>698</v>
      </c>
      <c r="J145" s="51" t="str">
        <f t="shared" si="4"/>
        <v>NB_DUONG</v>
      </c>
      <c r="K145" s="51">
        <f t="shared" si="5"/>
        <v>9</v>
      </c>
      <c r="L145" s="51">
        <f t="shared" si="6"/>
        <v>8</v>
      </c>
    </row>
    <row r="146" spans="2:12" ht="17.25" x14ac:dyDescent="0.2">
      <c r="B146" s="98">
        <v>39</v>
      </c>
      <c r="C146" s="105">
        <v>1120</v>
      </c>
      <c r="D146" s="105" t="s">
        <v>179</v>
      </c>
      <c r="E146" s="100">
        <v>100</v>
      </c>
      <c r="F146" s="98"/>
      <c r="G146" s="100">
        <v>40</v>
      </c>
      <c r="H146" s="102">
        <v>140</v>
      </c>
      <c r="I146" s="105" t="s">
        <v>699</v>
      </c>
      <c r="J146" s="51" t="str">
        <f t="shared" si="4"/>
        <v>Habcubi</v>
      </c>
      <c r="K146" s="51">
        <f t="shared" si="5"/>
        <v>8</v>
      </c>
      <c r="L146" s="51">
        <f t="shared" si="6"/>
        <v>7</v>
      </c>
    </row>
    <row r="147" spans="2:12" ht="17.25" x14ac:dyDescent="0.2">
      <c r="B147" s="98">
        <v>40</v>
      </c>
      <c r="C147" s="105">
        <v>1031</v>
      </c>
      <c r="D147" s="105" t="s">
        <v>490</v>
      </c>
      <c r="E147" s="100">
        <v>100</v>
      </c>
      <c r="F147" s="98"/>
      <c r="G147" s="100">
        <v>40</v>
      </c>
      <c r="H147" s="102">
        <v>140</v>
      </c>
      <c r="I147" s="105" t="s">
        <v>700</v>
      </c>
      <c r="J147" s="51" t="str">
        <f t="shared" si="4"/>
        <v>biku_bika</v>
      </c>
      <c r="K147" s="51">
        <f t="shared" si="5"/>
        <v>10</v>
      </c>
      <c r="L147" s="51">
        <f t="shared" si="6"/>
        <v>9</v>
      </c>
    </row>
    <row r="148" spans="2:12" ht="17.25" x14ac:dyDescent="0.2">
      <c r="B148" s="98">
        <v>41</v>
      </c>
      <c r="C148" s="106">
        <v>998</v>
      </c>
      <c r="D148" s="106" t="s">
        <v>167</v>
      </c>
      <c r="E148" s="100">
        <v>100</v>
      </c>
      <c r="F148" s="98"/>
      <c r="G148" s="100">
        <v>40</v>
      </c>
      <c r="H148" s="102">
        <v>140</v>
      </c>
      <c r="I148" s="106" t="s">
        <v>701</v>
      </c>
      <c r="J148" s="51" t="str">
        <f t="shared" si="4"/>
        <v>30isnotttet</v>
      </c>
      <c r="K148" s="51">
        <f t="shared" si="5"/>
        <v>12</v>
      </c>
      <c r="L148" s="51">
        <f t="shared" si="6"/>
        <v>11</v>
      </c>
    </row>
    <row r="149" spans="2:12" ht="17.25" x14ac:dyDescent="0.2">
      <c r="B149" s="98">
        <v>42</v>
      </c>
      <c r="C149" s="104">
        <v>1282</v>
      </c>
      <c r="D149" s="104" t="s">
        <v>192</v>
      </c>
      <c r="E149" s="100">
        <v>100</v>
      </c>
      <c r="F149" s="100">
        <v>0</v>
      </c>
      <c r="G149" s="100">
        <v>40</v>
      </c>
      <c r="H149" s="102">
        <v>140</v>
      </c>
      <c r="I149" s="104" t="s">
        <v>702</v>
      </c>
      <c r="J149" s="51" t="str">
        <f t="shared" si="4"/>
        <v>vmthu</v>
      </c>
      <c r="K149" s="51">
        <f t="shared" si="5"/>
        <v>6</v>
      </c>
      <c r="L149" s="51">
        <f t="shared" si="6"/>
        <v>5</v>
      </c>
    </row>
    <row r="150" spans="2:12" ht="17.25" x14ac:dyDescent="0.2">
      <c r="B150" s="98">
        <v>43</v>
      </c>
      <c r="C150" s="105">
        <v>1155</v>
      </c>
      <c r="D150" s="105" t="s">
        <v>385</v>
      </c>
      <c r="E150" s="100">
        <v>99.5</v>
      </c>
      <c r="F150" s="98"/>
      <c r="G150" s="100">
        <v>40</v>
      </c>
      <c r="H150" s="102">
        <v>139.5</v>
      </c>
      <c r="I150" s="105" t="s">
        <v>703</v>
      </c>
      <c r="J150" s="51" t="str">
        <f t="shared" si="4"/>
        <v>iambestfeed</v>
      </c>
      <c r="K150" s="51">
        <f t="shared" si="5"/>
        <v>12</v>
      </c>
      <c r="L150" s="51">
        <f t="shared" si="6"/>
        <v>11</v>
      </c>
    </row>
    <row r="151" spans="2:12" ht="17.25" x14ac:dyDescent="0.2">
      <c r="B151" s="98">
        <v>44</v>
      </c>
      <c r="C151" s="104">
        <v>1431</v>
      </c>
      <c r="D151" s="104" t="s">
        <v>379</v>
      </c>
      <c r="E151" s="100">
        <v>100</v>
      </c>
      <c r="F151" s="100">
        <v>24</v>
      </c>
      <c r="G151" s="100">
        <v>9.5</v>
      </c>
      <c r="H151" s="102">
        <v>133.5</v>
      </c>
      <c r="I151" s="104" t="s">
        <v>704</v>
      </c>
      <c r="J151" s="51" t="str">
        <f t="shared" si="4"/>
        <v>valueking789</v>
      </c>
      <c r="K151" s="51">
        <f t="shared" si="5"/>
        <v>13</v>
      </c>
      <c r="L151" s="51">
        <f t="shared" si="6"/>
        <v>12</v>
      </c>
    </row>
    <row r="152" spans="2:12" ht="34.5" x14ac:dyDescent="0.2">
      <c r="B152" s="98">
        <v>45</v>
      </c>
      <c r="C152" s="103">
        <v>1504</v>
      </c>
      <c r="D152" s="103" t="s">
        <v>111</v>
      </c>
      <c r="E152" s="100">
        <v>80.5</v>
      </c>
      <c r="F152" s="100">
        <v>8.8000000000000007</v>
      </c>
      <c r="G152" s="100">
        <v>40</v>
      </c>
      <c r="H152" s="102">
        <v>129.30000000000001</v>
      </c>
      <c r="I152" s="103" t="s">
        <v>705</v>
      </c>
      <c r="J152" s="51" t="str">
        <f t="shared" si="4"/>
        <v>I_love_you_my_girl</v>
      </c>
      <c r="K152" s="51">
        <f t="shared" si="5"/>
        <v>19</v>
      </c>
      <c r="L152" s="51">
        <f t="shared" si="6"/>
        <v>18</v>
      </c>
    </row>
    <row r="153" spans="2:12" ht="17.25" x14ac:dyDescent="0.2">
      <c r="B153" s="98">
        <v>46</v>
      </c>
      <c r="C153" s="104">
        <v>1306</v>
      </c>
      <c r="D153" s="104" t="s">
        <v>195</v>
      </c>
      <c r="E153" s="100">
        <v>100</v>
      </c>
      <c r="F153" s="100">
        <v>7.2</v>
      </c>
      <c r="G153" s="100">
        <v>20.5</v>
      </c>
      <c r="H153" s="102">
        <v>127.7</v>
      </c>
      <c r="I153" s="104" t="s">
        <v>706</v>
      </c>
      <c r="J153" s="51" t="str">
        <f t="shared" si="4"/>
        <v>phucGR09</v>
      </c>
      <c r="K153" s="51">
        <f t="shared" si="5"/>
        <v>9</v>
      </c>
      <c r="L153" s="51">
        <f t="shared" si="6"/>
        <v>8</v>
      </c>
    </row>
    <row r="154" spans="2:12" ht="17.25" x14ac:dyDescent="0.2">
      <c r="B154" s="98">
        <v>47</v>
      </c>
      <c r="C154" s="106">
        <v>814</v>
      </c>
      <c r="D154" s="106" t="s">
        <v>304</v>
      </c>
      <c r="E154" s="100">
        <v>86.5</v>
      </c>
      <c r="F154" s="98"/>
      <c r="G154" s="100">
        <v>40</v>
      </c>
      <c r="H154" s="102">
        <v>126.5</v>
      </c>
      <c r="I154" s="106" t="s">
        <v>707</v>
      </c>
      <c r="J154" s="51" t="str">
        <f t="shared" si="4"/>
        <v>NB_1HA</v>
      </c>
      <c r="K154" s="51">
        <f t="shared" si="5"/>
        <v>7</v>
      </c>
      <c r="L154" s="51">
        <f t="shared" si="6"/>
        <v>6</v>
      </c>
    </row>
    <row r="155" spans="2:12" ht="17.25" x14ac:dyDescent="0.2">
      <c r="B155" s="98">
        <v>48</v>
      </c>
      <c r="C155" s="105">
        <v>1183</v>
      </c>
      <c r="D155" s="105" t="s">
        <v>320</v>
      </c>
      <c r="E155" s="100">
        <v>100</v>
      </c>
      <c r="F155" s="100">
        <v>4</v>
      </c>
      <c r="G155" s="100">
        <v>20</v>
      </c>
      <c r="H155" s="102">
        <v>124</v>
      </c>
      <c r="I155" s="105" t="s">
        <v>708</v>
      </c>
      <c r="J155" s="51" t="str">
        <f t="shared" si="4"/>
        <v>ktonh123</v>
      </c>
      <c r="K155" s="51">
        <f t="shared" si="5"/>
        <v>9</v>
      </c>
      <c r="L155" s="51">
        <f t="shared" si="6"/>
        <v>8</v>
      </c>
    </row>
    <row r="156" spans="2:12" ht="17.25" x14ac:dyDescent="0.2">
      <c r="B156" s="98">
        <v>49</v>
      </c>
      <c r="C156" s="104">
        <v>1273</v>
      </c>
      <c r="D156" s="104" t="s">
        <v>314</v>
      </c>
      <c r="E156" s="100">
        <v>100</v>
      </c>
      <c r="F156" s="100">
        <v>2</v>
      </c>
      <c r="G156" s="100">
        <v>20.5</v>
      </c>
      <c r="H156" s="102">
        <v>122.5</v>
      </c>
      <c r="I156" s="104" t="s">
        <v>709</v>
      </c>
      <c r="J156" s="51" t="str">
        <f t="shared" si="4"/>
        <v>3070RKH</v>
      </c>
      <c r="K156" s="51">
        <f t="shared" si="5"/>
        <v>8</v>
      </c>
      <c r="L156" s="51">
        <f t="shared" si="6"/>
        <v>7</v>
      </c>
    </row>
    <row r="157" spans="2:12" ht="17.25" x14ac:dyDescent="0.2">
      <c r="B157" s="98">
        <v>50</v>
      </c>
      <c r="C157" s="105">
        <v>1173</v>
      </c>
      <c r="D157" s="105" t="s">
        <v>205</v>
      </c>
      <c r="E157" s="100">
        <v>100</v>
      </c>
      <c r="F157" s="100">
        <v>1.6</v>
      </c>
      <c r="G157" s="100">
        <v>20</v>
      </c>
      <c r="H157" s="102">
        <v>121.6</v>
      </c>
      <c r="I157" s="105" t="s">
        <v>710</v>
      </c>
      <c r="J157" s="51" t="str">
        <f t="shared" si="4"/>
        <v>chicong44</v>
      </c>
      <c r="K157" s="51">
        <f t="shared" si="5"/>
        <v>10</v>
      </c>
      <c r="L157" s="51">
        <f t="shared" si="6"/>
        <v>9</v>
      </c>
    </row>
    <row r="158" spans="2:12" ht="17.25" x14ac:dyDescent="0.2">
      <c r="B158" s="98">
        <v>51</v>
      </c>
      <c r="C158" s="106">
        <v>980</v>
      </c>
      <c r="D158" s="106" t="s">
        <v>301</v>
      </c>
      <c r="E158" s="100">
        <v>86.5</v>
      </c>
      <c r="F158" s="98"/>
      <c r="G158" s="100">
        <v>35</v>
      </c>
      <c r="H158" s="102">
        <v>121.5</v>
      </c>
      <c r="I158" s="106" t="s">
        <v>711</v>
      </c>
      <c r="J158" s="51" t="str">
        <f t="shared" si="4"/>
        <v>NB_THUAN</v>
      </c>
      <c r="K158" s="51">
        <f t="shared" si="5"/>
        <v>9</v>
      </c>
      <c r="L158" s="51">
        <f t="shared" si="6"/>
        <v>8</v>
      </c>
    </row>
    <row r="159" spans="2:12" ht="17.25" x14ac:dyDescent="0.2">
      <c r="B159" s="98">
        <v>52</v>
      </c>
      <c r="C159" s="105">
        <v>1174</v>
      </c>
      <c r="D159" s="105" t="s">
        <v>317</v>
      </c>
      <c r="E159" s="100">
        <v>100</v>
      </c>
      <c r="F159" s="100">
        <v>1.2</v>
      </c>
      <c r="G159" s="100">
        <v>20</v>
      </c>
      <c r="H159" s="102">
        <v>121.2</v>
      </c>
      <c r="I159" s="105" t="s">
        <v>712</v>
      </c>
      <c r="J159" s="51" t="str">
        <f t="shared" si="4"/>
        <v>dhxnhi</v>
      </c>
      <c r="K159" s="51">
        <f t="shared" si="5"/>
        <v>7</v>
      </c>
      <c r="L159" s="51">
        <f t="shared" si="6"/>
        <v>6</v>
      </c>
    </row>
    <row r="160" spans="2:12" ht="17.25" x14ac:dyDescent="0.2">
      <c r="B160" s="98">
        <v>53</v>
      </c>
      <c r="C160" s="106">
        <v>803</v>
      </c>
      <c r="D160" s="106" t="s">
        <v>145</v>
      </c>
      <c r="E160" s="100">
        <v>100</v>
      </c>
      <c r="F160" s="98"/>
      <c r="G160" s="100">
        <v>20</v>
      </c>
      <c r="H160" s="102">
        <v>120</v>
      </c>
      <c r="I160" s="106" t="s">
        <v>713</v>
      </c>
      <c r="J160" s="51" t="str">
        <f t="shared" si="4"/>
        <v>namtran1205</v>
      </c>
      <c r="K160" s="51">
        <f t="shared" si="5"/>
        <v>12</v>
      </c>
      <c r="L160" s="51">
        <f t="shared" si="6"/>
        <v>11</v>
      </c>
    </row>
    <row r="161" spans="2:12" ht="17.25" x14ac:dyDescent="0.2">
      <c r="B161" s="98">
        <v>54</v>
      </c>
      <c r="C161" s="106">
        <v>987</v>
      </c>
      <c r="D161" s="106" t="s">
        <v>363</v>
      </c>
      <c r="E161" s="100">
        <v>99.5</v>
      </c>
      <c r="F161" s="98"/>
      <c r="G161" s="100">
        <v>20</v>
      </c>
      <c r="H161" s="102">
        <v>119.5</v>
      </c>
      <c r="I161" s="106" t="s">
        <v>714</v>
      </c>
      <c r="J161" s="51" t="str">
        <f t="shared" si="4"/>
        <v>daraku013</v>
      </c>
      <c r="K161" s="51">
        <f t="shared" si="5"/>
        <v>10</v>
      </c>
      <c r="L161" s="51">
        <f t="shared" si="6"/>
        <v>9</v>
      </c>
    </row>
    <row r="162" spans="2:12" ht="17.25" x14ac:dyDescent="0.2">
      <c r="B162" s="98">
        <v>55</v>
      </c>
      <c r="C162" s="106">
        <v>828</v>
      </c>
      <c r="D162" s="106" t="s">
        <v>326</v>
      </c>
      <c r="E162" s="100">
        <v>99.5</v>
      </c>
      <c r="F162" s="100">
        <v>6</v>
      </c>
      <c r="G162" s="100">
        <v>12.5</v>
      </c>
      <c r="H162" s="102">
        <v>118</v>
      </c>
      <c r="I162" s="106" t="s">
        <v>715</v>
      </c>
      <c r="J162" s="51" t="str">
        <f t="shared" si="4"/>
        <v>chulanpro5</v>
      </c>
      <c r="K162" s="51">
        <f t="shared" si="5"/>
        <v>11</v>
      </c>
      <c r="L162" s="51">
        <f t="shared" si="6"/>
        <v>10</v>
      </c>
    </row>
    <row r="163" spans="2:12" ht="17.25" x14ac:dyDescent="0.2">
      <c r="B163" s="98">
        <v>56</v>
      </c>
      <c r="C163" s="104">
        <v>1243</v>
      </c>
      <c r="D163" s="104" t="s">
        <v>649</v>
      </c>
      <c r="E163" s="100">
        <v>78</v>
      </c>
      <c r="F163" s="100">
        <v>1.2</v>
      </c>
      <c r="G163" s="100">
        <v>30</v>
      </c>
      <c r="H163" s="102">
        <v>109.2</v>
      </c>
      <c r="I163" s="104" t="s">
        <v>716</v>
      </c>
      <c r="J163" s="51" t="str">
        <f t="shared" si="4"/>
        <v>Duy</v>
      </c>
      <c r="K163" s="51">
        <f t="shared" si="5"/>
        <v>4</v>
      </c>
      <c r="L163" s="51">
        <f t="shared" si="6"/>
        <v>3</v>
      </c>
    </row>
    <row r="164" spans="2:12" ht="17.25" x14ac:dyDescent="0.2">
      <c r="B164" s="98">
        <v>57</v>
      </c>
      <c r="C164" s="104">
        <v>1332</v>
      </c>
      <c r="D164" s="104" t="s">
        <v>139</v>
      </c>
      <c r="E164" s="100">
        <v>83.5</v>
      </c>
      <c r="F164" s="100">
        <v>3.6</v>
      </c>
      <c r="G164" s="100">
        <v>20</v>
      </c>
      <c r="H164" s="102">
        <v>107.1</v>
      </c>
      <c r="I164" s="104" t="s">
        <v>717</v>
      </c>
      <c r="J164" s="51" t="str">
        <f t="shared" si="4"/>
        <v>undertracked</v>
      </c>
      <c r="K164" s="51">
        <f t="shared" si="5"/>
        <v>13</v>
      </c>
      <c r="L164" s="51">
        <f t="shared" si="6"/>
        <v>12</v>
      </c>
    </row>
    <row r="165" spans="2:12" ht="17.25" x14ac:dyDescent="0.2">
      <c r="B165" s="98">
        <v>58</v>
      </c>
      <c r="C165" s="106">
        <v>699</v>
      </c>
      <c r="D165" s="106" t="s">
        <v>170</v>
      </c>
      <c r="E165" s="100">
        <v>66</v>
      </c>
      <c r="F165" s="98"/>
      <c r="G165" s="100">
        <v>40</v>
      </c>
      <c r="H165" s="102">
        <v>106</v>
      </c>
      <c r="I165" s="106" t="s">
        <v>718</v>
      </c>
      <c r="J165" s="51" t="str">
        <f t="shared" si="4"/>
        <v>10baole</v>
      </c>
      <c r="K165" s="51">
        <f t="shared" si="5"/>
        <v>8</v>
      </c>
      <c r="L165" s="51">
        <f t="shared" si="6"/>
        <v>7</v>
      </c>
    </row>
    <row r="166" spans="2:12" ht="17.25" x14ac:dyDescent="0.2">
      <c r="B166" s="98">
        <v>59</v>
      </c>
      <c r="C166" s="106">
        <v>976</v>
      </c>
      <c r="D166" s="106" t="s">
        <v>323</v>
      </c>
      <c r="E166" s="100">
        <v>100</v>
      </c>
      <c r="F166" s="100">
        <v>4.4000000000000004</v>
      </c>
      <c r="G166" s="100">
        <v>0</v>
      </c>
      <c r="H166" s="102">
        <v>104.4</v>
      </c>
      <c r="I166" s="106" t="s">
        <v>719</v>
      </c>
      <c r="J166" s="51" t="str">
        <f t="shared" si="4"/>
        <v>phat310120031</v>
      </c>
      <c r="K166" s="51">
        <f t="shared" si="5"/>
        <v>14</v>
      </c>
      <c r="L166" s="51">
        <f t="shared" si="6"/>
        <v>13</v>
      </c>
    </row>
    <row r="167" spans="2:12" ht="17.25" x14ac:dyDescent="0.2">
      <c r="B167" s="98">
        <v>60</v>
      </c>
      <c r="C167" s="104">
        <v>1371</v>
      </c>
      <c r="D167" s="104" t="s">
        <v>388</v>
      </c>
      <c r="E167" s="100">
        <v>100</v>
      </c>
      <c r="F167" s="100">
        <v>3.6</v>
      </c>
      <c r="G167" s="98"/>
      <c r="H167" s="102">
        <v>103.6</v>
      </c>
      <c r="I167" s="104" t="s">
        <v>720</v>
      </c>
      <c r="J167" s="51" t="str">
        <f t="shared" si="4"/>
        <v>stevenhoang</v>
      </c>
      <c r="K167" s="51">
        <f t="shared" si="5"/>
        <v>12</v>
      </c>
      <c r="L167" s="51">
        <f t="shared" si="6"/>
        <v>11</v>
      </c>
    </row>
    <row r="168" spans="2:12" ht="17.25" x14ac:dyDescent="0.2">
      <c r="B168" s="98">
        <v>61</v>
      </c>
      <c r="C168" s="104">
        <v>1240</v>
      </c>
      <c r="D168" s="104" t="s">
        <v>148</v>
      </c>
      <c r="E168" s="100">
        <v>100</v>
      </c>
      <c r="F168" s="100">
        <v>1.2</v>
      </c>
      <c r="G168" s="100">
        <v>1.5</v>
      </c>
      <c r="H168" s="102">
        <v>102.7</v>
      </c>
      <c r="I168" s="104" t="s">
        <v>721</v>
      </c>
      <c r="J168" s="51" t="str">
        <f t="shared" si="4"/>
        <v>trangia</v>
      </c>
      <c r="K168" s="51">
        <f t="shared" si="5"/>
        <v>8</v>
      </c>
      <c r="L168" s="51">
        <f t="shared" si="6"/>
        <v>7</v>
      </c>
    </row>
    <row r="169" spans="2:12" ht="17.25" x14ac:dyDescent="0.2">
      <c r="B169" s="98">
        <v>62</v>
      </c>
      <c r="C169" s="106">
        <v>709</v>
      </c>
      <c r="D169" s="106" t="s">
        <v>298</v>
      </c>
      <c r="E169" s="100">
        <v>100</v>
      </c>
      <c r="F169" s="100">
        <v>1.6</v>
      </c>
      <c r="G169" s="100">
        <v>1</v>
      </c>
      <c r="H169" s="102">
        <v>102.6</v>
      </c>
      <c r="I169" s="106" t="s">
        <v>722</v>
      </c>
      <c r="J169" s="51" t="str">
        <f t="shared" si="4"/>
        <v>Nhquang1234</v>
      </c>
      <c r="K169" s="51">
        <f t="shared" si="5"/>
        <v>12</v>
      </c>
      <c r="L169" s="51">
        <f t="shared" si="6"/>
        <v>11</v>
      </c>
    </row>
    <row r="170" spans="2:12" ht="17.25" x14ac:dyDescent="0.2">
      <c r="B170" s="98">
        <v>63</v>
      </c>
      <c r="C170" s="106">
        <v>924</v>
      </c>
      <c r="D170" s="106" t="s">
        <v>360</v>
      </c>
      <c r="E170" s="100">
        <v>100</v>
      </c>
      <c r="F170" s="100">
        <v>2</v>
      </c>
      <c r="G170" s="98"/>
      <c r="H170" s="102">
        <v>102</v>
      </c>
      <c r="I170" s="106" t="s">
        <v>723</v>
      </c>
      <c r="J170" s="51" t="str">
        <f t="shared" si="4"/>
        <v>nxbac</v>
      </c>
      <c r="K170" s="51">
        <f t="shared" si="5"/>
        <v>6</v>
      </c>
      <c r="L170" s="51">
        <f t="shared" si="6"/>
        <v>5</v>
      </c>
    </row>
    <row r="171" spans="2:12" ht="17.25" x14ac:dyDescent="0.2">
      <c r="B171" s="98">
        <v>64</v>
      </c>
      <c r="C171" s="105">
        <v>1052</v>
      </c>
      <c r="D171" s="105" t="s">
        <v>129</v>
      </c>
      <c r="E171" s="100">
        <v>100</v>
      </c>
      <c r="F171" s="98"/>
      <c r="G171" s="100">
        <v>1</v>
      </c>
      <c r="H171" s="102">
        <v>101</v>
      </c>
      <c r="I171" s="105" t="s">
        <v>724</v>
      </c>
      <c r="J171" s="51" t="str">
        <f t="shared" si="4"/>
        <v>chauminhkhai</v>
      </c>
      <c r="K171" s="51">
        <f t="shared" si="5"/>
        <v>13</v>
      </c>
      <c r="L171" s="51">
        <f t="shared" si="6"/>
        <v>12</v>
      </c>
    </row>
    <row r="172" spans="2:12" ht="34.5" x14ac:dyDescent="0.2">
      <c r="B172" s="107">
        <v>65</v>
      </c>
      <c r="C172" s="108">
        <v>1365</v>
      </c>
      <c r="D172" s="109" t="s">
        <v>273</v>
      </c>
      <c r="E172" s="110">
        <v>100</v>
      </c>
      <c r="F172" s="110">
        <v>0</v>
      </c>
      <c r="G172" s="110">
        <v>1</v>
      </c>
      <c r="H172" s="111">
        <v>101</v>
      </c>
      <c r="I172" s="109" t="s">
        <v>725</v>
      </c>
      <c r="J172" s="51" t="str">
        <f t="shared" si="4"/>
        <v>nqhoang11_cukuin</v>
      </c>
      <c r="K172" s="51">
        <f t="shared" si="5"/>
        <v>17</v>
      </c>
      <c r="L172" s="51">
        <f t="shared" si="6"/>
        <v>16</v>
      </c>
    </row>
    <row r="173" spans="2:12" ht="17.25" x14ac:dyDescent="0.2">
      <c r="B173" s="98">
        <v>66</v>
      </c>
      <c r="C173" s="106">
        <v>939</v>
      </c>
      <c r="D173" s="106" t="s">
        <v>307</v>
      </c>
      <c r="E173" s="100">
        <v>100</v>
      </c>
      <c r="F173" s="100">
        <v>0.8</v>
      </c>
      <c r="G173" s="100">
        <v>0</v>
      </c>
      <c r="H173" s="102">
        <v>100.8</v>
      </c>
      <c r="I173" s="106" t="s">
        <v>726</v>
      </c>
      <c r="J173" s="51" t="str">
        <f t="shared" ref="J173:J185" si="7">LEFT(I173,K173-1)</f>
        <v>dlbm1302</v>
      </c>
      <c r="K173" s="51">
        <f t="shared" ref="K173:K185" si="8">LEN(I173)</f>
        <v>9</v>
      </c>
      <c r="L173" s="51">
        <f t="shared" ref="L173:L185" si="9">LEN(J173)</f>
        <v>8</v>
      </c>
    </row>
    <row r="174" spans="2:12" ht="17.25" x14ac:dyDescent="0.2">
      <c r="B174" s="98">
        <v>67</v>
      </c>
      <c r="C174" s="106">
        <v>879</v>
      </c>
      <c r="D174" s="106" t="s">
        <v>216</v>
      </c>
      <c r="E174" s="100">
        <v>100</v>
      </c>
      <c r="F174" s="100">
        <v>0</v>
      </c>
      <c r="G174" s="100">
        <v>0.5</v>
      </c>
      <c r="H174" s="102">
        <v>100.5</v>
      </c>
      <c r="I174" s="106" t="s">
        <v>727</v>
      </c>
      <c r="J174" s="51" t="str">
        <f t="shared" si="7"/>
        <v>tadat216</v>
      </c>
      <c r="K174" s="51">
        <f t="shared" si="8"/>
        <v>9</v>
      </c>
      <c r="L174" s="51">
        <f t="shared" si="9"/>
        <v>8</v>
      </c>
    </row>
    <row r="175" spans="2:12" ht="17.25" x14ac:dyDescent="0.2">
      <c r="B175" s="98">
        <v>68</v>
      </c>
      <c r="C175" s="106">
        <v>722</v>
      </c>
      <c r="D175" s="106" t="s">
        <v>295</v>
      </c>
      <c r="E175" s="100">
        <v>100</v>
      </c>
      <c r="F175" s="98"/>
      <c r="G175" s="100">
        <v>0</v>
      </c>
      <c r="H175" s="102">
        <v>100</v>
      </c>
      <c r="I175" s="106" t="s">
        <v>728</v>
      </c>
      <c r="J175" s="51" t="str">
        <f t="shared" si="7"/>
        <v>NB_MANH</v>
      </c>
      <c r="K175" s="51">
        <f t="shared" si="8"/>
        <v>8</v>
      </c>
      <c r="L175" s="51">
        <f t="shared" si="9"/>
        <v>7</v>
      </c>
    </row>
    <row r="176" spans="2:12" ht="17.25" x14ac:dyDescent="0.2">
      <c r="B176" s="98">
        <v>69</v>
      </c>
      <c r="C176" s="103">
        <v>1652</v>
      </c>
      <c r="D176" s="103" t="s">
        <v>209</v>
      </c>
      <c r="E176" s="100">
        <v>100</v>
      </c>
      <c r="F176" s="98"/>
      <c r="G176" s="98"/>
      <c r="H176" s="102">
        <v>100</v>
      </c>
      <c r="I176" s="103" t="s">
        <v>729</v>
      </c>
      <c r="J176" s="51" t="str">
        <f t="shared" si="7"/>
        <v>bjn</v>
      </c>
      <c r="K176" s="51">
        <f t="shared" si="8"/>
        <v>4</v>
      </c>
      <c r="L176" s="51">
        <f t="shared" si="9"/>
        <v>3</v>
      </c>
    </row>
    <row r="177" spans="2:12" ht="17.25" x14ac:dyDescent="0.2">
      <c r="B177" s="98">
        <v>70</v>
      </c>
      <c r="C177" s="106">
        <v>785</v>
      </c>
      <c r="D177" s="106" t="s">
        <v>142</v>
      </c>
      <c r="E177" s="100">
        <v>100</v>
      </c>
      <c r="F177" s="98"/>
      <c r="G177" s="98"/>
      <c r="H177" s="102">
        <v>100</v>
      </c>
      <c r="I177" s="106" t="s">
        <v>730</v>
      </c>
      <c r="J177" s="51" t="str">
        <f t="shared" si="7"/>
        <v>LL</v>
      </c>
      <c r="K177" s="51">
        <f t="shared" si="8"/>
        <v>3</v>
      </c>
      <c r="L177" s="51">
        <f t="shared" si="9"/>
        <v>2</v>
      </c>
    </row>
    <row r="178" spans="2:12" ht="17.25" x14ac:dyDescent="0.2">
      <c r="B178" s="98">
        <v>71</v>
      </c>
      <c r="C178" s="105">
        <v>1083</v>
      </c>
      <c r="D178" s="105" t="s">
        <v>369</v>
      </c>
      <c r="E178" s="100">
        <v>50</v>
      </c>
      <c r="F178" s="100">
        <v>6</v>
      </c>
      <c r="G178" s="101">
        <v>40</v>
      </c>
      <c r="H178" s="102">
        <v>96</v>
      </c>
      <c r="I178" s="105" t="s">
        <v>731</v>
      </c>
      <c r="J178" s="51" t="str">
        <f t="shared" si="7"/>
        <v>namto1</v>
      </c>
      <c r="K178" s="51">
        <f t="shared" si="8"/>
        <v>7</v>
      </c>
      <c r="L178" s="51">
        <f t="shared" si="9"/>
        <v>6</v>
      </c>
    </row>
    <row r="179" spans="2:12" ht="17.25" x14ac:dyDescent="0.2">
      <c r="B179" s="98">
        <v>72</v>
      </c>
      <c r="C179" s="106">
        <v>930</v>
      </c>
      <c r="D179" s="106" t="s">
        <v>366</v>
      </c>
      <c r="E179" s="100">
        <v>50</v>
      </c>
      <c r="F179" s="100">
        <v>27.2</v>
      </c>
      <c r="G179" s="100">
        <v>1</v>
      </c>
      <c r="H179" s="102">
        <v>78.2</v>
      </c>
      <c r="I179" s="106" t="s">
        <v>732</v>
      </c>
      <c r="J179" s="51" t="str">
        <f t="shared" si="7"/>
        <v>chinhnct2004</v>
      </c>
      <c r="K179" s="51">
        <f t="shared" si="8"/>
        <v>13</v>
      </c>
      <c r="L179" s="51">
        <f t="shared" si="9"/>
        <v>12</v>
      </c>
    </row>
    <row r="180" spans="2:12" ht="17.25" x14ac:dyDescent="0.2">
      <c r="B180" s="98">
        <v>73</v>
      </c>
      <c r="C180" s="106">
        <v>697</v>
      </c>
      <c r="D180" s="106" t="s">
        <v>219</v>
      </c>
      <c r="E180" s="100">
        <v>15</v>
      </c>
      <c r="F180" s="100">
        <v>20</v>
      </c>
      <c r="G180" s="100">
        <v>20</v>
      </c>
      <c r="H180" s="102">
        <v>55</v>
      </c>
      <c r="I180" s="106" t="s">
        <v>733</v>
      </c>
      <c r="J180" s="51" t="str">
        <f t="shared" si="7"/>
        <v>lenguyenthai123</v>
      </c>
      <c r="K180" s="51">
        <f t="shared" si="8"/>
        <v>16</v>
      </c>
      <c r="L180" s="51">
        <f t="shared" si="9"/>
        <v>15</v>
      </c>
    </row>
    <row r="181" spans="2:12" ht="17.25" x14ac:dyDescent="0.2">
      <c r="B181" s="98">
        <v>74</v>
      </c>
      <c r="C181" s="106">
        <v>858</v>
      </c>
      <c r="D181" s="106" t="s">
        <v>176</v>
      </c>
      <c r="E181" s="100">
        <v>0.5</v>
      </c>
      <c r="F181" s="98"/>
      <c r="G181" s="100">
        <v>26</v>
      </c>
      <c r="H181" s="102">
        <v>26.5</v>
      </c>
      <c r="I181" s="106" t="s">
        <v>734</v>
      </c>
      <c r="J181" s="51" t="str">
        <f t="shared" si="7"/>
        <v>AKaLee01</v>
      </c>
      <c r="K181" s="51">
        <f t="shared" si="8"/>
        <v>9</v>
      </c>
      <c r="L181" s="51">
        <f t="shared" si="9"/>
        <v>8</v>
      </c>
    </row>
    <row r="182" spans="2:12" ht="17.25" x14ac:dyDescent="0.2">
      <c r="B182" s="98">
        <v>75</v>
      </c>
      <c r="C182" s="98"/>
      <c r="D182" s="98" t="s">
        <v>738</v>
      </c>
      <c r="E182" s="98"/>
      <c r="F182" s="98"/>
      <c r="G182" s="98"/>
      <c r="H182" s="102">
        <v>0</v>
      </c>
      <c r="I182" s="98" t="s">
        <v>660</v>
      </c>
      <c r="J182" s="51" t="str">
        <f t="shared" si="7"/>
        <v>minhkhangcqt</v>
      </c>
      <c r="K182" s="51">
        <f t="shared" si="8"/>
        <v>13</v>
      </c>
      <c r="L182" s="51">
        <f t="shared" si="9"/>
        <v>12</v>
      </c>
    </row>
    <row r="183" spans="2:12" ht="17.25" x14ac:dyDescent="0.2">
      <c r="B183" s="98">
        <v>75</v>
      </c>
      <c r="C183" s="98"/>
      <c r="D183" s="105" t="s">
        <v>344</v>
      </c>
      <c r="E183" s="98"/>
      <c r="F183" s="98"/>
      <c r="G183" s="98"/>
      <c r="H183" s="102">
        <v>0</v>
      </c>
      <c r="I183" s="105" t="s">
        <v>735</v>
      </c>
      <c r="J183" s="51" t="str">
        <f t="shared" si="7"/>
        <v>10Ti17</v>
      </c>
      <c r="K183" s="51">
        <f t="shared" si="8"/>
        <v>7</v>
      </c>
      <c r="L183" s="51">
        <f t="shared" si="9"/>
        <v>6</v>
      </c>
    </row>
    <row r="184" spans="2:12" ht="17.25" x14ac:dyDescent="0.2">
      <c r="B184" s="98">
        <v>75</v>
      </c>
      <c r="C184" s="98"/>
      <c r="D184" s="106" t="s">
        <v>739</v>
      </c>
      <c r="E184" s="98"/>
      <c r="F184" s="98"/>
      <c r="G184" s="98"/>
      <c r="H184" s="102">
        <v>0</v>
      </c>
      <c r="I184" s="106" t="s">
        <v>736</v>
      </c>
      <c r="J184" s="51" t="str">
        <f t="shared" si="7"/>
        <v>mrHuman</v>
      </c>
      <c r="K184" s="51">
        <f t="shared" si="8"/>
        <v>8</v>
      </c>
      <c r="L184" s="51">
        <f t="shared" si="9"/>
        <v>7</v>
      </c>
    </row>
    <row r="185" spans="2:12" ht="17.25" x14ac:dyDescent="0.2">
      <c r="B185" s="98">
        <v>75</v>
      </c>
      <c r="C185" s="98"/>
      <c r="D185" s="105" t="s">
        <v>347</v>
      </c>
      <c r="E185" s="98"/>
      <c r="F185" s="98"/>
      <c r="G185" s="98"/>
      <c r="H185" s="102">
        <v>0</v>
      </c>
      <c r="I185" s="105" t="s">
        <v>737</v>
      </c>
      <c r="J185" s="51" t="str">
        <f t="shared" si="7"/>
        <v>pizza1710</v>
      </c>
      <c r="K185" s="51">
        <f t="shared" si="8"/>
        <v>10</v>
      </c>
      <c r="L185" s="51">
        <f t="shared" si="9"/>
        <v>9</v>
      </c>
    </row>
    <row r="186" spans="2:12" ht="17.25" x14ac:dyDescent="0.2">
      <c r="B186" s="98">
        <v>75</v>
      </c>
      <c r="C186" s="97"/>
      <c r="D186" s="99" t="s">
        <v>46</v>
      </c>
      <c r="E186" s="112">
        <v>100</v>
      </c>
      <c r="F186" s="115" t="s">
        <v>741</v>
      </c>
      <c r="G186" s="116" t="s">
        <v>742</v>
      </c>
      <c r="H186" s="117">
        <f>E186+F186+G186</f>
        <v>113.7</v>
      </c>
      <c r="I186" s="114"/>
      <c r="J186" s="114"/>
      <c r="K186" s="114"/>
      <c r="L186" s="114"/>
    </row>
    <row r="187" spans="2:12" ht="17.25" x14ac:dyDescent="0.2">
      <c r="B187" s="98">
        <v>75</v>
      </c>
      <c r="C187" s="97"/>
      <c r="D187" s="99" t="s">
        <v>40</v>
      </c>
      <c r="E187" s="116" t="s">
        <v>743</v>
      </c>
      <c r="F187" s="116" t="s">
        <v>744</v>
      </c>
      <c r="G187" s="116" t="s">
        <v>745</v>
      </c>
      <c r="H187" s="117">
        <f t="shared" ref="H187:H194" si="10">E187+F187+G187</f>
        <v>160</v>
      </c>
      <c r="I187" s="114"/>
      <c r="J187" s="114"/>
      <c r="K187" s="114"/>
      <c r="L187" s="114"/>
    </row>
    <row r="188" spans="2:12" ht="17.25" x14ac:dyDescent="0.2">
      <c r="B188" s="98">
        <v>75</v>
      </c>
      <c r="C188" s="97"/>
      <c r="D188" s="99" t="s">
        <v>49</v>
      </c>
      <c r="E188" s="116" t="s">
        <v>743</v>
      </c>
      <c r="F188" s="116" t="s">
        <v>745</v>
      </c>
      <c r="G188" s="116" t="s">
        <v>748</v>
      </c>
      <c r="H188" s="117">
        <f t="shared" si="10"/>
        <v>122.5</v>
      </c>
      <c r="I188" s="114"/>
      <c r="J188" s="114"/>
      <c r="K188" s="114"/>
      <c r="L188" s="114"/>
    </row>
    <row r="189" spans="2:12" ht="17.25" x14ac:dyDescent="0.2">
      <c r="B189" s="98">
        <v>75</v>
      </c>
      <c r="C189" s="97"/>
      <c r="D189" s="99" t="s">
        <v>52</v>
      </c>
      <c r="E189" s="116" t="s">
        <v>743</v>
      </c>
      <c r="F189" s="112"/>
      <c r="G189" s="116" t="s">
        <v>744</v>
      </c>
      <c r="H189" s="117">
        <f t="shared" si="10"/>
        <v>140</v>
      </c>
      <c r="I189" s="114"/>
      <c r="J189" s="114"/>
      <c r="K189" s="114"/>
      <c r="L189" s="114"/>
    </row>
    <row r="190" spans="2:12" ht="17.25" x14ac:dyDescent="0.2">
      <c r="B190" s="98">
        <v>75</v>
      </c>
      <c r="C190" s="97"/>
      <c r="D190" s="99" t="s">
        <v>55</v>
      </c>
      <c r="E190" s="116" t="s">
        <v>743</v>
      </c>
      <c r="F190" s="116" t="s">
        <v>746</v>
      </c>
      <c r="G190" s="116" t="s">
        <v>745</v>
      </c>
      <c r="H190" s="117">
        <f t="shared" si="10"/>
        <v>165.6</v>
      </c>
      <c r="I190" s="114"/>
      <c r="J190" s="114"/>
      <c r="K190" s="114"/>
      <c r="L190" s="114"/>
    </row>
    <row r="191" spans="2:12" ht="17.25" x14ac:dyDescent="0.2">
      <c r="B191" s="98">
        <v>75</v>
      </c>
      <c r="C191" s="92"/>
      <c r="D191" s="103" t="s">
        <v>58</v>
      </c>
      <c r="E191" s="116" t="s">
        <v>743</v>
      </c>
      <c r="F191" s="116"/>
      <c r="G191" s="116" t="s">
        <v>747</v>
      </c>
      <c r="H191" s="117">
        <f t="shared" si="10"/>
        <v>134.5</v>
      </c>
      <c r="I191" s="114"/>
      <c r="J191" s="114"/>
      <c r="K191" s="114"/>
      <c r="L191" s="114"/>
    </row>
    <row r="192" spans="2:12" ht="18.75" x14ac:dyDescent="0.3">
      <c r="B192" s="98">
        <v>75</v>
      </c>
      <c r="C192" s="92"/>
      <c r="D192" s="32" t="s">
        <v>61</v>
      </c>
      <c r="E192" s="116" t="s">
        <v>743</v>
      </c>
      <c r="F192" s="112"/>
      <c r="G192" s="112"/>
      <c r="H192" s="117">
        <f t="shared" si="10"/>
        <v>100</v>
      </c>
      <c r="I192" s="114"/>
      <c r="J192" s="114"/>
      <c r="K192" s="114"/>
      <c r="L192" s="114"/>
    </row>
    <row r="193" spans="2:12" ht="17.25" x14ac:dyDescent="0.2">
      <c r="B193" s="98">
        <v>75</v>
      </c>
      <c r="C193" s="97"/>
      <c r="D193" s="97"/>
      <c r="E193" s="112"/>
      <c r="F193" s="112"/>
      <c r="G193" s="112"/>
      <c r="H193" s="117">
        <f t="shared" si="10"/>
        <v>0</v>
      </c>
      <c r="I193" s="114"/>
      <c r="J193" s="114"/>
      <c r="K193" s="114"/>
      <c r="L193" s="114"/>
    </row>
    <row r="194" spans="2:12" x14ac:dyDescent="0.2">
      <c r="B194" s="89" t="s">
        <v>740</v>
      </c>
      <c r="C194" s="97"/>
      <c r="D194" s="97"/>
      <c r="E194" s="112"/>
      <c r="F194" s="112"/>
      <c r="G194" s="112"/>
      <c r="H194" s="117">
        <f t="shared" si="10"/>
        <v>0</v>
      </c>
      <c r="I194" s="114"/>
      <c r="J194" s="114"/>
      <c r="K194" s="114"/>
      <c r="L194" s="114"/>
    </row>
    <row r="195" spans="2:12" x14ac:dyDescent="0.2">
      <c r="B195" s="89"/>
      <c r="C195" s="92"/>
      <c r="D195" s="92"/>
      <c r="E195" s="112"/>
      <c r="F195" s="112"/>
      <c r="G195" s="112"/>
      <c r="H195" s="113"/>
      <c r="I195" s="114"/>
      <c r="J195" s="114"/>
      <c r="K195" s="114"/>
      <c r="L195" s="114"/>
    </row>
    <row r="196" spans="2:12" x14ac:dyDescent="0.2">
      <c r="B196" s="89"/>
      <c r="C196" s="92"/>
      <c r="D196" s="92"/>
      <c r="E196" s="112"/>
      <c r="F196" s="112"/>
      <c r="G196" s="112"/>
      <c r="H196" s="113"/>
      <c r="I196" s="114"/>
      <c r="J196" s="114"/>
      <c r="K196" s="114"/>
      <c r="L196" s="114"/>
    </row>
    <row r="197" spans="2:12" x14ac:dyDescent="0.2">
      <c r="B197" s="89"/>
      <c r="C197" s="96"/>
      <c r="D197" s="96"/>
      <c r="E197" s="112"/>
      <c r="F197" s="112"/>
      <c r="G197" s="112"/>
      <c r="H197" s="113"/>
      <c r="I197" s="114"/>
      <c r="J197" s="114"/>
      <c r="K197" s="114"/>
      <c r="L197" s="114"/>
    </row>
    <row r="198" spans="2:12" x14ac:dyDescent="0.2">
      <c r="B198" s="89"/>
      <c r="C198" s="92"/>
      <c r="D198" s="92"/>
      <c r="E198" s="85"/>
      <c r="F198" s="85"/>
      <c r="G198" s="85"/>
      <c r="H198" s="84"/>
    </row>
    <row r="199" spans="2:12" x14ac:dyDescent="0.2">
      <c r="B199" s="89"/>
      <c r="C199" s="96"/>
      <c r="D199" s="96"/>
      <c r="E199" s="85"/>
      <c r="F199" s="85"/>
      <c r="G199" s="85"/>
      <c r="H199" s="84"/>
    </row>
    <row r="200" spans="2:12" x14ac:dyDescent="0.2">
      <c r="B200" s="89"/>
      <c r="C200" s="97"/>
      <c r="D200" s="97"/>
      <c r="E200" s="85"/>
      <c r="F200" s="85"/>
      <c r="G200" s="85"/>
      <c r="H200" s="84"/>
    </row>
    <row r="201" spans="2:12" x14ac:dyDescent="0.2">
      <c r="B201" s="89"/>
      <c r="C201" s="97"/>
      <c r="D201" s="97"/>
      <c r="E201" s="85"/>
      <c r="F201" s="85"/>
      <c r="G201" s="85"/>
      <c r="H201" s="84"/>
    </row>
    <row r="202" spans="2:12" x14ac:dyDescent="0.2">
      <c r="B202" s="89"/>
      <c r="C202" s="96"/>
      <c r="D202" s="96"/>
      <c r="E202" s="85"/>
      <c r="F202" s="85"/>
      <c r="G202" s="85"/>
      <c r="H202" s="84"/>
    </row>
    <row r="203" spans="2:12" x14ac:dyDescent="0.2">
      <c r="B203" s="89"/>
      <c r="C203" s="96"/>
      <c r="D203" s="96"/>
      <c r="E203" s="85"/>
      <c r="F203" s="85"/>
      <c r="G203" s="85"/>
      <c r="H203" s="84"/>
    </row>
    <row r="204" spans="2:12" x14ac:dyDescent="0.2">
      <c r="B204" s="89"/>
      <c r="C204" s="97"/>
      <c r="D204" s="97"/>
      <c r="E204" s="85"/>
      <c r="F204" s="85"/>
      <c r="G204" s="85"/>
      <c r="H204" s="84"/>
    </row>
    <row r="205" spans="2:12" x14ac:dyDescent="0.2">
      <c r="B205" s="89"/>
      <c r="C205" s="96"/>
      <c r="D205" s="96"/>
      <c r="E205" s="85"/>
      <c r="F205" s="85"/>
      <c r="G205" s="85"/>
      <c r="H205" s="84"/>
    </row>
    <row r="206" spans="2:12" x14ac:dyDescent="0.2">
      <c r="B206" s="89"/>
      <c r="C206" s="96"/>
      <c r="D206" s="96"/>
      <c r="E206" s="85"/>
      <c r="F206" s="85"/>
      <c r="G206" s="85"/>
      <c r="H206" s="84"/>
    </row>
    <row r="207" spans="2:12" x14ac:dyDescent="0.2">
      <c r="B207" s="89"/>
      <c r="C207" s="92"/>
      <c r="D207" s="92"/>
      <c r="E207" s="85"/>
      <c r="F207" s="85"/>
      <c r="G207" s="85"/>
      <c r="H207" s="84"/>
    </row>
    <row r="208" spans="2:12" x14ac:dyDescent="0.2">
      <c r="B208" s="89"/>
      <c r="C208" s="92"/>
      <c r="D208" s="92"/>
      <c r="E208" s="85"/>
      <c r="F208" s="85"/>
      <c r="G208" s="85"/>
      <c r="H208" s="84"/>
    </row>
    <row r="209" spans="2:8" x14ac:dyDescent="0.2">
      <c r="B209" s="89"/>
      <c r="C209" s="92"/>
      <c r="D209" s="92"/>
      <c r="E209" s="86"/>
      <c r="F209" s="85"/>
      <c r="G209" s="85"/>
      <c r="H209" s="84"/>
    </row>
    <row r="210" spans="2:8" x14ac:dyDescent="0.2">
      <c r="B210" s="89"/>
      <c r="C210" s="90"/>
      <c r="D210" s="90"/>
      <c r="E210" s="85"/>
      <c r="F210" s="85"/>
      <c r="G210" s="85"/>
      <c r="H210" s="84"/>
    </row>
    <row r="211" spans="2:8" x14ac:dyDescent="0.2">
      <c r="B211" s="89"/>
      <c r="C211" s="92"/>
      <c r="D211" s="92"/>
      <c r="E211" s="85"/>
      <c r="F211" s="85"/>
      <c r="G211" s="85"/>
      <c r="H211" s="84"/>
    </row>
    <row r="212" spans="2:8" x14ac:dyDescent="0.2">
      <c r="B212" s="89"/>
      <c r="C212" s="96"/>
      <c r="D212" s="96"/>
      <c r="E212" s="85"/>
      <c r="F212" s="85"/>
      <c r="G212" s="85"/>
      <c r="H212" s="84"/>
    </row>
    <row r="213" spans="2:8" x14ac:dyDescent="0.2">
      <c r="B213" s="89"/>
      <c r="C213" s="92"/>
      <c r="D213" s="92"/>
      <c r="E213" s="85"/>
      <c r="F213" s="85"/>
      <c r="G213" s="85"/>
      <c r="H213" s="84"/>
    </row>
    <row r="214" spans="2:8" x14ac:dyDescent="0.2">
      <c r="B214" s="89"/>
      <c r="C214" s="96"/>
      <c r="D214" s="96"/>
      <c r="E214" s="85"/>
      <c r="F214" s="85"/>
      <c r="G214" s="85"/>
      <c r="H214" s="84"/>
    </row>
    <row r="215" spans="2:8" x14ac:dyDescent="0.2">
      <c r="B215" s="89"/>
      <c r="C215" s="92"/>
      <c r="D215" s="92"/>
      <c r="E215" s="85"/>
      <c r="F215" s="85"/>
      <c r="G215" s="85"/>
      <c r="H215" s="84"/>
    </row>
    <row r="216" spans="2:8" x14ac:dyDescent="0.2">
      <c r="B216" s="89"/>
      <c r="C216" s="96"/>
      <c r="D216" s="96"/>
      <c r="E216" s="85"/>
      <c r="F216" s="85"/>
      <c r="G216" s="85"/>
      <c r="H216" s="84"/>
    </row>
    <row r="217" spans="2:8" x14ac:dyDescent="0.2">
      <c r="B217" s="89"/>
      <c r="C217" s="96"/>
      <c r="D217" s="96"/>
      <c r="E217" s="85"/>
      <c r="F217" s="85"/>
      <c r="G217" s="85"/>
      <c r="H217" s="84"/>
    </row>
    <row r="218" spans="2:8" x14ac:dyDescent="0.2">
      <c r="B218" s="89"/>
      <c r="C218" s="96"/>
      <c r="D218" s="96"/>
      <c r="E218" s="85"/>
      <c r="F218" s="85"/>
      <c r="G218" s="89"/>
      <c r="H218" s="84"/>
    </row>
    <row r="219" spans="2:8" x14ac:dyDescent="0.2">
      <c r="B219" s="89"/>
      <c r="C219" s="92"/>
      <c r="D219" s="92"/>
      <c r="E219" s="85"/>
      <c r="F219" s="85"/>
      <c r="G219" s="85"/>
      <c r="H219" s="84"/>
    </row>
    <row r="220" spans="2:8" x14ac:dyDescent="0.2">
      <c r="B220" s="89"/>
      <c r="C220" s="96"/>
      <c r="D220" s="96"/>
      <c r="E220" s="85"/>
      <c r="F220" s="85"/>
      <c r="G220" s="85"/>
      <c r="H220" s="84"/>
    </row>
    <row r="221" spans="2:8" x14ac:dyDescent="0.2">
      <c r="B221" s="89"/>
      <c r="C221" s="96"/>
      <c r="D221" s="96"/>
      <c r="E221" s="85"/>
      <c r="F221" s="85"/>
      <c r="G221" s="85"/>
      <c r="H221" s="84"/>
    </row>
    <row r="222" spans="2:8" x14ac:dyDescent="0.2">
      <c r="B222" s="89"/>
      <c r="C222" s="92"/>
      <c r="D222" s="92"/>
      <c r="E222" s="85"/>
      <c r="F222" s="85"/>
      <c r="G222" s="85"/>
      <c r="H222" s="84"/>
    </row>
    <row r="223" spans="2:8" x14ac:dyDescent="0.2">
      <c r="B223" s="89"/>
      <c r="C223" s="91"/>
      <c r="D223" s="91"/>
      <c r="E223" s="85"/>
      <c r="F223" s="89"/>
      <c r="G223" s="85"/>
      <c r="H223" s="84"/>
    </row>
    <row r="224" spans="2:8" x14ac:dyDescent="0.2">
      <c r="B224" s="89"/>
      <c r="C224" s="90"/>
      <c r="D224" s="90"/>
      <c r="E224" s="85"/>
      <c r="F224" s="89"/>
      <c r="G224" s="85"/>
      <c r="H224" s="84"/>
    </row>
    <row r="225" spans="2:8" x14ac:dyDescent="0.2">
      <c r="B225" s="89"/>
      <c r="C225" s="90"/>
      <c r="D225" s="90"/>
      <c r="E225" s="85"/>
      <c r="F225" s="89"/>
      <c r="G225" s="85"/>
      <c r="H225" s="84"/>
    </row>
    <row r="226" spans="2:8" x14ac:dyDescent="0.2">
      <c r="B226" s="89"/>
      <c r="C226" s="91"/>
      <c r="D226" s="91"/>
      <c r="E226" s="85"/>
      <c r="F226" s="89"/>
      <c r="G226" s="85"/>
      <c r="H226" s="84"/>
    </row>
    <row r="227" spans="2:8" x14ac:dyDescent="0.2">
      <c r="B227" s="89"/>
      <c r="C227" s="96"/>
      <c r="D227" s="96"/>
      <c r="E227" s="85"/>
      <c r="F227" s="85"/>
      <c r="G227" s="85"/>
      <c r="H227" s="84"/>
    </row>
    <row r="228" spans="2:8" x14ac:dyDescent="0.2">
      <c r="B228" s="89"/>
      <c r="C228" s="90"/>
      <c r="D228" s="90"/>
      <c r="E228" s="85"/>
      <c r="F228" s="89"/>
      <c r="G228" s="85"/>
      <c r="H228" s="84"/>
    </row>
    <row r="229" spans="2:8" x14ac:dyDescent="0.2">
      <c r="B229" s="89"/>
      <c r="C229" s="96"/>
      <c r="D229" s="96"/>
      <c r="E229" s="85"/>
      <c r="F229" s="85"/>
      <c r="G229" s="85"/>
      <c r="H229" s="84"/>
    </row>
    <row r="230" spans="2:8" x14ac:dyDescent="0.2">
      <c r="B230" s="89"/>
      <c r="C230" s="92"/>
      <c r="D230" s="92"/>
      <c r="E230" s="85"/>
      <c r="F230" s="85"/>
      <c r="G230" s="85"/>
      <c r="H230" s="84"/>
    </row>
    <row r="231" spans="2:8" x14ac:dyDescent="0.2">
      <c r="B231" s="89"/>
      <c r="C231" s="96"/>
      <c r="D231" s="96"/>
      <c r="E231" s="85"/>
      <c r="F231" s="85"/>
      <c r="G231" s="85"/>
      <c r="H231" s="84"/>
    </row>
    <row r="232" spans="2:8" x14ac:dyDescent="0.2">
      <c r="B232" s="89"/>
      <c r="C232" s="91"/>
      <c r="D232" s="91"/>
      <c r="E232" s="85"/>
      <c r="F232" s="89"/>
      <c r="G232" s="85"/>
      <c r="H232" s="84"/>
    </row>
    <row r="233" spans="2:8" x14ac:dyDescent="0.2">
      <c r="B233" s="89"/>
      <c r="C233" s="90"/>
      <c r="D233" s="90"/>
      <c r="E233" s="85"/>
      <c r="F233" s="85"/>
      <c r="G233" s="85"/>
      <c r="H233" s="84"/>
    </row>
    <row r="234" spans="2:8" x14ac:dyDescent="0.2">
      <c r="B234" s="89"/>
      <c r="C234" s="96"/>
      <c r="D234" s="96"/>
      <c r="E234" s="85"/>
      <c r="F234" s="85"/>
      <c r="G234" s="85"/>
      <c r="H234" s="84"/>
    </row>
    <row r="235" spans="2:8" x14ac:dyDescent="0.2">
      <c r="B235" s="89"/>
      <c r="C235" s="90"/>
      <c r="D235" s="90"/>
      <c r="E235" s="85"/>
      <c r="F235" s="85"/>
      <c r="G235" s="85"/>
      <c r="H235" s="84"/>
    </row>
    <row r="236" spans="2:8" x14ac:dyDescent="0.2">
      <c r="B236" s="89"/>
      <c r="C236" s="91"/>
      <c r="D236" s="91"/>
      <c r="E236" s="85"/>
      <c r="F236" s="89"/>
      <c r="G236" s="85"/>
      <c r="H236" s="84"/>
    </row>
    <row r="237" spans="2:8" x14ac:dyDescent="0.2">
      <c r="B237" s="89"/>
      <c r="C237" s="90"/>
      <c r="D237" s="90"/>
      <c r="E237" s="85"/>
      <c r="F237" s="85"/>
      <c r="G237" s="85"/>
      <c r="H237" s="84"/>
    </row>
    <row r="238" spans="2:8" x14ac:dyDescent="0.2">
      <c r="B238" s="89"/>
      <c r="C238" s="91"/>
      <c r="D238" s="91"/>
      <c r="E238" s="85"/>
      <c r="F238" s="89"/>
      <c r="G238" s="85"/>
      <c r="H238" s="84"/>
    </row>
    <row r="239" spans="2:8" x14ac:dyDescent="0.2">
      <c r="B239" s="89"/>
      <c r="C239" s="91"/>
      <c r="D239" s="91"/>
      <c r="E239" s="85"/>
      <c r="F239" s="89"/>
      <c r="G239" s="85"/>
      <c r="H239" s="84"/>
    </row>
    <row r="240" spans="2:8" x14ac:dyDescent="0.2">
      <c r="B240" s="89"/>
      <c r="C240" s="91"/>
      <c r="D240" s="91"/>
      <c r="E240" s="85"/>
      <c r="F240" s="85"/>
      <c r="G240" s="85"/>
      <c r="H240" s="84"/>
    </row>
    <row r="241" spans="2:8" x14ac:dyDescent="0.2">
      <c r="B241" s="89"/>
      <c r="C241" s="96"/>
      <c r="D241" s="96"/>
      <c r="E241" s="85"/>
      <c r="F241" s="85"/>
      <c r="G241" s="85"/>
      <c r="H241" s="84"/>
    </row>
    <row r="242" spans="2:8" x14ac:dyDescent="0.2">
      <c r="B242" s="89"/>
      <c r="C242" s="96"/>
      <c r="D242" s="96"/>
      <c r="E242" s="85"/>
      <c r="F242" s="85"/>
      <c r="G242" s="85"/>
      <c r="H242" s="84"/>
    </row>
    <row r="243" spans="2:8" x14ac:dyDescent="0.2">
      <c r="B243" s="89"/>
      <c r="C243" s="91"/>
      <c r="D243" s="91"/>
      <c r="E243" s="85"/>
      <c r="F243" s="89"/>
      <c r="G243" s="85"/>
      <c r="H243" s="84"/>
    </row>
    <row r="244" spans="2:8" x14ac:dyDescent="0.2">
      <c r="B244" s="89"/>
      <c r="C244" s="91"/>
      <c r="D244" s="91"/>
      <c r="E244" s="85"/>
      <c r="F244" s="85"/>
      <c r="G244" s="85"/>
      <c r="H244" s="84"/>
    </row>
    <row r="245" spans="2:8" x14ac:dyDescent="0.2">
      <c r="B245" s="89"/>
      <c r="C245" s="96"/>
      <c r="D245" s="96"/>
      <c r="E245" s="85"/>
      <c r="F245" s="85"/>
      <c r="G245" s="89"/>
      <c r="H245" s="84"/>
    </row>
    <row r="246" spans="2:8" x14ac:dyDescent="0.2">
      <c r="B246" s="89"/>
      <c r="C246" s="96"/>
      <c r="D246" s="96"/>
      <c r="E246" s="85"/>
      <c r="F246" s="85"/>
      <c r="G246" s="85"/>
      <c r="H246" s="84"/>
    </row>
    <row r="247" spans="2:8" x14ac:dyDescent="0.2">
      <c r="B247" s="89"/>
      <c r="C247" s="91"/>
      <c r="D247" s="91"/>
      <c r="E247" s="85"/>
      <c r="F247" s="85"/>
      <c r="G247" s="85"/>
      <c r="H247" s="84"/>
    </row>
    <row r="248" spans="2:8" x14ac:dyDescent="0.2">
      <c r="B248" s="89"/>
      <c r="C248" s="91"/>
      <c r="D248" s="91"/>
      <c r="E248" s="85"/>
      <c r="F248" s="85"/>
      <c r="G248" s="89"/>
      <c r="H248" s="84"/>
    </row>
    <row r="249" spans="2:8" x14ac:dyDescent="0.2">
      <c r="B249" s="89"/>
      <c r="C249" s="90"/>
      <c r="D249" s="90"/>
      <c r="E249" s="85"/>
      <c r="F249" s="89"/>
      <c r="G249" s="85"/>
      <c r="H249" s="84"/>
    </row>
    <row r="250" spans="2:8" x14ac:dyDescent="0.2">
      <c r="B250" s="93"/>
      <c r="C250" s="94"/>
      <c r="D250" s="95"/>
      <c r="E250" s="88"/>
      <c r="F250" s="88"/>
      <c r="G250" s="88"/>
      <c r="H250" s="87"/>
    </row>
    <row r="251" spans="2:8" x14ac:dyDescent="0.2">
      <c r="B251" s="89"/>
      <c r="C251" s="91"/>
      <c r="D251" s="91"/>
      <c r="E251" s="85"/>
      <c r="F251" s="85"/>
      <c r="G251" s="85"/>
      <c r="H251" s="84"/>
    </row>
    <row r="252" spans="2:8" x14ac:dyDescent="0.2">
      <c r="B252" s="89"/>
      <c r="C252" s="91"/>
      <c r="D252" s="91"/>
      <c r="E252" s="85"/>
      <c r="F252" s="85"/>
      <c r="G252" s="85"/>
      <c r="H252" s="84"/>
    </row>
    <row r="253" spans="2:8" x14ac:dyDescent="0.2">
      <c r="B253" s="89"/>
      <c r="C253" s="91"/>
      <c r="D253" s="91"/>
      <c r="E253" s="85"/>
      <c r="F253" s="89"/>
      <c r="G253" s="85"/>
      <c r="H253" s="84"/>
    </row>
    <row r="254" spans="2:8" x14ac:dyDescent="0.2">
      <c r="B254" s="89"/>
      <c r="C254" s="92"/>
      <c r="D254" s="92"/>
      <c r="E254" s="85"/>
      <c r="F254" s="89"/>
      <c r="G254" s="89"/>
      <c r="H254" s="84"/>
    </row>
    <row r="255" spans="2:8" x14ac:dyDescent="0.2">
      <c r="B255" s="89"/>
      <c r="C255" s="91"/>
      <c r="D255" s="91"/>
      <c r="E255" s="85"/>
      <c r="F255" s="89"/>
      <c r="G255" s="89"/>
      <c r="H255" s="84"/>
    </row>
    <row r="256" spans="2:8" x14ac:dyDescent="0.2">
      <c r="B256" s="89"/>
      <c r="C256" s="90"/>
      <c r="D256" s="90"/>
      <c r="E256" s="85"/>
      <c r="F256" s="85"/>
      <c r="G256" s="86"/>
      <c r="H256" s="84"/>
    </row>
    <row r="257" spans="2:8" x14ac:dyDescent="0.2">
      <c r="B257" s="89"/>
      <c r="C257" s="91"/>
      <c r="D257" s="91"/>
      <c r="E257" s="85"/>
      <c r="F257" s="85"/>
      <c r="G257" s="85"/>
      <c r="H257" s="84"/>
    </row>
    <row r="258" spans="2:8" x14ac:dyDescent="0.2">
      <c r="B258" s="89"/>
      <c r="C258" s="91"/>
      <c r="D258" s="91"/>
      <c r="E258" s="85"/>
      <c r="F258" s="85"/>
      <c r="G258" s="85"/>
      <c r="H258" s="84"/>
    </row>
    <row r="259" spans="2:8" x14ac:dyDescent="0.2">
      <c r="B259" s="89"/>
      <c r="C259" s="91"/>
      <c r="D259" s="91"/>
      <c r="E259" s="85"/>
      <c r="F259" s="89"/>
      <c r="G259" s="85"/>
      <c r="H259" s="84"/>
    </row>
    <row r="260" spans="2:8" x14ac:dyDescent="0.2">
      <c r="B260" s="89"/>
      <c r="C260" s="89"/>
      <c r="D260" s="89"/>
      <c r="E260" s="89"/>
      <c r="F260" s="89"/>
      <c r="G260" s="89"/>
      <c r="H260" s="84"/>
    </row>
    <row r="261" spans="2:8" x14ac:dyDescent="0.2">
      <c r="B261" s="89"/>
      <c r="C261" s="89"/>
      <c r="D261" s="90"/>
      <c r="E261" s="89"/>
      <c r="F261" s="89"/>
      <c r="G261" s="89"/>
      <c r="H261" s="84"/>
    </row>
    <row r="262" spans="2:8" x14ac:dyDescent="0.2">
      <c r="B262" s="89"/>
      <c r="C262" s="89"/>
      <c r="D262" s="91"/>
      <c r="E262" s="89"/>
      <c r="F262" s="89"/>
      <c r="G262" s="89"/>
      <c r="H262" s="84"/>
    </row>
    <row r="263" spans="2:8" x14ac:dyDescent="0.2">
      <c r="B263" s="89"/>
      <c r="C263" s="89"/>
      <c r="D263" s="90"/>
      <c r="E263" s="89"/>
      <c r="F263" s="89"/>
      <c r="G263" s="89"/>
      <c r="H263" s="84"/>
    </row>
  </sheetData>
  <sortState ref="B108:H263">
    <sortCondition ref="B108:B263"/>
  </sortState>
  <hyperlinks>
    <hyperlink ref="E2" r:id="rId1" display="https://lqdoj.edu.vn/contest/prevoipvh1/submissions/bossudw/dnprevoia/"/>
    <hyperlink ref="F2" r:id="rId2" display="https://lqdoj.edu.vn/contest/prevoipvh1/submissions/bossudw/dnprevoib/"/>
    <hyperlink ref="G2" r:id="rId3" display="https://lqdoj.edu.vn/contest/prevoipvh1/submissions/bossudw/dnprevoic/"/>
    <hyperlink ref="E3" r:id="rId4" display="https://lqdoj.edu.vn/contest/prevoipvh1/submissions/quangphat18ti/dnprevoia/"/>
    <hyperlink ref="F3" r:id="rId5" display="https://lqdoj.edu.vn/contest/prevoipvh1/submissions/quangphat18ti/dnprevoib/"/>
    <hyperlink ref="G3" r:id="rId6" display="https://lqdoj.edu.vn/contest/prevoipvh1/submissions/quangphat18ti/dnprevoic/"/>
    <hyperlink ref="E4" r:id="rId7" display="https://lqdoj.edu.vn/contest/prevoipvh1/submissions/biot_ductoan/dnprevoia/"/>
    <hyperlink ref="F4" r:id="rId8" display="https://lqdoj.edu.vn/contest/prevoipvh1/submissions/biot_ductoan/dnprevoib/"/>
    <hyperlink ref="G4" r:id="rId9" display="https://lqdoj.edu.vn/contest/prevoipvh1/submissions/biot_ductoan/dnprevoic/"/>
    <hyperlink ref="E5" r:id="rId10" display="https://lqdoj.edu.vn/contest/prevoipvh1/submissions/WuTan/dnprevoia/"/>
    <hyperlink ref="F5" r:id="rId11" display="https://lqdoj.edu.vn/contest/prevoipvh1/submissions/WuTan/dnprevoib/"/>
    <hyperlink ref="G5" r:id="rId12" display="https://lqdoj.edu.vn/contest/prevoipvh1/submissions/WuTan/dnprevoic/"/>
    <hyperlink ref="E6" r:id="rId13" display="https://lqdoj.edu.vn/contest/prevoipvh1/submissions/letangphuquy/dnprevoia/"/>
    <hyperlink ref="F6" r:id="rId14" display="https://lqdoj.edu.vn/contest/prevoipvh1/submissions/letangphuquy/dnprevoib/"/>
    <hyperlink ref="G6" r:id="rId15" display="https://lqdoj.edu.vn/contest/prevoipvh1/submissions/letangphuquy/dnprevoic/"/>
    <hyperlink ref="E7" r:id="rId16" display="https://lqdoj.edu.vn/contest/prevoipvh1/submissions/BJMinhNhut/dnprevoia/"/>
    <hyperlink ref="F7" r:id="rId17" display="https://lqdoj.edu.vn/contest/prevoipvh1/submissions/BJMinhNhut/dnprevoib/"/>
    <hyperlink ref="G7" r:id="rId18" display="https://lqdoj.edu.vn/contest/prevoipvh1/submissions/BJMinhNhut/dnprevoic/"/>
    <hyperlink ref="E8" r:id="rId19" display="https://lqdoj.edu.vn/contest/prevoipvh1/submissions/tcm/dnprevoia/"/>
    <hyperlink ref="F8" r:id="rId20" display="https://lqdoj.edu.vn/contest/prevoipvh1/submissions/tcm/dnprevoib/"/>
    <hyperlink ref="G8" r:id="rId21" display="https://lqdoj.edu.vn/contest/prevoipvh1/submissions/tcm/dnprevoic/"/>
    <hyperlink ref="E9" r:id="rId22" display="https://lqdoj.edu.vn/contest/prevoipvh1/submissions/Play_With_Mino/dnprevoia/"/>
    <hyperlink ref="F9" r:id="rId23" display="https://lqdoj.edu.vn/contest/prevoipvh1/submissions/Play_With_Mino/dnprevoib/"/>
    <hyperlink ref="G9" r:id="rId24" display="https://lqdoj.edu.vn/contest/prevoipvh1/submissions/Play_With_Mino/dnprevoic/"/>
    <hyperlink ref="E10" r:id="rId25" display="https://lqdoj.edu.vn/contest/prevoipvh1/submissions/d4rkn19ht/dnprevoia/"/>
    <hyperlink ref="F10" r:id="rId26" display="https://lqdoj.edu.vn/contest/prevoipvh1/submissions/d4rkn19ht/dnprevoib/"/>
    <hyperlink ref="G10" r:id="rId27" display="https://lqdoj.edu.vn/contest/prevoipvh1/submissions/d4rkn19ht/dnprevoic/"/>
    <hyperlink ref="E11" r:id="rId28" display="https://lqdoj.edu.vn/contest/prevoipvh1/submissions/Fidisk/dnprevoia/"/>
    <hyperlink ref="F11" r:id="rId29" display="https://lqdoj.edu.vn/contest/prevoipvh1/submissions/Fidisk/dnprevoib/"/>
    <hyperlink ref="G11" r:id="rId30" display="https://lqdoj.edu.vn/contest/prevoipvh1/submissions/Fidisk/dnprevoic/"/>
    <hyperlink ref="E12" r:id="rId31" display="https://lqdoj.edu.vn/contest/prevoipvh1/submissions/hodinhhoang312/dnprevoia/"/>
    <hyperlink ref="F12" r:id="rId32" display="https://lqdoj.edu.vn/contest/prevoipvh1/submissions/hodinhhoang312/dnprevoib/"/>
    <hyperlink ref="G12" r:id="rId33" display="https://lqdoj.edu.vn/contest/prevoipvh1/submissions/hodinhhoang312/dnprevoic/"/>
    <hyperlink ref="E13" r:id="rId34" display="https://lqdoj.edu.vn/contest/prevoipvh1/submissions/jamienguyen/dnprevoia/"/>
    <hyperlink ref="F13" r:id="rId35" display="https://lqdoj.edu.vn/contest/prevoipvh1/submissions/jamienguyen/dnprevoib/"/>
    <hyperlink ref="G13" r:id="rId36" display="https://lqdoj.edu.vn/contest/prevoipvh1/submissions/jamienguyen/dnprevoic/"/>
    <hyperlink ref="E14" r:id="rId37" display="https://lqdoj.edu.vn/contest/prevoipvh1/submissions/Maowonh/dnprevoia/"/>
    <hyperlink ref="F14" r:id="rId38" display="https://lqdoj.edu.vn/contest/prevoipvh1/submissions/Maowonh/dnprevoib/"/>
    <hyperlink ref="G14" r:id="rId39" display="https://lqdoj.edu.vn/contest/prevoipvh1/submissions/Maowonh/dnprevoic/"/>
    <hyperlink ref="E15" r:id="rId40" display="https://lqdoj.edu.vn/contest/prevoipvh1/submissions/ngpin_04/dnprevoia/"/>
    <hyperlink ref="F15" r:id="rId41" display="https://lqdoj.edu.vn/contest/prevoipvh1/submissions/ngpin_04/dnprevoib/"/>
    <hyperlink ref="G15" r:id="rId42" display="https://lqdoj.edu.vn/contest/prevoipvh1/submissions/ngpin_04/dnprevoic/"/>
    <hyperlink ref="E16" r:id="rId43" display="https://lqdoj.edu.vn/contest/prevoipvh1/submissions/bjn/dnprevoia/"/>
    <hyperlink ref="F16" r:id="rId44" display="https://lqdoj.edu.vn/contest/prevoipvh1/submissions/bjn/dnprevoib/"/>
    <hyperlink ref="G16" r:id="rId45" display="https://lqdoj.edu.vn/contest/prevoipvh1/submissions/bjn/dnprevoic/"/>
    <hyperlink ref="E17" r:id="rId46" display="https://lqdoj.edu.vn/contest/prevoipvh1/submissions/thanh/dnprevoia/"/>
    <hyperlink ref="F17" r:id="rId47" display="https://lqdoj.edu.vn/contest/prevoipvh1/submissions/thanh/dnprevoib/"/>
    <hyperlink ref="G17" r:id="rId48" display="https://lqdoj.edu.vn/contest/prevoipvh1/submissions/thanh/dnprevoic/"/>
    <hyperlink ref="E18" r:id="rId49" display="https://lqdoj.edu.vn/contest/prevoipvh1/submissions/Ho%C3%A0ngNg%E1%BB%8DcQu%C3%A2n04/dnprevoia/"/>
    <hyperlink ref="F18" r:id="rId50" display="https://lqdoj.edu.vn/contest/prevoipvh1/submissions/Ho%C3%A0ngNg%E1%BB%8DcQu%C3%A2n04/dnprevoib/"/>
    <hyperlink ref="G18" r:id="rId51" display="https://lqdoj.edu.vn/contest/prevoipvh1/submissions/Ho%C3%A0ngNg%E1%BB%8DcQu%C3%A2n04/dnprevoic/"/>
    <hyperlink ref="E19" r:id="rId52" display="https://lqdoj.edu.vn/contest/prevoipvh1/submissions/18ti_nmnhat/dnprevoia/"/>
    <hyperlink ref="G19" r:id="rId53" display="https://lqdoj.edu.vn/contest/prevoipvh1/submissions/18ti_nmnhat/dnprevoic/"/>
    <hyperlink ref="E20" r:id="rId54" display="https://lqdoj.edu.vn/contest/prevoipvh1/submissions/tnkhanh/dnprevoia/"/>
    <hyperlink ref="F20" r:id="rId55" display="https://lqdoj.edu.vn/contest/prevoipvh1/submissions/tnkhanh/dnprevoib/"/>
    <hyperlink ref="G20" r:id="rId56" display="https://lqdoj.edu.vn/contest/prevoipvh1/submissions/tnkhanh/dnprevoic/"/>
    <hyperlink ref="E21" r:id="rId57" display="https://lqdoj.edu.vn/contest/prevoipvh1/submissions/undertracked/dnprevoia/"/>
    <hyperlink ref="F21" r:id="rId58" display="https://lqdoj.edu.vn/contest/prevoipvh1/submissions/undertracked/dnprevoib/"/>
    <hyperlink ref="G21" r:id="rId59" display="https://lqdoj.edu.vn/contest/prevoipvh1/submissions/undertracked/dnprevoic/"/>
    <hyperlink ref="E22" r:id="rId60" display="https://lqdoj.edu.vn/contest/prevoipvh1/submissions/zipdang04/dnprevoia/"/>
    <hyperlink ref="F22" r:id="rId61" display="https://lqdoj.edu.vn/contest/prevoipvh1/submissions/zipdang04/dnprevoib/"/>
    <hyperlink ref="G22" r:id="rId62" display="https://lqdoj.edu.vn/contest/prevoipvh1/submissions/zipdang04/dnprevoic/"/>
    <hyperlink ref="E23" r:id="rId63" display="https://lqdoj.edu.vn/contest/prevoipvh1/submissions/valueking789/dnprevoia/"/>
    <hyperlink ref="F23" r:id="rId64" display="https://lqdoj.edu.vn/contest/prevoipvh1/submissions/valueking789/dnprevoib/"/>
    <hyperlink ref="E24" r:id="rId65" display="https://lqdoj.edu.vn/contest/prevoipvh1/submissions/SPyofgame/dnprevoia/"/>
    <hyperlink ref="F24" r:id="rId66" display="https://lqdoj.edu.vn/contest/prevoipvh1/submissions/SPyofgame/dnprevoib/"/>
    <hyperlink ref="G24" r:id="rId67" display="https://lqdoj.edu.vn/contest/prevoipvh1/submissions/SPyofgame/dnprevoic/"/>
    <hyperlink ref="E25" r:id="rId68" display="https://lqdoj.edu.vn/contest/prevoipvh1/submissions/omlgg/dnprevoia/"/>
    <hyperlink ref="G25" r:id="rId69" display="https://lqdoj.edu.vn/contest/prevoipvh1/submissions/omlgg/dnprevoic/"/>
    <hyperlink ref="E26" r:id="rId70" display="https://lqdoj.edu.vn/contest/prevoipvh1/submissions/NB_SON/dnprevoia/"/>
    <hyperlink ref="F26" r:id="rId71" display="https://lqdoj.edu.vn/contest/prevoipvh1/submissions/NB_SON/dnprevoib/"/>
    <hyperlink ref="E27" r:id="rId72" display="https://lqdoj.edu.vn/contest/prevoipvh1/submissions/Hoktro/dnprevoia/"/>
    <hyperlink ref="F27" r:id="rId73" display="https://lqdoj.edu.vn/contest/prevoipvh1/submissions/Hoktro/dnprevoib/"/>
    <hyperlink ref="E28" r:id="rId74" display="https://lqdoj.edu.vn/contest/prevoipvh1/submissions/adung1211/dnprevoia/"/>
    <hyperlink ref="F28" r:id="rId75" display="https://lqdoj.edu.vn/contest/prevoipvh1/submissions/adung1211/dnprevoib/"/>
    <hyperlink ref="G28" r:id="rId76" display="https://lqdoj.edu.vn/contest/prevoipvh1/submissions/adung1211/dnprevoic/"/>
    <hyperlink ref="E29" r:id="rId77" display="https://lqdoj.edu.vn/contest/prevoipvh1/submissions/nguyenlak2003/dnprevoia/"/>
    <hyperlink ref="F29" r:id="rId78" display="https://lqdoj.edu.vn/contest/prevoipvh1/submissions/nguyenlak2003/dnprevoib/"/>
    <hyperlink ref="G29" r:id="rId79" display="https://lqdoj.edu.vn/contest/prevoipvh1/submissions/nguyenlak2003/dnprevoic/"/>
    <hyperlink ref="E30" r:id="rId80" display="https://lqdoj.edu.vn/contest/prevoipvh1/submissions/nqhoang11_cukuin/dnprevoia/"/>
    <hyperlink ref="F30" r:id="rId81" display="https://lqdoj.edu.vn/contest/prevoipvh1/submissions/nqhoang11_cukuin/dnprevoib/"/>
    <hyperlink ref="G30" r:id="rId82" display="https://lqdoj.edu.vn/contest/prevoipvh1/submissions/nqhoang11_cukuin/dnprevoic/"/>
    <hyperlink ref="E31" r:id="rId83" display="https://lqdoj.edu.vn/contest/prevoipvh1/submissions/I_love_you_my_girl/dnprevoia/"/>
    <hyperlink ref="F31" r:id="rId84" display="https://lqdoj.edu.vn/contest/prevoipvh1/submissions/I_love_you_my_girl/dnprevoib/"/>
    <hyperlink ref="G31" r:id="rId85" display="https://lqdoj.edu.vn/contest/prevoipvh1/submissions/I_love_you_my_girl/dnprevoic/"/>
    <hyperlink ref="E32" r:id="rId86" display="https://lqdoj.edu.vn/contest/prevoipvh1/submissions/anhkha2003/dnprevoia/"/>
    <hyperlink ref="F32" r:id="rId87" display="https://lqdoj.edu.vn/contest/prevoipvh1/submissions/anhkha2003/dnprevoib/"/>
    <hyperlink ref="G32" r:id="rId88" display="https://lqdoj.edu.vn/contest/prevoipvh1/submissions/anhkha2003/dnprevoic/"/>
    <hyperlink ref="E33" r:id="rId89" display="https://lqdoj.edu.vn/contest/prevoipvh1/submissions/BeTapDi/dnprevoia/"/>
    <hyperlink ref="F33" r:id="rId90" display="https://lqdoj.edu.vn/contest/prevoipvh1/submissions/BeTapDi/dnprevoib/"/>
    <hyperlink ref="G33" r:id="rId91" display="https://lqdoj.edu.vn/contest/prevoipvh1/submissions/BeTapDi/dnprevoic/"/>
    <hyperlink ref="E34" r:id="rId92" display="https://lqdoj.edu.vn/contest/prevoipvh1/submissions/3070RKH/dnprevoia/"/>
    <hyperlink ref="F34" r:id="rId93" display="https://lqdoj.edu.vn/contest/prevoipvh1/submissions/3070RKH/dnprevoib/"/>
    <hyperlink ref="G34" r:id="rId94" display="https://lqdoj.edu.vn/contest/prevoipvh1/submissions/3070RKH/dnprevoic/"/>
    <hyperlink ref="E35" r:id="rId95" display="https://lqdoj.edu.vn/contest/prevoipvh1/submissions/dacphu/dnprevoia/"/>
    <hyperlink ref="F35" r:id="rId96" display="https://lqdoj.edu.vn/contest/prevoipvh1/submissions/dacphu/dnprevoib/"/>
    <hyperlink ref="G35" r:id="rId97" display="https://lqdoj.edu.vn/contest/prevoipvh1/submissions/dacphu/dnprevoic/"/>
    <hyperlink ref="E36" r:id="rId98" display="https://lqdoj.edu.vn/contest/prevoipvh1/submissions/sontruong02003/dnprevoia/"/>
    <hyperlink ref="F36" r:id="rId99" display="https://lqdoj.edu.vn/contest/prevoipvh1/submissions/sontruong02003/dnprevoib/"/>
    <hyperlink ref="G36" r:id="rId100" display="https://lqdoj.edu.vn/contest/prevoipvh1/submissions/sontruong02003/dnprevoic/"/>
    <hyperlink ref="E37" r:id="rId101" display="https://lqdoj.edu.vn/contest/prevoipvh1/submissions/phucGR09/dnprevoia/"/>
    <hyperlink ref="F37" r:id="rId102" display="https://lqdoj.edu.vn/contest/prevoipvh1/submissions/phucGR09/dnprevoib/"/>
    <hyperlink ref="G37" r:id="rId103" display="https://lqdoj.edu.vn/contest/prevoipvh1/submissions/phucGR09/dnprevoic/"/>
    <hyperlink ref="E38" r:id="rId104" display="https://lqdoj.edu.vn/contest/prevoipvh1/submissions/thinhsama/dnprevoia/"/>
    <hyperlink ref="F38" r:id="rId105" display="https://lqdoj.edu.vn/contest/prevoipvh1/submissions/thinhsama/dnprevoib/"/>
    <hyperlink ref="G38" r:id="rId106" display="https://lqdoj.edu.vn/contest/prevoipvh1/submissions/thinhsama/dnprevoic/"/>
    <hyperlink ref="E39" r:id="rId107" display="https://lqdoj.edu.vn/contest/prevoipvh1/submissions/dhxnhi/dnprevoia/"/>
    <hyperlink ref="F39" r:id="rId108" display="https://lqdoj.edu.vn/contest/prevoipvh1/submissions/dhxnhi/dnprevoib/"/>
    <hyperlink ref="G39" r:id="rId109" display="https://lqdoj.edu.vn/contest/prevoipvh1/submissions/dhxnhi/dnprevoic/"/>
    <hyperlink ref="E40" r:id="rId110" display="https://lqdoj.edu.vn/contest/prevoipvh1/submissions/nghia051/dnprevoia/"/>
    <hyperlink ref="F40" r:id="rId111" display="https://lqdoj.edu.vn/contest/prevoipvh1/submissions/nghia051/dnprevoib/"/>
    <hyperlink ref="G40" r:id="rId112" display="https://lqdoj.edu.vn/contest/prevoipvh1/submissions/nghia051/dnprevoic/"/>
    <hyperlink ref="E41" r:id="rId113" display="https://lqdoj.edu.vn/contest/prevoipvh1/submissions/namto1/dnprevoia/"/>
    <hyperlink ref="F41" r:id="rId114" display="https://lqdoj.edu.vn/contest/prevoipvh1/submissions/namto1/dnprevoib/"/>
    <hyperlink ref="G41" r:id="rId115" display="https://lqdoj.edu.vn/contest/prevoipvh1/submissions/namto1/dnprevoic/"/>
    <hyperlink ref="E42" r:id="rId116" display="https://lqdoj.edu.vn/contest/prevoipvh1/submissions/tranthangusername/dnprevoia/"/>
    <hyperlink ref="F42" r:id="rId117" display="https://lqdoj.edu.vn/contest/prevoipvh1/submissions/tranthangusername/dnprevoib/"/>
    <hyperlink ref="G42" r:id="rId118" display="https://lqdoj.edu.vn/contest/prevoipvh1/submissions/tranthangusername/dnprevoic/"/>
    <hyperlink ref="E43" r:id="rId119" display="https://lqdoj.edu.vn/contest/prevoipvh1/submissions/djxone123456/dnprevoia/"/>
    <hyperlink ref="F43" r:id="rId120" display="https://lqdoj.edu.vn/contest/prevoipvh1/submissions/djxone123456/dnprevoib/"/>
    <hyperlink ref="E44" r:id="rId121" display="https://lqdoj.edu.vn/contest/prevoipvh1/submissions/thnhan2005/dnprevoia/"/>
    <hyperlink ref="F44" r:id="rId122" display="https://lqdoj.edu.vn/contest/prevoipvh1/submissions/thnhan2005/dnprevoib/"/>
    <hyperlink ref="G44" r:id="rId123" display="https://lqdoj.edu.vn/contest/prevoipvh1/submissions/thnhan2005/dnprevoic/"/>
    <hyperlink ref="E45" r:id="rId124" display="https://lqdoj.edu.vn/contest/prevoipvh1/submissions/AKaLee01/dnprevoia/"/>
    <hyperlink ref="F45" r:id="rId125" display="https://lqdoj.edu.vn/contest/prevoipvh1/submissions/AKaLee01/dnprevoib/"/>
    <hyperlink ref="E46" r:id="rId126" display="https://lqdoj.edu.vn/contest/prevoipvh1/submissions/bvquoc2003/dnprevoia/"/>
    <hyperlink ref="F46" r:id="rId127" display="https://lqdoj.edu.vn/contest/prevoipvh1/submissions/bvquoc2003/dnprevoib/"/>
    <hyperlink ref="E47" r:id="rId128" display="https://lqdoj.edu.vn/contest/prevoipvh1/submissions/aabbcc1122/dnprevoia/"/>
    <hyperlink ref="F47" r:id="rId129" display="https://lqdoj.edu.vn/contest/prevoipvh1/submissions/aabbcc1122/dnprevoib/"/>
    <hyperlink ref="G47" r:id="rId130" display="https://lqdoj.edu.vn/contest/prevoipvh1/submissions/aabbcc1122/dnprevoic/"/>
    <hyperlink ref="E48" r:id="rId131" display="https://lqdoj.edu.vn/contest/prevoipvh1/submissions/CQTshadow/dnprevoia/"/>
    <hyperlink ref="F48" r:id="rId132" display="https://lqdoj.edu.vn/contest/prevoipvh1/submissions/CQTshadow/dnprevoib/"/>
    <hyperlink ref="G48" r:id="rId133" display="https://lqdoj.edu.vn/contest/prevoipvh1/submissions/CQTshadow/dnprevoic/"/>
    <hyperlink ref="E49" r:id="rId134" display="https://lqdoj.edu.vn/contest/prevoipvh1/submissions/30isnotttet/dnprevoia/"/>
    <hyperlink ref="F49" r:id="rId135" display="https://lqdoj.edu.vn/contest/prevoipvh1/submissions/30isnotttet/dnprevoib/"/>
    <hyperlink ref="E50" r:id="rId136" display="https://lqdoj.edu.vn/contest/prevoipvh1/submissions/trangia/dnprevoia/"/>
    <hyperlink ref="G50" r:id="rId137" display="https://lqdoj.edu.vn/contest/prevoipvh1/submissions/trangia/dnprevoic/"/>
    <hyperlink ref="E51" r:id="rId138" display="https://lqdoj.edu.vn/contest/prevoipvh1/submissions/vmthu/dnprevoia/"/>
    <hyperlink ref="F51" r:id="rId139" display="https://lqdoj.edu.vn/contest/prevoipvh1/submissions/vmthu/dnprevoib/"/>
    <hyperlink ref="F52" r:id="rId140" display="https://lqdoj.edu.vn/contest/prevoipvh1/submissions/phat310120031/dnprevoib/"/>
    <hyperlink ref="G52" r:id="rId141" display="https://lqdoj.edu.vn/contest/prevoipvh1/submissions/phat310120031/dnprevoic/"/>
    <hyperlink ref="E53" r:id="rId142" display="https://lqdoj.edu.vn/contest/prevoipvh1/submissions/dlbm1302/dnprevoia/"/>
    <hyperlink ref="F53" r:id="rId143" display="https://lqdoj.edu.vn/contest/prevoipvh1/submissions/dlbm1302/dnprevoib/"/>
    <hyperlink ref="E54" r:id="rId144" display="https://lqdoj.edu.vn/contest/prevoipvh1/submissions/10Ti17/dnprevoia/"/>
    <hyperlink ref="G54" r:id="rId145" display="https://lqdoj.edu.vn/contest/prevoipvh1/submissions/10Ti17/dnprevoic/"/>
    <hyperlink ref="E55" r:id="rId146" display="https://lqdoj.edu.vn/contest/prevoipvh1/submissions/ktonh123/dnprevoia/"/>
    <hyperlink ref="F55" r:id="rId147" display="https://lqdoj.edu.vn/contest/prevoipvh1/submissions/ktonh123/dnprevoib/"/>
    <hyperlink ref="G55" r:id="rId148" display="https://lqdoj.edu.vn/contest/prevoipvh1/submissions/ktonh123/dnprevoic/"/>
    <hyperlink ref="E56" r:id="rId149" display="https://lqdoj.edu.vn/contest/prevoipvh1/submissions/chauminhkhai/dnprevoia/"/>
    <hyperlink ref="G56" r:id="rId150" display="https://lqdoj.edu.vn/contest/prevoipvh1/submissions/chauminhkhai/dnprevoic/"/>
    <hyperlink ref="E57" r:id="rId151" display="https://lqdoj.edu.vn/contest/prevoipvh1/submissions/chicong44/dnprevoia/"/>
    <hyperlink ref="G57" r:id="rId152" display="https://lqdoj.edu.vn/contest/prevoipvh1/submissions/chicong44/dnprevoic/"/>
    <hyperlink ref="E58" r:id="rId153" display="https://lqdoj.edu.vn/contest/prevoipvh1/submissions/chinhnct2004/dnprevoia/"/>
    <hyperlink ref="F58" r:id="rId154" display="https://lqdoj.edu.vn/contest/prevoipvh1/submissions/chinhnct2004/dnprevoib/"/>
    <hyperlink ref="G58" r:id="rId155" display="https://lqdoj.edu.vn/contest/prevoipvh1/submissions/chinhnct2004/dnprevoic/"/>
    <hyperlink ref="F59" r:id="rId156" display="https://lqdoj.edu.vn/contest/prevoipvh1/submissions/sangbt/dnprevoib/"/>
    <hyperlink ref="G59" r:id="rId157" display="https://lqdoj.edu.vn/contest/prevoipvh1/submissions/sangbt/dnprevoic/"/>
    <hyperlink ref="E60" r:id="rId158" display="https://lqdoj.edu.vn/contest/prevoipvh1/submissions/hieunguyen999/dnprevoia/"/>
    <hyperlink ref="F60" r:id="rId159" display="https://lqdoj.edu.vn/contest/prevoipvh1/submissions/hieunguyen999/dnprevoib/"/>
    <hyperlink ref="G60" r:id="rId160" display="https://lqdoj.edu.vn/contest/prevoipvh1/submissions/hieunguyen999/dnprevoic/"/>
    <hyperlink ref="E61" r:id="rId161" display="https://lqdoj.edu.vn/contest/prevoipvh1/submissions/FirstWA/dnprevoia/"/>
    <hyperlink ref="F61" r:id="rId162" display="https://lqdoj.edu.vn/contest/prevoipvh1/submissions/FirstWA/dnprevoib/"/>
    <hyperlink ref="E62" r:id="rId163" display="https://lqdoj.edu.vn/contest/prevoipvh1/submissions/chuotluoi184/dnprevoia/"/>
    <hyperlink ref="F62" r:id="rId164" display="https://lqdoj.edu.vn/contest/prevoipvh1/submissions/chuotluoi184/dnprevoib/"/>
    <hyperlink ref="G62" r:id="rId165" display="https://lqdoj.edu.vn/contest/prevoipvh1/submissions/chuotluoi184/dnprevoic/"/>
    <hyperlink ref="E63" r:id="rId166" display="https://lqdoj.edu.vn/contest/prevoipvh1/submissions/pizza1710/dnprevoia/"/>
    <hyperlink ref="F63" r:id="rId167" display="https://lqdoj.edu.vn/contest/prevoipvh1/submissions/pizza1710/dnprevoib/"/>
    <hyperlink ref="G63" r:id="rId168" display="https://lqdoj.edu.vn/contest/prevoipvh1/submissions/pizza1710/dnprevoic/"/>
    <hyperlink ref="E64" r:id="rId169" display="https://lqdoj.edu.vn/contest/prevoipvh1/submissions/a520anhlnb/dnprevoia/"/>
    <hyperlink ref="F64" r:id="rId170" display="https://lqdoj.edu.vn/contest/prevoipvh1/submissions/a520anhlnb/dnprevoib/"/>
    <hyperlink ref="G64" r:id="rId171" display="https://lqdoj.edu.vn/contest/prevoipvh1/submissions/a520anhlnb/dnprevoic/"/>
    <hyperlink ref="E65" r:id="rId172" display="https://lqdoj.edu.vn/contest/prevoipvh1/submissions/Duy/dnprevoia/"/>
    <hyperlink ref="F65" r:id="rId173" display="https://lqdoj.edu.vn/contest/prevoipvh1/submissions/Duy/dnprevoib/"/>
    <hyperlink ref="E66" r:id="rId174" display="https://lqdoj.edu.vn/contest/prevoipvh1/submissions/daraku013/dnprevoia/"/>
    <hyperlink ref="F66" r:id="rId175" display="https://lqdoj.edu.vn/contest/prevoipvh1/submissions/daraku013/dnprevoib/"/>
    <hyperlink ref="E67" r:id="rId176" display="https://lqdoj.edu.vn/contest/prevoipvh1/submissions/khoa101003/dnprevoia/"/>
    <hyperlink ref="F67" r:id="rId177" display="https://lqdoj.edu.vn/contest/prevoipvh1/submissions/khoa101003/dnprevoib/"/>
    <hyperlink ref="E68" r:id="rId178" display="https://lqdoj.edu.vn/contest/prevoipvh1/submissions/_poteitou/dnprevoia/"/>
    <hyperlink ref="F68" r:id="rId179" display="https://lqdoj.edu.vn/contest/prevoipvh1/submissions/_poteitou/dnprevoib/"/>
    <hyperlink ref="G68" r:id="rId180" display="https://lqdoj.edu.vn/contest/prevoipvh1/submissions/_poteitou/dnprevoic/"/>
    <hyperlink ref="E69" r:id="rId181" display="https://lqdoj.edu.vn/contest/prevoipvh1/submissions/tadat216/dnprevoia/"/>
    <hyperlink ref="E70" r:id="rId182" display="https://lqdoj.edu.vn/contest/prevoipvh1/submissions/iambestfeed/dnprevoia/"/>
    <hyperlink ref="E71" r:id="rId183" display="https://lqdoj.edu.vn/contest/prevoipvh1/submissions/qvan_le/dnprevoia/"/>
    <hyperlink ref="E72" r:id="rId184" display="https://lqdoj.edu.vn/contest/prevoipvh1/submissions/nguyenduchuyqb/dnprevoia/"/>
    <hyperlink ref="E73" r:id="rId185" display="https://lqdoj.edu.vn/contest/prevoipvh1/submissions/NB_MANH/dnprevoia/"/>
    <hyperlink ref="E74" r:id="rId186" display="https://lqdoj.edu.vn/contest/prevoipvh1/submissions/Nantas/dnprevoia/"/>
    <hyperlink ref="E75" r:id="rId187" display="https://lqdoj.edu.vn/contest/prevoipvh1/submissions/stevenhoang/dnprevoia/"/>
    <hyperlink ref="E76" r:id="rId188" display="https://lqdoj.edu.vn/contest/prevoipvh1/submissions/minhquang/dnprevoia/"/>
    <hyperlink ref="E77" r:id="rId189" display="https://lqdoj.edu.vn/contest/prevoipvh1/submissions/NB_THUAN/dnprevoia/"/>
    <hyperlink ref="E78" r:id="rId190" display="https://lqdoj.edu.vn/contest/prevoipvh1/submissions/lenguyenthai123/dnprevoia/"/>
    <hyperlink ref="E79" r:id="rId191" display="https://lqdoj.edu.vn/contest/prevoipvh1/submissions/namtran1205/dnprevoia/"/>
    <hyperlink ref="E80" r:id="rId192" display="https://lqdoj.edu.vn/contest/prevoipvh1/submissions/chulanpro5/dnprevoia/"/>
    <hyperlink ref="G80" r:id="rId193" display="https://lqdoj.edu.vn/contest/prevoipvh1/submissions/chulanpro5/dnprevoic/"/>
    <hyperlink ref="E81" r:id="rId194" display="https://lqdoj.edu.vn/contest/prevoipvh1/submissions/lengocnga/dnprevoia/"/>
    <hyperlink ref="F81" r:id="rId195" display="https://lqdoj.edu.vn/contest/prevoipvh1/submissions/lengocnga/dnprevoib/"/>
    <hyperlink ref="G81" r:id="rId196" display="https://lqdoj.edu.vn/contest/prevoipvh1/submissions/lengocnga/dnprevoic/"/>
    <hyperlink ref="F82" r:id="rId197" display="https://lqdoj.edu.vn/contest/prevoipvh1/submissions/Habcubi/dnprevoib/"/>
    <hyperlink ref="E83" r:id="rId198" display="https://lqdoj.edu.vn/contest/prevoipvh1/submissions/NB_DUONG/dnprevoia/"/>
    <hyperlink ref="F84" r:id="rId199" display="https://lqdoj.edu.vn/contest/prevoipvh1/submissions/nguyenphuong/dnprevoib/"/>
    <hyperlink ref="E85" r:id="rId200" display="https://lqdoj.edu.vn/contest/prevoipvh1/submissions/10baole/dnprevoia/"/>
    <hyperlink ref="F85" r:id="rId201" display="https://lqdoj.edu.vn/contest/prevoipvh1/submissions/10baole/dnprevoib/"/>
    <hyperlink ref="F86" r:id="rId202" display="https://lqdoj.edu.vn/contest/prevoipvh1/submissions/biku_bika/dnprevoib/"/>
    <hyperlink ref="E95" r:id="rId203" display="https://lqdoj.edu.vn/contest/prevoipvh1/submissions/dienkudo123/dnprevoia/"/>
    <hyperlink ref="F95" r:id="rId204" display="https://lqdoj.edu.vn/contest/prevoipvh1/submissions/dienkudo123/dnprevoib/"/>
    <hyperlink ref="G95" r:id="rId205" display="https://lqdoj.edu.vn/contest/prevoipvh1/submissions/dienkudo123/dnprevoic/"/>
    <hyperlink ref="E97" r:id="rId206" display="https://lqdoj.edu.vn/contest/prevoipvh1/submissions/Nhquang1234/dnprevoia/"/>
    <hyperlink ref="E100" r:id="rId207" display="https://lqdoj.edu.vn/contest/prevoipvh1/submissions/NB_1HA/dnprevoia/"/>
    <hyperlink ref="D92" r:id="rId208"/>
    <hyperlink ref="D93" r:id="rId209"/>
    <hyperlink ref="E108" r:id="rId210" display="https://lqdoj.edu.vn/contest/prevoipvh2/submissions/biot_ductoan/dnprevoid/"/>
    <hyperlink ref="F108" r:id="rId211" display="https://lqdoj.edu.vn/contest/prevoipvh2/submissions/biot_ductoan/dnprevoie/"/>
    <hyperlink ref="G108" r:id="rId212" display="https://lqdoj.edu.vn/contest/prevoipvh2/submissions/biot_ductoan/dnprevoif/"/>
    <hyperlink ref="E109" r:id="rId213" display="https://lqdoj.edu.vn/contest/prevoipvh2/submissions/Play_With_Mino/dnprevoid/"/>
    <hyperlink ref="F109" r:id="rId214" display="https://lqdoj.edu.vn/contest/prevoipvh2/submissions/Play_With_Mino/dnprevoie/"/>
    <hyperlink ref="G109" r:id="rId215" display="https://lqdoj.edu.vn/contest/prevoipvh2/submissions/Play_With_Mino/dnprevoif/"/>
    <hyperlink ref="E110" r:id="rId216" display="https://lqdoj.edu.vn/contest/prevoipvh2/submissions/nghia051/dnprevoid/"/>
    <hyperlink ref="F110" r:id="rId217" display="https://lqdoj.edu.vn/contest/prevoipvh2/submissions/nghia051/dnprevoie/"/>
    <hyperlink ref="G110" r:id="rId218" display="https://lqdoj.edu.vn/contest/prevoipvh2/submissions/nghia051/dnprevoif/"/>
    <hyperlink ref="E111" r:id="rId219" display="https://lqdoj.edu.vn/contest/prevoipvh2/submissions/zipdang04/dnprevoid/"/>
    <hyperlink ref="F111" r:id="rId220" display="https://lqdoj.edu.vn/contest/prevoipvh2/submissions/zipdang04/dnprevoie/"/>
    <hyperlink ref="G111" r:id="rId221" display="https://lqdoj.edu.vn/contest/prevoipvh2/submissions/zipdang04/dnprevoif/"/>
    <hyperlink ref="E112" r:id="rId222" display="https://lqdoj.edu.vn/contest/prevoipvh2/submissions/bossudw/dnprevoid/"/>
    <hyperlink ref="F112" r:id="rId223" display="https://lqdoj.edu.vn/contest/prevoipvh2/submissions/bossudw/dnprevoie/"/>
    <hyperlink ref="G112" r:id="rId224" display="https://lqdoj.edu.vn/contest/prevoipvh2/submissions/bossudw/dnprevoif/"/>
    <hyperlink ref="E113" r:id="rId225" display="https://lqdoj.edu.vn/contest/prevoipvh2/submissions/tranthangusername/dnprevoid/"/>
    <hyperlink ref="F113" r:id="rId226" display="https://lqdoj.edu.vn/contest/prevoipvh2/submissions/tranthangusername/dnprevoie/"/>
    <hyperlink ref="G113" r:id="rId227" display="https://lqdoj.edu.vn/contest/prevoipvh2/submissions/tranthangusername/dnprevoif/"/>
    <hyperlink ref="E114" r:id="rId228" display="https://lqdoj.edu.vn/contest/prevoipvh2/submissions/Ho%C3%A0ngNg%E1%BB%8DcQu%C3%A2n04/dnprevoid/"/>
    <hyperlink ref="F114" r:id="rId229" display="https://lqdoj.edu.vn/contest/prevoipvh2/submissions/Ho%C3%A0ngNg%E1%BB%8DcQu%C3%A2n04/dnprevoie/"/>
    <hyperlink ref="G114" r:id="rId230" display="https://lqdoj.edu.vn/contest/prevoipvh2/submissions/Ho%C3%A0ngNg%E1%BB%8DcQu%C3%A2n04/dnprevoif/"/>
    <hyperlink ref="E115" r:id="rId231" display="https://lqdoj.edu.vn/contest/prevoipvh2/submissions/BJMinhNhut/dnprevoid/"/>
    <hyperlink ref="F115" r:id="rId232" display="https://lqdoj.edu.vn/contest/prevoipvh2/submissions/BJMinhNhut/dnprevoie/"/>
    <hyperlink ref="G115" r:id="rId233" display="https://lqdoj.edu.vn/contest/prevoipvh2/submissions/BJMinhNhut/dnprevoif/"/>
    <hyperlink ref="E116" r:id="rId234" display="https://lqdoj.edu.vn/contest/prevoipvh2/submissions/Fidisk/dnprevoid/"/>
    <hyperlink ref="F116" r:id="rId235" display="https://lqdoj.edu.vn/contest/prevoipvh2/submissions/Fidisk/dnprevoie/"/>
    <hyperlink ref="G116" r:id="rId236" display="https://lqdoj.edu.vn/contest/prevoipvh2/submissions/Fidisk/dnprevoif/"/>
    <hyperlink ref="E117" r:id="rId237" display="https://lqdoj.edu.vn/contest/prevoipvh2/submissions/letangphuquy/dnprevoid/"/>
    <hyperlink ref="F117" r:id="rId238" display="https://lqdoj.edu.vn/contest/prevoipvh2/submissions/letangphuquy/dnprevoie/"/>
    <hyperlink ref="G117" r:id="rId239" display="https://lqdoj.edu.vn/contest/prevoipvh2/submissions/letangphuquy/dnprevoif/"/>
    <hyperlink ref="E118" r:id="rId240" display="https://lqdoj.edu.vn/contest/prevoipvh2/submissions/18ti_nmnhat/dnprevoid/"/>
    <hyperlink ref="F118" r:id="rId241" display="https://lqdoj.edu.vn/contest/prevoipvh2/submissions/18ti_nmnhat/dnprevoie/"/>
    <hyperlink ref="G118" r:id="rId242" display="https://lqdoj.edu.vn/contest/prevoipvh2/submissions/18ti_nmnhat/dnprevoif/"/>
    <hyperlink ref="E119" r:id="rId243" display="https://lqdoj.edu.vn/contest/prevoipvh2/submissions/thanh/dnprevoid/"/>
    <hyperlink ref="F119" r:id="rId244" display="https://lqdoj.edu.vn/contest/prevoipvh2/submissions/thanh/dnprevoie/"/>
    <hyperlink ref="G119" r:id="rId245" display="https://lqdoj.edu.vn/contest/prevoipvh2/submissions/thanh/dnprevoif/"/>
    <hyperlink ref="E120" r:id="rId246" display="https://lqdoj.edu.vn/contest/prevoipvh2/submissions/BeTapDi/dnprevoid/"/>
    <hyperlink ref="F120" r:id="rId247" display="https://lqdoj.edu.vn/contest/prevoipvh2/submissions/BeTapDi/dnprevoie/"/>
    <hyperlink ref="G120" r:id="rId248" display="https://lqdoj.edu.vn/contest/prevoipvh2/submissions/BeTapDi/dnprevoif/"/>
    <hyperlink ref="E121" r:id="rId249" display="https://lqdoj.edu.vn/contest/prevoipvh2/submissions/aabbcc1122/dnprevoid/"/>
    <hyperlink ref="F121" r:id="rId250" display="https://lqdoj.edu.vn/contest/prevoipvh2/submissions/aabbcc1122/dnprevoie/"/>
    <hyperlink ref="G121" r:id="rId251" display="https://lqdoj.edu.vn/contest/prevoipvh2/submissions/aabbcc1122/dnprevoif/"/>
    <hyperlink ref="E122" r:id="rId252" display="https://lqdoj.edu.vn/contest/prevoipvh2/submissions/WuTan/dnprevoid/"/>
    <hyperlink ref="F122" r:id="rId253" display="https://lqdoj.edu.vn/contest/prevoipvh2/submissions/WuTan/dnprevoie/"/>
    <hyperlink ref="G122" r:id="rId254" display="https://lqdoj.edu.vn/contest/prevoipvh2/submissions/WuTan/dnprevoif/"/>
    <hyperlink ref="E123" r:id="rId255" display="https://lqdoj.edu.vn/contest/prevoipvh2/submissions/tcm/dnprevoid/"/>
    <hyperlink ref="F123" r:id="rId256" display="https://lqdoj.edu.vn/contest/prevoipvh2/submissions/tcm/dnprevoie/"/>
    <hyperlink ref="G123" r:id="rId257" display="https://lqdoj.edu.vn/contest/prevoipvh2/submissions/tcm/dnprevoif/"/>
    <hyperlink ref="E124" r:id="rId258" display="https://lqdoj.edu.vn/contest/prevoipvh2/submissions/nguyenlak2003/dnprevoid/"/>
    <hyperlink ref="F124" r:id="rId259" display="https://lqdoj.edu.vn/contest/prevoipvh2/submissions/nguyenlak2003/dnprevoie/"/>
    <hyperlink ref="G124" r:id="rId260" display="https://lqdoj.edu.vn/contest/prevoipvh2/submissions/nguyenlak2003/dnprevoif/"/>
    <hyperlink ref="E125" r:id="rId261" display="https://lqdoj.edu.vn/contest/prevoipvh2/submissions/a520anhlnb/dnprevoid/"/>
    <hyperlink ref="F125" r:id="rId262" display="https://lqdoj.edu.vn/contest/prevoipvh2/submissions/a520anhlnb/dnprevoie/"/>
    <hyperlink ref="G125" r:id="rId263" display="https://lqdoj.edu.vn/contest/prevoipvh2/submissions/a520anhlnb/dnprevoif/"/>
    <hyperlink ref="E126" r:id="rId264" display="https://lqdoj.edu.vn/contest/prevoipvh2/submissions/SPyofgame/dnprevoid/"/>
    <hyperlink ref="F126" r:id="rId265" display="https://lqdoj.edu.vn/contest/prevoipvh2/submissions/SPyofgame/dnprevoie/"/>
    <hyperlink ref="G126" r:id="rId266" display="https://lqdoj.edu.vn/contest/prevoipvh2/submissions/SPyofgame/dnprevoif/"/>
    <hyperlink ref="E127" r:id="rId267" display="https://lqdoj.edu.vn/contest/prevoipvh2/submissions/sontruong02003/dnprevoid/"/>
    <hyperlink ref="F127" r:id="rId268" display="https://lqdoj.edu.vn/contest/prevoipvh2/submissions/sontruong02003/dnprevoie/"/>
    <hyperlink ref="G127" r:id="rId269" display="https://lqdoj.edu.vn/contest/prevoipvh2/submissions/sontruong02003/dnprevoif/"/>
    <hyperlink ref="E128" r:id="rId270" display="https://lqdoj.edu.vn/contest/prevoipvh2/submissions/thinhsama/dnprevoid/"/>
    <hyperlink ref="F128" r:id="rId271" display="https://lqdoj.edu.vn/contest/prevoipvh2/submissions/thinhsama/dnprevoie/"/>
    <hyperlink ref="G128" r:id="rId272" display="https://lqdoj.edu.vn/contest/prevoipvh2/submissions/thinhsama/dnprevoif/"/>
    <hyperlink ref="E129" r:id="rId273" display="https://lqdoj.edu.vn/contest/prevoipvh2/submissions/thnhan2005/dnprevoid/"/>
    <hyperlink ref="F129" r:id="rId274" display="https://lqdoj.edu.vn/contest/prevoipvh2/submissions/thnhan2005/dnprevoie/"/>
    <hyperlink ref="G129" r:id="rId275" display="https://lqdoj.edu.vn/contest/prevoipvh2/submissions/thnhan2005/dnprevoif/"/>
    <hyperlink ref="E130" r:id="rId276" display="https://lqdoj.edu.vn/contest/prevoipvh2/submissions/quangphat18ti/dnprevoid/"/>
    <hyperlink ref="F130" r:id="rId277" display="https://lqdoj.edu.vn/contest/prevoipvh2/submissions/quangphat18ti/dnprevoie/"/>
    <hyperlink ref="G130" r:id="rId278" display="https://lqdoj.edu.vn/contest/prevoipvh2/submissions/quangphat18ti/dnprevoif/"/>
    <hyperlink ref="E131" r:id="rId279" display="https://lqdoj.edu.vn/contest/prevoipvh2/submissions/Bitokun/dnprevoid/"/>
    <hyperlink ref="F131" r:id="rId280" display="https://lqdoj.edu.vn/contest/prevoipvh2/submissions/Bitokun/dnprevoie/"/>
    <hyperlink ref="G131" r:id="rId281" display="https://lqdoj.edu.vn/contest/prevoipvh2/submissions/Bitokun/dnprevoif/"/>
    <hyperlink ref="E132" r:id="rId282" display="https://lqdoj.edu.vn/contest/prevoipvh2/submissions/sangbt/dnprevoid/"/>
    <hyperlink ref="F132" r:id="rId283" display="https://lqdoj.edu.vn/contest/prevoipvh2/submissions/sangbt/dnprevoie/"/>
    <hyperlink ref="G132" r:id="rId284" display="https://lqdoj.edu.vn/contest/prevoipvh2/submissions/sangbt/dnprevoif/"/>
    <hyperlink ref="E133" r:id="rId285" display="https://lqdoj.edu.vn/contest/prevoipvh2/submissions/Hoktro/dnprevoid/"/>
    <hyperlink ref="F133" r:id="rId286" display="https://lqdoj.edu.vn/contest/prevoipvh2/submissions/Hoktro/dnprevoie/"/>
    <hyperlink ref="G133" r:id="rId287" display="https://lqdoj.edu.vn/contest/prevoipvh2/submissions/Hoktro/dnprevoif/"/>
    <hyperlink ref="E134" r:id="rId288" display="https://lqdoj.edu.vn/contest/prevoipvh2/submissions/nguyenphuong/dnprevoid/"/>
    <hyperlink ref="F134" r:id="rId289" display="https://lqdoj.edu.vn/contest/prevoipvh2/submissions/nguyenphuong/dnprevoie/"/>
    <hyperlink ref="G134" r:id="rId290" display="https://lqdoj.edu.vn/contest/prevoipvh2/submissions/nguyenphuong/dnprevoif/"/>
    <hyperlink ref="E135" r:id="rId291" display="https://lqdoj.edu.vn/contest/prevoipvh2/submissions/hodinhhoang312/dnprevoid/"/>
    <hyperlink ref="F135" r:id="rId292" display="https://lqdoj.edu.vn/contest/prevoipvh2/submissions/hodinhhoang312/dnprevoie/"/>
    <hyperlink ref="G135" r:id="rId293" display="https://lqdoj.edu.vn/contest/prevoipvh2/submissions/hodinhhoang312/dnprevoif/"/>
    <hyperlink ref="E136" r:id="rId294" display="https://lqdoj.edu.vn/contest/prevoipvh2/submissions/minhquang/dnprevoid/"/>
    <hyperlink ref="F136" r:id="rId295" display="https://lqdoj.edu.vn/contest/prevoipvh2/submissions/minhquang/dnprevoie/"/>
    <hyperlink ref="G136" r:id="rId296" display="https://lqdoj.edu.vn/contest/prevoipvh2/submissions/minhquang/dnprevoif/"/>
    <hyperlink ref="E137" r:id="rId297" display="https://lqdoj.edu.vn/contest/prevoipvh2/submissions/anhkha2003/dnprevoid/"/>
    <hyperlink ref="F137" r:id="rId298" display="https://lqdoj.edu.vn/contest/prevoipvh2/submissions/anhkha2003/dnprevoie/"/>
    <hyperlink ref="G137" r:id="rId299" display="https://lqdoj.edu.vn/contest/prevoipvh2/submissions/anhkha2003/dnprevoif/"/>
    <hyperlink ref="E138" r:id="rId300" display="https://lqdoj.edu.vn/contest/prevoipvh2/submissions/CQTshadow/dnprevoid/"/>
    <hyperlink ref="F138" r:id="rId301" display="https://lqdoj.edu.vn/contest/prevoipvh2/submissions/CQTshadow/dnprevoie/"/>
    <hyperlink ref="G138" r:id="rId302" display="https://lqdoj.edu.vn/contest/prevoipvh2/submissions/CQTshadow/dnprevoif/"/>
    <hyperlink ref="E139" r:id="rId303" display="https://lqdoj.edu.vn/contest/prevoipvh2/submissions/_poteitou/dnprevoid/"/>
    <hyperlink ref="F139" r:id="rId304" display="https://lqdoj.edu.vn/contest/prevoipvh2/submissions/_poteitou/dnprevoie/"/>
    <hyperlink ref="G139" r:id="rId305" display="https://lqdoj.edu.vn/contest/prevoipvh2/submissions/_poteitou/dnprevoif/"/>
    <hyperlink ref="E140" r:id="rId306" display="https://lqdoj.edu.vn/contest/prevoipvh2/submissions/khoa101003/dnprevoid/"/>
    <hyperlink ref="F140" r:id="rId307" display="https://lqdoj.edu.vn/contest/prevoipvh2/submissions/khoa101003/dnprevoie/"/>
    <hyperlink ref="E141" r:id="rId308" display="https://lqdoj.edu.vn/contest/prevoipvh2/submissions/adung1211/dnprevoid/"/>
    <hyperlink ref="F141" r:id="rId309" display="https://lqdoj.edu.vn/contest/prevoipvh2/submissions/adung1211/dnprevoie/"/>
    <hyperlink ref="G141" r:id="rId310" display="https://lqdoj.edu.vn/contest/prevoipvh2/submissions/adung1211/dnprevoif/"/>
    <hyperlink ref="E142" r:id="rId311" display="https://lqdoj.edu.vn/contest/prevoipvh2/submissions/NB_SON/dnprevoid/"/>
    <hyperlink ref="F142" r:id="rId312" display="https://lqdoj.edu.vn/contest/prevoipvh2/submissions/NB_SON/dnprevoie/"/>
    <hyperlink ref="G142" r:id="rId313" display="https://lqdoj.edu.vn/contest/prevoipvh2/submissions/NB_SON/dnprevoif/"/>
    <hyperlink ref="E143" r:id="rId314" display="https://lqdoj.edu.vn/contest/prevoipvh2/submissions/bvquoc2003/dnprevoid/"/>
    <hyperlink ref="F143" r:id="rId315" display="https://lqdoj.edu.vn/contest/prevoipvh2/submissions/bvquoc2003/dnprevoie/"/>
    <hyperlink ref="G143" r:id="rId316" display="https://lqdoj.edu.vn/contest/prevoipvh2/submissions/bvquoc2003/dnprevoif/"/>
    <hyperlink ref="E144" r:id="rId317" display="https://lqdoj.edu.vn/contest/prevoipvh2/submissions/djxone123456/dnprevoid/"/>
    <hyperlink ref="F144" r:id="rId318" display="https://lqdoj.edu.vn/contest/prevoipvh2/submissions/djxone123456/dnprevoie/"/>
    <hyperlink ref="G144" r:id="rId319" display="https://lqdoj.edu.vn/contest/prevoipvh2/submissions/djxone123456/dnprevoif/"/>
    <hyperlink ref="E145" r:id="rId320" display="https://lqdoj.edu.vn/contest/prevoipvh2/submissions/NB_DUONG/dnprevoid/"/>
    <hyperlink ref="G145" r:id="rId321" display="https://lqdoj.edu.vn/contest/prevoipvh2/submissions/NB_DUONG/dnprevoif/"/>
    <hyperlink ref="E146" r:id="rId322" display="https://lqdoj.edu.vn/contest/prevoipvh2/submissions/Habcubi/dnprevoid/"/>
    <hyperlink ref="G146" r:id="rId323" display="https://lqdoj.edu.vn/contest/prevoipvh2/submissions/Habcubi/dnprevoif/"/>
    <hyperlink ref="E147" r:id="rId324" display="https://lqdoj.edu.vn/contest/prevoipvh2/submissions/biku_bika/dnprevoid/"/>
    <hyperlink ref="G147" r:id="rId325" display="https://lqdoj.edu.vn/contest/prevoipvh2/submissions/biku_bika/dnprevoif/"/>
    <hyperlink ref="E148" r:id="rId326" display="https://lqdoj.edu.vn/contest/prevoipvh2/submissions/30isnotttet/dnprevoid/"/>
    <hyperlink ref="G148" r:id="rId327" display="https://lqdoj.edu.vn/contest/prevoipvh2/submissions/30isnotttet/dnprevoif/"/>
    <hyperlink ref="E149" r:id="rId328" display="https://lqdoj.edu.vn/contest/prevoipvh2/submissions/vmthu/dnprevoid/"/>
    <hyperlink ref="F149" r:id="rId329" display="https://lqdoj.edu.vn/contest/prevoipvh2/submissions/vmthu/dnprevoie/"/>
    <hyperlink ref="G149" r:id="rId330" display="https://lqdoj.edu.vn/contest/prevoipvh2/submissions/vmthu/dnprevoif/"/>
    <hyperlink ref="E150" r:id="rId331" display="https://lqdoj.edu.vn/contest/prevoipvh2/submissions/iambestfeed/dnprevoid/"/>
    <hyperlink ref="G150" r:id="rId332" display="https://lqdoj.edu.vn/contest/prevoipvh2/submissions/iambestfeed/dnprevoif/"/>
    <hyperlink ref="E151" r:id="rId333" display="https://lqdoj.edu.vn/contest/prevoipvh2/submissions/valueking789/dnprevoid/"/>
    <hyperlink ref="F151" r:id="rId334" display="https://lqdoj.edu.vn/contest/prevoipvh2/submissions/valueking789/dnprevoie/"/>
    <hyperlink ref="G151" r:id="rId335" display="https://lqdoj.edu.vn/contest/prevoipvh2/submissions/valueking789/dnprevoif/"/>
    <hyperlink ref="E152" r:id="rId336" display="https://lqdoj.edu.vn/contest/prevoipvh2/submissions/I_love_you_my_girl/dnprevoid/"/>
    <hyperlink ref="F152" r:id="rId337" display="https://lqdoj.edu.vn/contest/prevoipvh2/submissions/I_love_you_my_girl/dnprevoie/"/>
    <hyperlink ref="G152" r:id="rId338" display="https://lqdoj.edu.vn/contest/prevoipvh2/submissions/I_love_you_my_girl/dnprevoif/"/>
    <hyperlink ref="E153" r:id="rId339" display="https://lqdoj.edu.vn/contest/prevoipvh2/submissions/phucGR09/dnprevoid/"/>
    <hyperlink ref="F153" r:id="rId340" display="https://lqdoj.edu.vn/contest/prevoipvh2/submissions/phucGR09/dnprevoie/"/>
    <hyperlink ref="G153" r:id="rId341" display="https://lqdoj.edu.vn/contest/prevoipvh2/submissions/phucGR09/dnprevoif/"/>
    <hyperlink ref="E154" r:id="rId342" display="https://lqdoj.edu.vn/contest/prevoipvh2/submissions/NB_1HA/dnprevoid/"/>
    <hyperlink ref="G154" r:id="rId343" display="https://lqdoj.edu.vn/contest/prevoipvh2/submissions/NB_1HA/dnprevoif/"/>
    <hyperlink ref="E155" r:id="rId344" display="https://lqdoj.edu.vn/contest/prevoipvh2/submissions/ktonh123/dnprevoid/"/>
    <hyperlink ref="F155" r:id="rId345" display="https://lqdoj.edu.vn/contest/prevoipvh2/submissions/ktonh123/dnprevoie/"/>
    <hyperlink ref="G155" r:id="rId346" display="https://lqdoj.edu.vn/contest/prevoipvh2/submissions/ktonh123/dnprevoif/"/>
    <hyperlink ref="E156" r:id="rId347" display="https://lqdoj.edu.vn/contest/prevoipvh2/submissions/3070RKH/dnprevoid/"/>
    <hyperlink ref="F156" r:id="rId348" display="https://lqdoj.edu.vn/contest/prevoipvh2/submissions/3070RKH/dnprevoie/"/>
    <hyperlink ref="G156" r:id="rId349" display="https://lqdoj.edu.vn/contest/prevoipvh2/submissions/3070RKH/dnprevoif/"/>
    <hyperlink ref="E157" r:id="rId350" display="https://lqdoj.edu.vn/contest/prevoipvh2/submissions/chicong44/dnprevoid/"/>
    <hyperlink ref="F157" r:id="rId351" display="https://lqdoj.edu.vn/contest/prevoipvh2/submissions/chicong44/dnprevoie/"/>
    <hyperlink ref="G157" r:id="rId352" display="https://lqdoj.edu.vn/contest/prevoipvh2/submissions/chicong44/dnprevoif/"/>
    <hyperlink ref="E158" r:id="rId353" display="https://lqdoj.edu.vn/contest/prevoipvh2/submissions/NB_THUAN/dnprevoid/"/>
    <hyperlink ref="G158" r:id="rId354" display="https://lqdoj.edu.vn/contest/prevoipvh2/submissions/NB_THUAN/dnprevoif/"/>
    <hyperlink ref="E159" r:id="rId355" display="https://lqdoj.edu.vn/contest/prevoipvh2/submissions/dhxnhi/dnprevoid/"/>
    <hyperlink ref="F159" r:id="rId356" display="https://lqdoj.edu.vn/contest/prevoipvh2/submissions/dhxnhi/dnprevoie/"/>
    <hyperlink ref="G159" r:id="rId357" display="https://lqdoj.edu.vn/contest/prevoipvh2/submissions/dhxnhi/dnprevoif/"/>
    <hyperlink ref="E160" r:id="rId358" display="https://lqdoj.edu.vn/contest/prevoipvh2/submissions/namtran1205/dnprevoid/"/>
    <hyperlink ref="G160" r:id="rId359" display="https://lqdoj.edu.vn/contest/prevoipvh2/submissions/namtran1205/dnprevoif/"/>
    <hyperlink ref="E161" r:id="rId360" display="https://lqdoj.edu.vn/contest/prevoipvh2/submissions/daraku013/dnprevoid/"/>
    <hyperlink ref="G161" r:id="rId361" display="https://lqdoj.edu.vn/contest/prevoipvh2/submissions/daraku013/dnprevoif/"/>
    <hyperlink ref="E162" r:id="rId362" display="https://lqdoj.edu.vn/contest/prevoipvh2/submissions/chulanpro5/dnprevoid/"/>
    <hyperlink ref="F162" r:id="rId363" display="https://lqdoj.edu.vn/contest/prevoipvh2/submissions/chulanpro5/dnprevoie/"/>
    <hyperlink ref="G162" r:id="rId364" display="https://lqdoj.edu.vn/contest/prevoipvh2/submissions/chulanpro5/dnprevoif/"/>
    <hyperlink ref="E163" r:id="rId365" display="https://lqdoj.edu.vn/contest/prevoipvh2/submissions/Duy/dnprevoid/"/>
    <hyperlink ref="F163" r:id="rId366" display="https://lqdoj.edu.vn/contest/prevoipvh2/submissions/Duy/dnprevoie/"/>
    <hyperlink ref="G163" r:id="rId367" display="https://lqdoj.edu.vn/contest/prevoipvh2/submissions/Duy/dnprevoif/"/>
    <hyperlink ref="E164" r:id="rId368" display="https://lqdoj.edu.vn/contest/prevoipvh2/submissions/undertracked/dnprevoid/"/>
    <hyperlink ref="F164" r:id="rId369" display="https://lqdoj.edu.vn/contest/prevoipvh2/submissions/undertracked/dnprevoie/"/>
    <hyperlink ref="G164" r:id="rId370" display="https://lqdoj.edu.vn/contest/prevoipvh2/submissions/undertracked/dnprevoif/"/>
    <hyperlink ref="E165" r:id="rId371" display="https://lqdoj.edu.vn/contest/prevoipvh2/submissions/10baole/dnprevoid/"/>
    <hyperlink ref="G165" r:id="rId372" display="https://lqdoj.edu.vn/contest/prevoipvh2/submissions/10baole/dnprevoif/"/>
    <hyperlink ref="E166" r:id="rId373" display="https://lqdoj.edu.vn/contest/prevoipvh2/submissions/phat310120031/dnprevoid/"/>
    <hyperlink ref="F166" r:id="rId374" display="https://lqdoj.edu.vn/contest/prevoipvh2/submissions/phat310120031/dnprevoie/"/>
    <hyperlink ref="G166" r:id="rId375" display="https://lqdoj.edu.vn/contest/prevoipvh2/submissions/phat310120031/dnprevoif/"/>
    <hyperlink ref="E167" r:id="rId376" display="https://lqdoj.edu.vn/contest/prevoipvh2/submissions/stevenhoang/dnprevoid/"/>
    <hyperlink ref="F167" r:id="rId377" display="https://lqdoj.edu.vn/contest/prevoipvh2/submissions/stevenhoang/dnprevoie/"/>
    <hyperlink ref="E168" r:id="rId378" display="https://lqdoj.edu.vn/contest/prevoipvh2/submissions/trangia/dnprevoid/"/>
    <hyperlink ref="F168" r:id="rId379" display="https://lqdoj.edu.vn/contest/prevoipvh2/submissions/trangia/dnprevoie/"/>
    <hyperlink ref="G168" r:id="rId380" display="https://lqdoj.edu.vn/contest/prevoipvh2/submissions/trangia/dnprevoif/"/>
    <hyperlink ref="E169" r:id="rId381" display="https://lqdoj.edu.vn/contest/prevoipvh2/submissions/Nhquang1234/dnprevoid/"/>
    <hyperlink ref="F169" r:id="rId382" display="https://lqdoj.edu.vn/contest/prevoipvh2/submissions/Nhquang1234/dnprevoie/"/>
    <hyperlink ref="G169" r:id="rId383" display="https://lqdoj.edu.vn/contest/prevoipvh2/submissions/Nhquang1234/dnprevoif/"/>
    <hyperlink ref="E170" r:id="rId384" display="https://lqdoj.edu.vn/contest/prevoipvh2/submissions/nxbac/dnprevoid/"/>
    <hyperlink ref="F170" r:id="rId385" display="https://lqdoj.edu.vn/contest/prevoipvh2/submissions/nxbac/dnprevoie/"/>
    <hyperlink ref="E171" r:id="rId386" display="https://lqdoj.edu.vn/contest/prevoipvh2/submissions/chauminhkhai/dnprevoid/"/>
    <hyperlink ref="G171" r:id="rId387" display="https://lqdoj.edu.vn/contest/prevoipvh2/submissions/chauminhkhai/dnprevoif/"/>
    <hyperlink ref="E172" r:id="rId388" display="https://lqdoj.edu.vn/contest/prevoipvh2/submissions/nqhoang11_cukuin/dnprevoid/"/>
    <hyperlink ref="F172" r:id="rId389" display="https://lqdoj.edu.vn/contest/prevoipvh2/submissions/nqhoang11_cukuin/dnprevoie/"/>
    <hyperlink ref="G172" r:id="rId390" display="https://lqdoj.edu.vn/contest/prevoipvh2/submissions/nqhoang11_cukuin/dnprevoif/"/>
    <hyperlink ref="E173" r:id="rId391" display="https://lqdoj.edu.vn/contest/prevoipvh2/submissions/dlbm1302/dnprevoid/"/>
    <hyperlink ref="F173" r:id="rId392" display="https://lqdoj.edu.vn/contest/prevoipvh2/submissions/dlbm1302/dnprevoie/"/>
    <hyperlink ref="G173" r:id="rId393" display="https://lqdoj.edu.vn/contest/prevoipvh2/submissions/dlbm1302/dnprevoif/"/>
    <hyperlink ref="E174" r:id="rId394" display="https://lqdoj.edu.vn/contest/prevoipvh2/submissions/tadat216/dnprevoid/"/>
    <hyperlink ref="F174" r:id="rId395" display="https://lqdoj.edu.vn/contest/prevoipvh2/submissions/tadat216/dnprevoie/"/>
    <hyperlink ref="G174" r:id="rId396" display="https://lqdoj.edu.vn/contest/prevoipvh2/submissions/tadat216/dnprevoif/"/>
    <hyperlink ref="E175" r:id="rId397" display="https://lqdoj.edu.vn/contest/prevoipvh2/submissions/NB_MANH/dnprevoid/"/>
    <hyperlink ref="G175" r:id="rId398" display="https://lqdoj.edu.vn/contest/prevoipvh2/submissions/NB_MANH/dnprevoif/"/>
    <hyperlink ref="E176" r:id="rId399" display="https://lqdoj.edu.vn/contest/prevoipvh2/submissions/bjn/dnprevoid/"/>
    <hyperlink ref="E177" r:id="rId400" display="https://lqdoj.edu.vn/contest/prevoipvh2/submissions/LL/dnprevoid/"/>
    <hyperlink ref="E178" r:id="rId401" display="https://lqdoj.edu.vn/contest/prevoipvh2/submissions/namto1/dnprevoid/"/>
    <hyperlink ref="F178" r:id="rId402" display="https://lqdoj.edu.vn/contest/prevoipvh2/submissions/namto1/dnprevoie/"/>
    <hyperlink ref="G178" r:id="rId403" display="https://lqdoj.edu.vn/contest/prevoipvh2/submissions/namto1/dnprevoif/"/>
    <hyperlink ref="E179" r:id="rId404" display="https://lqdoj.edu.vn/contest/prevoipvh2/submissions/chinhnct2004/dnprevoid/"/>
    <hyperlink ref="F179" r:id="rId405" display="https://lqdoj.edu.vn/contest/prevoipvh2/submissions/chinhnct2004/dnprevoie/"/>
    <hyperlink ref="G179" r:id="rId406" display="https://lqdoj.edu.vn/contest/prevoipvh2/submissions/chinhnct2004/dnprevoif/"/>
    <hyperlink ref="E180" r:id="rId407" display="https://lqdoj.edu.vn/contest/prevoipvh2/submissions/lenguyenthai123/dnprevoid/"/>
    <hyperlink ref="F180" r:id="rId408" display="https://lqdoj.edu.vn/contest/prevoipvh2/submissions/lenguyenthai123/dnprevoie/"/>
    <hyperlink ref="G180" r:id="rId409" display="https://lqdoj.edu.vn/contest/prevoipvh2/submissions/lenguyenthai123/dnprevoif/"/>
    <hyperlink ref="E181" r:id="rId410" display="https://lqdoj.edu.vn/contest/prevoipvh2/submissions/AKaLee01/dnprevoid/"/>
    <hyperlink ref="G181" r:id="rId411" display="https://lqdoj.edu.vn/contest/prevoipvh2/submissions/AKaLee01/dnprevoif/"/>
  </hyperlinks>
  <pageMargins left="0.7" right="0.7" top="0.75" bottom="0.75" header="0.3" footer="0.3"/>
  <pageSetup orientation="portrait" r:id="rId4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3"/>
  <sheetViews>
    <sheetView workbookViewId="0"/>
  </sheetViews>
  <sheetFormatPr defaultColWidth="14.42578125" defaultRowHeight="15.75" customHeight="1" x14ac:dyDescent="0.2"/>
  <cols>
    <col min="2" max="2" width="8.42578125" customWidth="1"/>
    <col min="3" max="3" width="32" customWidth="1"/>
    <col min="4" max="4" width="25.5703125" customWidth="1"/>
    <col min="5" max="5" width="40" customWidth="1"/>
    <col min="6" max="6" width="30.28515625" customWidth="1"/>
    <col min="7" max="7" width="31.7109375" customWidth="1"/>
    <col min="8" max="11" width="22.5703125" customWidth="1"/>
  </cols>
  <sheetData>
    <row r="1" spans="1:29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">
      <c r="A3" s="1"/>
      <c r="B3" s="161" t="s">
        <v>419</v>
      </c>
      <c r="C3" s="162"/>
      <c r="D3" s="162"/>
      <c r="E3" s="162"/>
      <c r="F3" s="162"/>
      <c r="G3" s="162"/>
      <c r="H3" s="162"/>
      <c r="I3" s="162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">
      <c r="A4" s="1"/>
      <c r="B4" s="163" t="s">
        <v>420</v>
      </c>
      <c r="C4" s="162"/>
      <c r="D4" s="162"/>
      <c r="E4" s="162"/>
      <c r="F4" s="162"/>
      <c r="G4" s="162"/>
      <c r="H4" s="162"/>
      <c r="I4" s="16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7.5" x14ac:dyDescent="0.2">
      <c r="A6" s="6"/>
      <c r="B6" s="7" t="s">
        <v>8</v>
      </c>
      <c r="C6" s="7" t="s">
        <v>9</v>
      </c>
      <c r="D6" s="8" t="s">
        <v>421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16</v>
      </c>
      <c r="J6" s="9"/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3">
      <c r="A7" s="1"/>
      <c r="B7" s="10">
        <f t="shared" ref="B7:B83" si="0">IF(C7&lt;&gt;"",ROW()-5,"")</f>
        <v>2</v>
      </c>
      <c r="C7" s="10" t="s">
        <v>422</v>
      </c>
      <c r="D7" s="14" t="s">
        <v>423</v>
      </c>
      <c r="E7" s="13"/>
      <c r="F7" s="10" t="s">
        <v>424</v>
      </c>
      <c r="G7" s="10" t="s">
        <v>425</v>
      </c>
      <c r="H7" s="10">
        <v>969156825</v>
      </c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">
      <c r="A8" s="1"/>
      <c r="B8" s="10">
        <f t="shared" si="0"/>
        <v>3</v>
      </c>
      <c r="C8" s="10" t="s">
        <v>426</v>
      </c>
      <c r="D8" s="14" t="s">
        <v>427</v>
      </c>
      <c r="E8" s="13"/>
      <c r="F8" s="10" t="s">
        <v>424</v>
      </c>
      <c r="G8" s="13"/>
      <c r="H8" s="13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">
      <c r="A9" s="1"/>
      <c r="B9" s="10">
        <f t="shared" si="0"/>
        <v>4</v>
      </c>
      <c r="C9" s="11" t="s">
        <v>17</v>
      </c>
      <c r="D9" s="14" t="s">
        <v>18</v>
      </c>
      <c r="E9" s="10" t="s">
        <v>19</v>
      </c>
      <c r="F9" s="10" t="s">
        <v>20</v>
      </c>
      <c r="G9" s="10" t="s">
        <v>21</v>
      </c>
      <c r="H9" s="12" t="s">
        <v>22</v>
      </c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">
      <c r="A10" s="1"/>
      <c r="B10" s="10">
        <f t="shared" si="0"/>
        <v>5</v>
      </c>
      <c r="C10" s="11" t="s">
        <v>24</v>
      </c>
      <c r="D10" s="14" t="s">
        <v>25</v>
      </c>
      <c r="E10" s="10" t="s">
        <v>26</v>
      </c>
      <c r="F10" s="10" t="s">
        <v>20</v>
      </c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">
      <c r="A11" s="1"/>
      <c r="B11" s="10">
        <f t="shared" si="0"/>
        <v>6</v>
      </c>
      <c r="C11" s="11" t="s">
        <v>27</v>
      </c>
      <c r="D11" s="14" t="s">
        <v>28</v>
      </c>
      <c r="E11" s="10" t="s">
        <v>29</v>
      </c>
      <c r="F11" s="10" t="s">
        <v>20</v>
      </c>
      <c r="G11" s="13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">
      <c r="A12" s="1"/>
      <c r="B12" s="10">
        <f t="shared" si="0"/>
        <v>7</v>
      </c>
      <c r="C12" s="11" t="s">
        <v>30</v>
      </c>
      <c r="D12" s="14" t="s">
        <v>31</v>
      </c>
      <c r="E12" s="10" t="s">
        <v>32</v>
      </c>
      <c r="F12" s="10" t="s">
        <v>20</v>
      </c>
      <c r="G12" s="13"/>
      <c r="H12" s="13"/>
      <c r="I12" s="1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">
      <c r="A13" s="1"/>
      <c r="B13" s="10">
        <f t="shared" si="0"/>
        <v>8</v>
      </c>
      <c r="C13" s="11" t="s">
        <v>33</v>
      </c>
      <c r="D13" s="14" t="s">
        <v>34</v>
      </c>
      <c r="E13" s="10" t="s">
        <v>35</v>
      </c>
      <c r="F13" s="10" t="s">
        <v>20</v>
      </c>
      <c r="G13" s="13"/>
      <c r="H13" s="13"/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">
      <c r="A14" s="1"/>
      <c r="B14" s="10">
        <f t="shared" si="0"/>
        <v>9</v>
      </c>
      <c r="C14" s="11" t="s">
        <v>36</v>
      </c>
      <c r="D14" s="14" t="s">
        <v>37</v>
      </c>
      <c r="E14" s="10" t="s">
        <v>38</v>
      </c>
      <c r="F14" s="10" t="s">
        <v>20</v>
      </c>
      <c r="G14" s="13"/>
      <c r="H14" s="13"/>
      <c r="I14" s="1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">
      <c r="A15" s="1"/>
      <c r="B15" s="10">
        <f t="shared" si="0"/>
        <v>10</v>
      </c>
      <c r="C15" s="27" t="s">
        <v>260</v>
      </c>
      <c r="D15" s="28" t="s">
        <v>261</v>
      </c>
      <c r="E15" s="29" t="s">
        <v>262</v>
      </c>
      <c r="F15" s="10" t="s">
        <v>263</v>
      </c>
      <c r="G15" s="10" t="s">
        <v>264</v>
      </c>
      <c r="H15" s="10">
        <v>943650009</v>
      </c>
      <c r="I15" s="1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">
      <c r="A16" s="1"/>
      <c r="B16" s="10">
        <f t="shared" si="0"/>
        <v>11</v>
      </c>
      <c r="C16" s="27" t="s">
        <v>266</v>
      </c>
      <c r="D16" s="28" t="s">
        <v>267</v>
      </c>
      <c r="E16" s="29" t="s">
        <v>268</v>
      </c>
      <c r="F16" s="10" t="s">
        <v>263</v>
      </c>
      <c r="G16" s="13"/>
      <c r="H16" s="13"/>
      <c r="I16" s="1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">
      <c r="A17" s="1"/>
      <c r="B17" s="10">
        <f t="shared" si="0"/>
        <v>12</v>
      </c>
      <c r="C17" s="27" t="s">
        <v>269</v>
      </c>
      <c r="D17" s="28" t="s">
        <v>270</v>
      </c>
      <c r="E17" s="29" t="s">
        <v>271</v>
      </c>
      <c r="F17" s="10" t="s">
        <v>263</v>
      </c>
      <c r="G17" s="13"/>
      <c r="H17" s="13"/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">
      <c r="A18" s="1"/>
      <c r="B18" s="10">
        <f t="shared" si="0"/>
        <v>13</v>
      </c>
      <c r="C18" s="16" t="s">
        <v>272</v>
      </c>
      <c r="D18" s="30" t="s">
        <v>273</v>
      </c>
      <c r="E18" s="16" t="s">
        <v>274</v>
      </c>
      <c r="F18" s="10" t="s">
        <v>263</v>
      </c>
      <c r="G18" s="13"/>
      <c r="H18" s="13"/>
      <c r="I18" s="1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">
      <c r="A19" s="1"/>
      <c r="B19" s="10">
        <f t="shared" si="0"/>
        <v>14</v>
      </c>
      <c r="C19" s="16" t="s">
        <v>275</v>
      </c>
      <c r="D19" s="30" t="s">
        <v>276</v>
      </c>
      <c r="E19" s="16" t="s">
        <v>277</v>
      </c>
      <c r="F19" s="10" t="s">
        <v>263</v>
      </c>
      <c r="G19" s="13"/>
      <c r="H19" s="13"/>
      <c r="I19" s="1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">
      <c r="A20" s="1"/>
      <c r="B20" s="10">
        <f t="shared" si="0"/>
        <v>15</v>
      </c>
      <c r="C20" s="16" t="s">
        <v>278</v>
      </c>
      <c r="D20" s="30" t="s">
        <v>279</v>
      </c>
      <c r="E20" s="16" t="s">
        <v>280</v>
      </c>
      <c r="F20" s="10" t="s">
        <v>263</v>
      </c>
      <c r="G20" s="13"/>
      <c r="H20" s="13"/>
      <c r="I20" s="1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">
      <c r="A21" s="1"/>
      <c r="B21" s="10">
        <f t="shared" si="0"/>
        <v>16</v>
      </c>
      <c r="C21" s="16" t="s">
        <v>281</v>
      </c>
      <c r="D21" s="30" t="s">
        <v>282</v>
      </c>
      <c r="E21" s="16" t="s">
        <v>283</v>
      </c>
      <c r="F21" s="10" t="s">
        <v>263</v>
      </c>
      <c r="G21" s="13"/>
      <c r="H21" s="13"/>
      <c r="I21" s="1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"/>
      <c r="B22" s="10">
        <f t="shared" si="0"/>
        <v>17</v>
      </c>
      <c r="C22" s="16" t="s">
        <v>284</v>
      </c>
      <c r="D22" s="30" t="s">
        <v>285</v>
      </c>
      <c r="E22" s="16" t="s">
        <v>286</v>
      </c>
      <c r="F22" s="10" t="s">
        <v>263</v>
      </c>
      <c r="G22" s="13"/>
      <c r="H22" s="13"/>
      <c r="I22" s="1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"/>
      <c r="B23" s="10">
        <f t="shared" si="0"/>
        <v>18</v>
      </c>
      <c r="C23" s="10" t="s">
        <v>349</v>
      </c>
      <c r="D23" s="33" t="s">
        <v>350</v>
      </c>
      <c r="E23" s="34" t="s">
        <v>351</v>
      </c>
      <c r="F23" s="10" t="s">
        <v>352</v>
      </c>
      <c r="G23" s="10" t="s">
        <v>353</v>
      </c>
      <c r="H23" s="12" t="s">
        <v>354</v>
      </c>
      <c r="I23" s="1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"/>
      <c r="B24" s="10">
        <f t="shared" si="0"/>
        <v>19</v>
      </c>
      <c r="C24" s="10" t="s">
        <v>356</v>
      </c>
      <c r="D24" s="33" t="s">
        <v>357</v>
      </c>
      <c r="E24" s="33" t="s">
        <v>358</v>
      </c>
      <c r="F24" s="10" t="s">
        <v>352</v>
      </c>
      <c r="G24" s="13"/>
      <c r="H24" s="13"/>
      <c r="I24" s="1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"/>
      <c r="B25" s="10">
        <f t="shared" si="0"/>
        <v>20</v>
      </c>
      <c r="C25" s="10" t="s">
        <v>359</v>
      </c>
      <c r="D25" s="35" t="s">
        <v>360</v>
      </c>
      <c r="E25" s="33" t="s">
        <v>361</v>
      </c>
      <c r="F25" s="10" t="s">
        <v>352</v>
      </c>
      <c r="G25" s="13"/>
      <c r="H25" s="13"/>
      <c r="I25" s="1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0">
        <f t="shared" si="0"/>
        <v>21</v>
      </c>
      <c r="C26" s="10" t="s">
        <v>362</v>
      </c>
      <c r="D26" s="36" t="s">
        <v>363</v>
      </c>
      <c r="E26" s="36" t="s">
        <v>364</v>
      </c>
      <c r="F26" s="10" t="s">
        <v>352</v>
      </c>
      <c r="G26" s="13"/>
      <c r="H26" s="13"/>
      <c r="I26" s="1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0">
        <f t="shared" si="0"/>
        <v>22</v>
      </c>
      <c r="C27" s="10" t="s">
        <v>365</v>
      </c>
      <c r="D27" s="33" t="s">
        <v>366</v>
      </c>
      <c r="E27" s="33" t="s">
        <v>367</v>
      </c>
      <c r="F27" s="10" t="s">
        <v>352</v>
      </c>
      <c r="G27" s="13"/>
      <c r="H27" s="13"/>
      <c r="I27" s="1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0">
        <f t="shared" si="0"/>
        <v>23</v>
      </c>
      <c r="C28" s="10" t="s">
        <v>368</v>
      </c>
      <c r="D28" s="33" t="s">
        <v>369</v>
      </c>
      <c r="E28" s="33" t="s">
        <v>370</v>
      </c>
      <c r="F28" s="10" t="s">
        <v>352</v>
      </c>
      <c r="G28" s="13"/>
      <c r="H28" s="13"/>
      <c r="I28" s="1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0">
        <f t="shared" si="0"/>
        <v>24</v>
      </c>
      <c r="C29" s="10" t="s">
        <v>428</v>
      </c>
      <c r="D29" s="37" t="s">
        <v>429</v>
      </c>
      <c r="E29" s="10" t="s">
        <v>430</v>
      </c>
      <c r="F29" s="10" t="s">
        <v>431</v>
      </c>
      <c r="G29" s="10" t="s">
        <v>432</v>
      </c>
      <c r="H29" s="13"/>
      <c r="I29" s="1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8.75" x14ac:dyDescent="0.3">
      <c r="A30" s="1"/>
      <c r="B30" s="10">
        <f t="shared" si="0"/>
        <v>25</v>
      </c>
      <c r="C30" s="10" t="s">
        <v>433</v>
      </c>
      <c r="D30" s="14" t="s">
        <v>434</v>
      </c>
      <c r="E30" s="10" t="s">
        <v>435</v>
      </c>
      <c r="F30" s="10" t="s">
        <v>431</v>
      </c>
      <c r="G30" s="13"/>
      <c r="H30" s="13"/>
      <c r="I30" s="1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8.75" x14ac:dyDescent="0.3">
      <c r="A31" s="1"/>
      <c r="B31" s="10">
        <f t="shared" si="0"/>
        <v>26</v>
      </c>
      <c r="C31" s="10" t="s">
        <v>436</v>
      </c>
      <c r="D31" s="14" t="s">
        <v>437</v>
      </c>
      <c r="E31" s="10" t="s">
        <v>438</v>
      </c>
      <c r="F31" s="10" t="s">
        <v>431</v>
      </c>
      <c r="G31" s="13"/>
      <c r="H31" s="13"/>
      <c r="I31" s="1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8.75" x14ac:dyDescent="0.3">
      <c r="A32" s="1"/>
      <c r="B32" s="10">
        <f t="shared" si="0"/>
        <v>27</v>
      </c>
      <c r="C32" s="10" t="s">
        <v>439</v>
      </c>
      <c r="D32" s="14" t="s">
        <v>440</v>
      </c>
      <c r="E32" s="10" t="s">
        <v>441</v>
      </c>
      <c r="F32" s="10" t="s">
        <v>431</v>
      </c>
      <c r="G32" s="13"/>
      <c r="H32" s="13"/>
      <c r="I32" s="1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8.75" x14ac:dyDescent="0.3">
      <c r="A33" s="1"/>
      <c r="B33" s="10">
        <f t="shared" si="0"/>
        <v>28</v>
      </c>
      <c r="C33" s="10" t="s">
        <v>442</v>
      </c>
      <c r="D33" s="38" t="s">
        <v>443</v>
      </c>
      <c r="E33" s="10" t="s">
        <v>444</v>
      </c>
      <c r="F33" s="10" t="s">
        <v>431</v>
      </c>
      <c r="G33" s="13"/>
      <c r="H33" s="13"/>
      <c r="I33" s="1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8.75" x14ac:dyDescent="0.3">
      <c r="A34" s="1"/>
      <c r="B34" s="10">
        <f t="shared" si="0"/>
        <v>29</v>
      </c>
      <c r="C34" s="10" t="s">
        <v>445</v>
      </c>
      <c r="D34" s="39" t="s">
        <v>446</v>
      </c>
      <c r="E34" s="10" t="s">
        <v>447</v>
      </c>
      <c r="F34" s="10" t="s">
        <v>431</v>
      </c>
      <c r="G34" s="13"/>
      <c r="H34" s="13"/>
      <c r="I34" s="1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8.75" x14ac:dyDescent="0.3">
      <c r="A35" s="1"/>
      <c r="B35" s="10">
        <f t="shared" si="0"/>
        <v>30</v>
      </c>
      <c r="C35" s="10" t="s">
        <v>306</v>
      </c>
      <c r="D35" s="14" t="s">
        <v>307</v>
      </c>
      <c r="E35" s="10" t="s">
        <v>308</v>
      </c>
      <c r="F35" s="10" t="s">
        <v>309</v>
      </c>
      <c r="G35" s="10" t="s">
        <v>310</v>
      </c>
      <c r="H35" s="12" t="s">
        <v>311</v>
      </c>
      <c r="I35" s="1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8.75" x14ac:dyDescent="0.3">
      <c r="A36" s="1"/>
      <c r="B36" s="10">
        <f t="shared" si="0"/>
        <v>31</v>
      </c>
      <c r="C36" s="10" t="s">
        <v>313</v>
      </c>
      <c r="D36" s="14" t="s">
        <v>314</v>
      </c>
      <c r="E36" s="10" t="s">
        <v>315</v>
      </c>
      <c r="F36" s="10" t="s">
        <v>309</v>
      </c>
      <c r="G36" s="13"/>
      <c r="H36" s="13"/>
      <c r="I36" s="1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8.75" x14ac:dyDescent="0.3">
      <c r="A37" s="1"/>
      <c r="B37" s="10">
        <f t="shared" si="0"/>
        <v>32</v>
      </c>
      <c r="C37" s="31" t="s">
        <v>316</v>
      </c>
      <c r="D37" s="14" t="s">
        <v>317</v>
      </c>
      <c r="E37" s="31" t="s">
        <v>318</v>
      </c>
      <c r="F37" s="10" t="s">
        <v>309</v>
      </c>
      <c r="G37" s="13"/>
      <c r="H37" s="13"/>
      <c r="I37" s="1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8.75" x14ac:dyDescent="0.3">
      <c r="A38" s="1"/>
      <c r="B38" s="10">
        <f t="shared" si="0"/>
        <v>33</v>
      </c>
      <c r="C38" s="10" t="s">
        <v>319</v>
      </c>
      <c r="D38" s="14" t="s">
        <v>320</v>
      </c>
      <c r="E38" s="10" t="s">
        <v>321</v>
      </c>
      <c r="F38" s="10" t="s">
        <v>309</v>
      </c>
      <c r="G38" s="13"/>
      <c r="H38" s="13"/>
      <c r="I38" s="1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8.75" x14ac:dyDescent="0.3">
      <c r="A39" s="1"/>
      <c r="B39" s="10">
        <f t="shared" si="0"/>
        <v>34</v>
      </c>
      <c r="C39" s="10" t="s">
        <v>322</v>
      </c>
      <c r="D39" s="14" t="s">
        <v>323</v>
      </c>
      <c r="E39" s="10" t="s">
        <v>324</v>
      </c>
      <c r="F39" s="10" t="s">
        <v>309</v>
      </c>
      <c r="G39" s="13"/>
      <c r="H39" s="13"/>
      <c r="I39" s="1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8.75" x14ac:dyDescent="0.3">
      <c r="A40" s="1"/>
      <c r="B40" s="10">
        <f t="shared" si="0"/>
        <v>35</v>
      </c>
      <c r="C40" s="10" t="s">
        <v>325</v>
      </c>
      <c r="D40" s="14" t="s">
        <v>326</v>
      </c>
      <c r="E40" s="10" t="s">
        <v>327</v>
      </c>
      <c r="F40" s="10" t="s">
        <v>309</v>
      </c>
      <c r="G40" s="13"/>
      <c r="H40" s="13"/>
      <c r="I40" s="1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8.75" x14ac:dyDescent="0.3">
      <c r="A41" s="1"/>
      <c r="B41" s="10">
        <f t="shared" si="0"/>
        <v>36</v>
      </c>
      <c r="C41" s="10" t="s">
        <v>393</v>
      </c>
      <c r="D41" s="14" t="s">
        <v>394</v>
      </c>
      <c r="E41" s="10" t="s">
        <v>448</v>
      </c>
      <c r="F41" s="10" t="s">
        <v>449</v>
      </c>
      <c r="G41" s="10" t="s">
        <v>375</v>
      </c>
      <c r="H41" s="12" t="s">
        <v>376</v>
      </c>
      <c r="I41" s="1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8.75" x14ac:dyDescent="0.3">
      <c r="A42" s="1"/>
      <c r="B42" s="10">
        <f t="shared" si="0"/>
        <v>37</v>
      </c>
      <c r="C42" s="10" t="s">
        <v>384</v>
      </c>
      <c r="D42" s="14" t="s">
        <v>385</v>
      </c>
      <c r="E42" s="10" t="s">
        <v>450</v>
      </c>
      <c r="F42" s="10" t="s">
        <v>449</v>
      </c>
      <c r="G42" s="13"/>
      <c r="H42" s="10"/>
      <c r="I42" s="1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8.75" x14ac:dyDescent="0.3">
      <c r="A43" s="1"/>
      <c r="B43" s="10">
        <f t="shared" si="0"/>
        <v>38</v>
      </c>
      <c r="C43" s="10" t="s">
        <v>390</v>
      </c>
      <c r="D43" s="14" t="s">
        <v>391</v>
      </c>
      <c r="E43" s="10" t="s">
        <v>392</v>
      </c>
      <c r="F43" s="10" t="s">
        <v>449</v>
      </c>
      <c r="G43" s="13"/>
      <c r="H43" s="13"/>
      <c r="I43" s="1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8.75" x14ac:dyDescent="0.3">
      <c r="A44" s="1"/>
      <c r="B44" s="10">
        <f t="shared" si="0"/>
        <v>39</v>
      </c>
      <c r="C44" s="10" t="s">
        <v>451</v>
      </c>
      <c r="D44" s="14" t="s">
        <v>372</v>
      </c>
      <c r="E44" s="10" t="s">
        <v>373</v>
      </c>
      <c r="F44" s="10" t="s">
        <v>449</v>
      </c>
      <c r="G44" s="13"/>
      <c r="H44" s="23"/>
      <c r="I44" s="1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8.75" x14ac:dyDescent="0.3">
      <c r="A45" s="1"/>
      <c r="B45" s="10">
        <f t="shared" si="0"/>
        <v>40</v>
      </c>
      <c r="C45" s="10" t="s">
        <v>378</v>
      </c>
      <c r="D45" s="14" t="s">
        <v>379</v>
      </c>
      <c r="E45" s="10" t="s">
        <v>380</v>
      </c>
      <c r="F45" s="10" t="s">
        <v>449</v>
      </c>
      <c r="G45" s="13"/>
      <c r="H45" s="10"/>
      <c r="I45" s="1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8.75" x14ac:dyDescent="0.3">
      <c r="A46" s="1"/>
      <c r="B46" s="10">
        <f t="shared" si="0"/>
        <v>41</v>
      </c>
      <c r="C46" s="10" t="s">
        <v>452</v>
      </c>
      <c r="D46" s="14" t="s">
        <v>388</v>
      </c>
      <c r="E46" s="10" t="s">
        <v>389</v>
      </c>
      <c r="F46" s="10" t="s">
        <v>449</v>
      </c>
      <c r="G46" s="13"/>
      <c r="H46" s="10"/>
      <c r="I46" s="1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8.75" x14ac:dyDescent="0.3">
      <c r="A47" s="1"/>
      <c r="B47" s="10">
        <f t="shared" si="0"/>
        <v>42</v>
      </c>
      <c r="C47" s="10" t="s">
        <v>381</v>
      </c>
      <c r="D47" s="14" t="s">
        <v>382</v>
      </c>
      <c r="E47" s="10" t="s">
        <v>383</v>
      </c>
      <c r="F47" s="10" t="s">
        <v>449</v>
      </c>
      <c r="G47" s="13"/>
      <c r="H47" s="10"/>
      <c r="I47" s="1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8.75" x14ac:dyDescent="0.3">
      <c r="A48" s="1"/>
      <c r="B48" s="10">
        <f t="shared" si="0"/>
        <v>43</v>
      </c>
      <c r="C48" s="10" t="s">
        <v>453</v>
      </c>
      <c r="D48" s="14" t="s">
        <v>454</v>
      </c>
      <c r="E48" s="10" t="s">
        <v>455</v>
      </c>
      <c r="F48" s="10" t="s">
        <v>456</v>
      </c>
      <c r="G48" s="10" t="s">
        <v>457</v>
      </c>
      <c r="H48" s="10">
        <v>905202551</v>
      </c>
      <c r="I48" s="1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8.75" x14ac:dyDescent="0.3">
      <c r="A49" s="1"/>
      <c r="B49" s="10">
        <f t="shared" si="0"/>
        <v>44</v>
      </c>
      <c r="C49" s="10" t="s">
        <v>458</v>
      </c>
      <c r="D49" s="14" t="s">
        <v>459</v>
      </c>
      <c r="E49" s="10" t="s">
        <v>460</v>
      </c>
      <c r="F49" s="10" t="s">
        <v>456</v>
      </c>
      <c r="G49" s="13"/>
      <c r="H49" s="13"/>
      <c r="I49" s="1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8.75" x14ac:dyDescent="0.3">
      <c r="A50" s="1"/>
      <c r="B50" s="10">
        <f t="shared" si="0"/>
        <v>45</v>
      </c>
      <c r="C50" s="10" t="s">
        <v>461</v>
      </c>
      <c r="D50" s="14" t="s">
        <v>462</v>
      </c>
      <c r="E50" s="10" t="s">
        <v>463</v>
      </c>
      <c r="F50" s="10" t="s">
        <v>456</v>
      </c>
      <c r="G50" s="10"/>
      <c r="H50" s="10"/>
      <c r="I50" s="1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8.75" x14ac:dyDescent="0.3">
      <c r="A51" s="1"/>
      <c r="B51" s="10">
        <f t="shared" si="0"/>
        <v>46</v>
      </c>
      <c r="C51" s="10" t="s">
        <v>464</v>
      </c>
      <c r="D51" s="14" t="s">
        <v>465</v>
      </c>
      <c r="E51" s="10" t="s">
        <v>466</v>
      </c>
      <c r="F51" s="10" t="s">
        <v>456</v>
      </c>
      <c r="G51" s="13"/>
      <c r="H51" s="10">
        <v>971911342</v>
      </c>
      <c r="I51" s="1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8.75" x14ac:dyDescent="0.3">
      <c r="A52" s="1"/>
      <c r="B52" s="10">
        <f t="shared" si="0"/>
        <v>47</v>
      </c>
      <c r="C52" s="10" t="s">
        <v>467</v>
      </c>
      <c r="D52" s="14" t="s">
        <v>468</v>
      </c>
      <c r="E52" s="10" t="s">
        <v>469</v>
      </c>
      <c r="F52" s="10" t="s">
        <v>456</v>
      </c>
      <c r="G52" s="13"/>
      <c r="H52" s="13"/>
      <c r="I52" s="1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8.75" x14ac:dyDescent="0.3">
      <c r="A53" s="1"/>
      <c r="B53" s="10">
        <f t="shared" si="0"/>
        <v>48</v>
      </c>
      <c r="C53" s="10" t="s">
        <v>328</v>
      </c>
      <c r="D53" s="14" t="s">
        <v>329</v>
      </c>
      <c r="E53" s="13"/>
      <c r="F53" s="10" t="s">
        <v>63</v>
      </c>
      <c r="G53" s="10" t="s">
        <v>470</v>
      </c>
      <c r="H53" s="10">
        <v>912944160</v>
      </c>
      <c r="I53" s="1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8.75" x14ac:dyDescent="0.3">
      <c r="A54" s="1"/>
      <c r="B54" s="10">
        <f t="shared" si="0"/>
        <v>49</v>
      </c>
      <c r="C54" s="10" t="s">
        <v>334</v>
      </c>
      <c r="D54" s="14" t="s">
        <v>335</v>
      </c>
      <c r="E54" s="13"/>
      <c r="F54" s="10" t="s">
        <v>63</v>
      </c>
      <c r="G54" s="13"/>
      <c r="H54" s="13"/>
      <c r="I54" s="1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8.75" x14ac:dyDescent="0.3">
      <c r="A55" s="1"/>
      <c r="B55" s="10">
        <f t="shared" si="0"/>
        <v>50</v>
      </c>
      <c r="C55" s="10" t="s">
        <v>337</v>
      </c>
      <c r="D55" s="14" t="s">
        <v>338</v>
      </c>
      <c r="E55" s="13"/>
      <c r="F55" s="10" t="s">
        <v>63</v>
      </c>
      <c r="G55" s="13"/>
      <c r="H55" s="13"/>
      <c r="I55" s="1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8.75" x14ac:dyDescent="0.3">
      <c r="A56" s="1"/>
      <c r="B56" s="10">
        <f t="shared" si="0"/>
        <v>51</v>
      </c>
      <c r="C56" s="10" t="s">
        <v>340</v>
      </c>
      <c r="D56" s="14" t="s">
        <v>341</v>
      </c>
      <c r="E56" s="13"/>
      <c r="F56" s="10" t="s">
        <v>63</v>
      </c>
      <c r="G56" s="13"/>
      <c r="H56" s="13"/>
      <c r="I56" s="1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8.75" x14ac:dyDescent="0.3">
      <c r="A57" s="1"/>
      <c r="B57" s="10">
        <f t="shared" si="0"/>
        <v>52</v>
      </c>
      <c r="C57" s="10" t="s">
        <v>343</v>
      </c>
      <c r="D57" s="14" t="s">
        <v>344</v>
      </c>
      <c r="E57" s="13"/>
      <c r="F57" s="10" t="s">
        <v>63</v>
      </c>
      <c r="G57" s="13"/>
      <c r="H57" s="13"/>
      <c r="I57" s="1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8.75" x14ac:dyDescent="0.3">
      <c r="A58" s="1"/>
      <c r="B58" s="10">
        <f t="shared" si="0"/>
        <v>53</v>
      </c>
      <c r="C58" s="10" t="s">
        <v>346</v>
      </c>
      <c r="D58" s="14" t="s">
        <v>347</v>
      </c>
      <c r="E58" s="13"/>
      <c r="F58" s="10" t="s">
        <v>63</v>
      </c>
      <c r="G58" s="13"/>
      <c r="H58" s="13"/>
      <c r="I58" s="1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8.75" x14ac:dyDescent="0.3">
      <c r="A59" s="1"/>
      <c r="B59" s="10">
        <f t="shared" si="0"/>
        <v>54</v>
      </c>
      <c r="C59" s="10" t="s">
        <v>39</v>
      </c>
      <c r="D59" s="14" t="s">
        <v>40</v>
      </c>
      <c r="E59" s="10" t="s">
        <v>41</v>
      </c>
      <c r="F59" s="10" t="s">
        <v>42</v>
      </c>
      <c r="G59" s="10" t="s">
        <v>43</v>
      </c>
      <c r="H59" s="12" t="s">
        <v>44</v>
      </c>
      <c r="I59" s="1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8.75" x14ac:dyDescent="0.3">
      <c r="A60" s="1"/>
      <c r="B60" s="10">
        <f t="shared" si="0"/>
        <v>55</v>
      </c>
      <c r="C60" s="10" t="s">
        <v>45</v>
      </c>
      <c r="D60" s="14" t="s">
        <v>46</v>
      </c>
      <c r="E60" s="10" t="s">
        <v>47</v>
      </c>
      <c r="F60" s="10" t="s">
        <v>42</v>
      </c>
      <c r="G60" s="13"/>
      <c r="H60" s="13"/>
      <c r="I60" s="1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8.75" x14ac:dyDescent="0.3">
      <c r="A61" s="1"/>
      <c r="B61" s="10">
        <f t="shared" si="0"/>
        <v>56</v>
      </c>
      <c r="C61" s="10" t="s">
        <v>48</v>
      </c>
      <c r="D61" s="14" t="s">
        <v>49</v>
      </c>
      <c r="E61" s="10" t="s">
        <v>50</v>
      </c>
      <c r="F61" s="10" t="s">
        <v>42</v>
      </c>
      <c r="G61" s="13"/>
      <c r="H61" s="13"/>
      <c r="I61" s="1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8.75" x14ac:dyDescent="0.3">
      <c r="A62" s="1"/>
      <c r="B62" s="10">
        <f t="shared" si="0"/>
        <v>57</v>
      </c>
      <c r="C62" s="10" t="s">
        <v>51</v>
      </c>
      <c r="D62" s="14" t="s">
        <v>52</v>
      </c>
      <c r="E62" s="10" t="s">
        <v>53</v>
      </c>
      <c r="F62" s="10" t="s">
        <v>42</v>
      </c>
      <c r="G62" s="13"/>
      <c r="H62" s="13"/>
      <c r="I62" s="1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8.75" x14ac:dyDescent="0.3">
      <c r="A63" s="1"/>
      <c r="B63" s="10">
        <f t="shared" si="0"/>
        <v>58</v>
      </c>
      <c r="C63" s="10" t="s">
        <v>54</v>
      </c>
      <c r="D63" s="15" t="s">
        <v>55</v>
      </c>
      <c r="E63" s="10" t="s">
        <v>56</v>
      </c>
      <c r="F63" s="10" t="s">
        <v>42</v>
      </c>
      <c r="G63" s="13"/>
      <c r="H63" s="13"/>
      <c r="I63" s="1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8.75" x14ac:dyDescent="0.3">
      <c r="A64" s="1"/>
      <c r="B64" s="10">
        <f t="shared" si="0"/>
        <v>59</v>
      </c>
      <c r="C64" s="10" t="s">
        <v>57</v>
      </c>
      <c r="D64" s="15" t="s">
        <v>58</v>
      </c>
      <c r="E64" s="10" t="s">
        <v>59</v>
      </c>
      <c r="F64" s="10" t="s">
        <v>42</v>
      </c>
      <c r="G64" s="13"/>
      <c r="H64" s="13"/>
      <c r="I64" s="1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8.75" x14ac:dyDescent="0.3">
      <c r="A65" s="1"/>
      <c r="B65" s="10">
        <f t="shared" si="0"/>
        <v>60</v>
      </c>
      <c r="C65" s="20" t="s">
        <v>230</v>
      </c>
      <c r="D65" s="40" t="s">
        <v>231</v>
      </c>
      <c r="E65" s="41" t="s">
        <v>232</v>
      </c>
      <c r="F65" s="10" t="s">
        <v>233</v>
      </c>
      <c r="G65" s="10" t="s">
        <v>234</v>
      </c>
      <c r="H65" s="12" t="s">
        <v>235</v>
      </c>
      <c r="I65" s="1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8.75" x14ac:dyDescent="0.3">
      <c r="A66" s="1"/>
      <c r="B66" s="10">
        <f t="shared" si="0"/>
        <v>61</v>
      </c>
      <c r="C66" s="10" t="s">
        <v>236</v>
      </c>
      <c r="D66" s="37" t="s">
        <v>237</v>
      </c>
      <c r="E66" s="42" t="s">
        <v>238</v>
      </c>
      <c r="F66" s="10" t="s">
        <v>233</v>
      </c>
      <c r="G66" s="13"/>
      <c r="H66" s="13"/>
      <c r="I66" s="1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8.75" x14ac:dyDescent="0.3">
      <c r="A67" s="1"/>
      <c r="B67" s="10">
        <f t="shared" si="0"/>
        <v>62</v>
      </c>
      <c r="C67" s="10" t="s">
        <v>239</v>
      </c>
      <c r="D67" s="37" t="s">
        <v>240</v>
      </c>
      <c r="E67" s="43" t="s">
        <v>241</v>
      </c>
      <c r="F67" s="10" t="s">
        <v>233</v>
      </c>
      <c r="G67" s="13"/>
      <c r="H67" s="13"/>
      <c r="I67" s="1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8.75" x14ac:dyDescent="0.3">
      <c r="A68" s="1"/>
      <c r="B68" s="10">
        <f t="shared" si="0"/>
        <v>63</v>
      </c>
      <c r="C68" s="10" t="s">
        <v>242</v>
      </c>
      <c r="D68" s="14" t="s">
        <v>243</v>
      </c>
      <c r="E68" s="10" t="s">
        <v>244</v>
      </c>
      <c r="F68" s="10" t="s">
        <v>233</v>
      </c>
      <c r="G68" s="13"/>
      <c r="H68" s="13"/>
      <c r="I68" s="1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8.75" x14ac:dyDescent="0.3">
      <c r="A69" s="1"/>
      <c r="B69" s="10">
        <f t="shared" si="0"/>
        <v>64</v>
      </c>
      <c r="C69" s="10" t="s">
        <v>245</v>
      </c>
      <c r="D69" s="40" t="s">
        <v>246</v>
      </c>
      <c r="E69" s="10" t="s">
        <v>247</v>
      </c>
      <c r="F69" s="10" t="s">
        <v>233</v>
      </c>
      <c r="G69" s="13"/>
      <c r="H69" s="13"/>
      <c r="I69" s="1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8.75" x14ac:dyDescent="0.3">
      <c r="A70" s="1"/>
      <c r="B70" s="10">
        <f t="shared" si="0"/>
        <v>65</v>
      </c>
      <c r="C70" s="10" t="s">
        <v>251</v>
      </c>
      <c r="D70" s="37" t="s">
        <v>252</v>
      </c>
      <c r="E70" s="42" t="s">
        <v>253</v>
      </c>
      <c r="F70" s="10" t="s">
        <v>233</v>
      </c>
      <c r="G70" s="13"/>
      <c r="H70" s="13"/>
      <c r="I70" s="1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8.75" x14ac:dyDescent="0.3">
      <c r="A71" s="1"/>
      <c r="B71" s="10">
        <f t="shared" si="0"/>
        <v>66</v>
      </c>
      <c r="C71" s="10" t="s">
        <v>471</v>
      </c>
      <c r="D71" s="14" t="s">
        <v>472</v>
      </c>
      <c r="E71" s="10" t="s">
        <v>473</v>
      </c>
      <c r="F71" s="10" t="s">
        <v>233</v>
      </c>
      <c r="G71" s="13"/>
      <c r="H71" s="13"/>
      <c r="I71" s="1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8.75" x14ac:dyDescent="0.3">
      <c r="A72" s="1"/>
      <c r="B72" s="10">
        <f t="shared" si="0"/>
        <v>67</v>
      </c>
      <c r="C72" s="18" t="s">
        <v>67</v>
      </c>
      <c r="D72" s="14" t="s">
        <v>68</v>
      </c>
      <c r="E72" s="17" t="s">
        <v>69</v>
      </c>
      <c r="F72" s="10" t="s">
        <v>70</v>
      </c>
      <c r="G72" s="10" t="s">
        <v>71</v>
      </c>
      <c r="H72" s="12" t="s">
        <v>72</v>
      </c>
      <c r="I72" s="1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8.75" x14ac:dyDescent="0.3">
      <c r="A73" s="1"/>
      <c r="B73" s="10">
        <f t="shared" si="0"/>
        <v>68</v>
      </c>
      <c r="C73" s="18" t="s">
        <v>73</v>
      </c>
      <c r="D73" s="14" t="s">
        <v>74</v>
      </c>
      <c r="E73" s="18" t="s">
        <v>75</v>
      </c>
      <c r="F73" s="10" t="s">
        <v>70</v>
      </c>
      <c r="G73" s="13"/>
      <c r="H73" s="13"/>
      <c r="I73" s="1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8.75" x14ac:dyDescent="0.3">
      <c r="A74" s="1"/>
      <c r="B74" s="10">
        <f t="shared" si="0"/>
        <v>69</v>
      </c>
      <c r="C74" s="18" t="s">
        <v>76</v>
      </c>
      <c r="D74" s="14" t="s">
        <v>77</v>
      </c>
      <c r="E74" s="18" t="s">
        <v>78</v>
      </c>
      <c r="F74" s="10" t="s">
        <v>70</v>
      </c>
      <c r="G74" s="13"/>
      <c r="H74" s="13"/>
      <c r="I74" s="1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8.75" x14ac:dyDescent="0.3">
      <c r="A75" s="1"/>
      <c r="B75" s="10">
        <f t="shared" si="0"/>
        <v>70</v>
      </c>
      <c r="C75" s="19" t="s">
        <v>79</v>
      </c>
      <c r="D75" s="14" t="s">
        <v>80</v>
      </c>
      <c r="E75" s="19" t="s">
        <v>81</v>
      </c>
      <c r="F75" s="10" t="s">
        <v>70</v>
      </c>
      <c r="G75" s="13"/>
      <c r="H75" s="13"/>
      <c r="I75" s="1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8.75" x14ac:dyDescent="0.3">
      <c r="A76" s="1"/>
      <c r="B76" s="10">
        <f t="shared" si="0"/>
        <v>71</v>
      </c>
      <c r="C76" s="19" t="s">
        <v>82</v>
      </c>
      <c r="D76" s="14" t="s">
        <v>83</v>
      </c>
      <c r="E76" s="19" t="s">
        <v>84</v>
      </c>
      <c r="F76" s="10" t="s">
        <v>70</v>
      </c>
      <c r="G76" s="13"/>
      <c r="H76" s="13"/>
      <c r="I76" s="1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8.75" x14ac:dyDescent="0.3">
      <c r="A77" s="1"/>
      <c r="B77" s="10">
        <f t="shared" si="0"/>
        <v>72</v>
      </c>
      <c r="C77" s="19" t="s">
        <v>85</v>
      </c>
      <c r="D77" s="14" t="s">
        <v>86</v>
      </c>
      <c r="E77" s="19" t="s">
        <v>87</v>
      </c>
      <c r="F77" s="10" t="s">
        <v>70</v>
      </c>
      <c r="G77" s="13"/>
      <c r="H77" s="13"/>
      <c r="I77" s="1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8.75" x14ac:dyDescent="0.3">
      <c r="A78" s="1"/>
      <c r="B78" s="10">
        <f t="shared" si="0"/>
        <v>73</v>
      </c>
      <c r="C78" s="19" t="s">
        <v>88</v>
      </c>
      <c r="D78" s="14" t="s">
        <v>89</v>
      </c>
      <c r="E78" s="19" t="s">
        <v>90</v>
      </c>
      <c r="F78" s="10" t="s">
        <v>70</v>
      </c>
      <c r="G78" s="13"/>
      <c r="H78" s="13"/>
      <c r="I78" s="1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8.75" x14ac:dyDescent="0.3">
      <c r="A79" s="1"/>
      <c r="B79" s="10">
        <f t="shared" si="0"/>
        <v>74</v>
      </c>
      <c r="C79" s="19" t="s">
        <v>91</v>
      </c>
      <c r="D79" s="14" t="s">
        <v>92</v>
      </c>
      <c r="E79" s="20" t="s">
        <v>93</v>
      </c>
      <c r="F79" s="10" t="s">
        <v>70</v>
      </c>
      <c r="G79" s="13"/>
      <c r="H79" s="13"/>
      <c r="I79" s="1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8.75" x14ac:dyDescent="0.3">
      <c r="A80" s="1"/>
      <c r="B80" s="10">
        <f t="shared" si="0"/>
        <v>75</v>
      </c>
      <c r="C80" s="44" t="s">
        <v>474</v>
      </c>
      <c r="D80" s="22" t="s">
        <v>475</v>
      </c>
      <c r="E80" s="19" t="s">
        <v>476</v>
      </c>
      <c r="F80" s="19" t="s">
        <v>449</v>
      </c>
      <c r="G80" s="10" t="s">
        <v>477</v>
      </c>
      <c r="H80" s="12" t="s">
        <v>478</v>
      </c>
      <c r="I80" s="1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8.75" x14ac:dyDescent="0.3">
      <c r="A81" s="1"/>
      <c r="B81" s="10">
        <f t="shared" si="0"/>
        <v>76</v>
      </c>
      <c r="C81" s="45" t="s">
        <v>479</v>
      </c>
      <c r="D81" s="22" t="s">
        <v>480</v>
      </c>
      <c r="E81" s="19" t="s">
        <v>481</v>
      </c>
      <c r="F81" s="19" t="s">
        <v>449</v>
      </c>
      <c r="G81" s="13"/>
      <c r="H81" s="13"/>
      <c r="I81" s="1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8.75" x14ac:dyDescent="0.3">
      <c r="A82" s="1"/>
      <c r="B82" s="10">
        <f t="shared" si="0"/>
        <v>77</v>
      </c>
      <c r="C82" s="45" t="s">
        <v>482</v>
      </c>
      <c r="D82" s="22" t="s">
        <v>483</v>
      </c>
      <c r="E82" s="19" t="s">
        <v>484</v>
      </c>
      <c r="F82" s="19" t="s">
        <v>449</v>
      </c>
      <c r="G82" s="13"/>
      <c r="H82" s="13"/>
      <c r="I82" s="1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8.75" x14ac:dyDescent="0.3">
      <c r="A83" s="1"/>
      <c r="B83" s="10">
        <f t="shared" si="0"/>
        <v>78</v>
      </c>
      <c r="C83" s="45" t="s">
        <v>485</v>
      </c>
      <c r="D83" s="22" t="s">
        <v>486</v>
      </c>
      <c r="E83" s="19" t="s">
        <v>487</v>
      </c>
      <c r="F83" s="19" t="s">
        <v>449</v>
      </c>
      <c r="G83" s="13"/>
      <c r="H83" s="13"/>
      <c r="I83" s="1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8.75" x14ac:dyDescent="0.3">
      <c r="A84" s="1"/>
      <c r="B84" s="10">
        <v>78</v>
      </c>
      <c r="C84" s="10" t="s">
        <v>128</v>
      </c>
      <c r="D84" s="14" t="s">
        <v>129</v>
      </c>
      <c r="E84" s="10" t="s">
        <v>130</v>
      </c>
      <c r="F84" s="10" t="s">
        <v>131</v>
      </c>
      <c r="G84" s="10"/>
      <c r="H84" s="10"/>
      <c r="I84" s="1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8.75" x14ac:dyDescent="0.3">
      <c r="A85" s="1"/>
      <c r="B85" s="10">
        <v>79</v>
      </c>
      <c r="C85" s="10" t="s">
        <v>135</v>
      </c>
      <c r="D85" s="14" t="s">
        <v>136</v>
      </c>
      <c r="E85" s="10" t="s">
        <v>137</v>
      </c>
      <c r="F85" s="10" t="s">
        <v>131</v>
      </c>
      <c r="G85" s="4"/>
      <c r="H85" s="4"/>
      <c r="I85" s="1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8.75" x14ac:dyDescent="0.3">
      <c r="A86" s="1"/>
      <c r="B86" s="10">
        <f t="shared" ref="B86:B126" si="1">IF(C86&lt;&gt;"",ROW()-5,"")</f>
        <v>81</v>
      </c>
      <c r="C86" s="10" t="s">
        <v>138</v>
      </c>
      <c r="D86" s="14" t="s">
        <v>139</v>
      </c>
      <c r="E86" s="10" t="s">
        <v>140</v>
      </c>
      <c r="F86" s="10" t="s">
        <v>131</v>
      </c>
      <c r="G86" s="1"/>
      <c r="H86" s="1"/>
      <c r="I86" s="1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8.75" x14ac:dyDescent="0.3">
      <c r="A87" s="1"/>
      <c r="B87" s="10">
        <f t="shared" si="1"/>
        <v>82</v>
      </c>
      <c r="C87" s="10" t="s">
        <v>141</v>
      </c>
      <c r="D87" s="14" t="s">
        <v>246</v>
      </c>
      <c r="E87" s="10" t="s">
        <v>143</v>
      </c>
      <c r="F87" s="10" t="s">
        <v>131</v>
      </c>
      <c r="G87" s="13"/>
      <c r="H87" s="13"/>
      <c r="I87" s="1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8.75" x14ac:dyDescent="0.3">
      <c r="A88" s="1"/>
      <c r="B88" s="10">
        <f t="shared" si="1"/>
        <v>83</v>
      </c>
      <c r="C88" s="10" t="s">
        <v>144</v>
      </c>
      <c r="D88" s="14" t="s">
        <v>145</v>
      </c>
      <c r="E88" s="10" t="s">
        <v>146</v>
      </c>
      <c r="F88" s="10" t="s">
        <v>131</v>
      </c>
      <c r="G88" s="13"/>
      <c r="H88" s="13"/>
      <c r="I88" s="1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8.75" x14ac:dyDescent="0.3">
      <c r="A89" s="1"/>
      <c r="B89" s="10">
        <f t="shared" si="1"/>
        <v>84</v>
      </c>
      <c r="C89" s="10" t="s">
        <v>147</v>
      </c>
      <c r="D89" s="14" t="s">
        <v>148</v>
      </c>
      <c r="E89" s="10" t="s">
        <v>149</v>
      </c>
      <c r="F89" s="10" t="s">
        <v>131</v>
      </c>
      <c r="G89" s="13"/>
      <c r="H89" s="13"/>
      <c r="I89" s="1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8.75" x14ac:dyDescent="0.3">
      <c r="A90" s="1"/>
      <c r="B90" s="10">
        <f t="shared" si="1"/>
        <v>85</v>
      </c>
      <c r="C90" s="10" t="s">
        <v>160</v>
      </c>
      <c r="D90" s="14" t="s">
        <v>167</v>
      </c>
      <c r="E90" s="10" t="s">
        <v>161</v>
      </c>
      <c r="F90" s="10" t="s">
        <v>488</v>
      </c>
      <c r="G90" s="10" t="s">
        <v>489</v>
      </c>
      <c r="H90" s="13"/>
      <c r="I90" s="1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8.75" x14ac:dyDescent="0.3">
      <c r="A91" s="1"/>
      <c r="B91" s="10">
        <f t="shared" si="1"/>
        <v>86</v>
      </c>
      <c r="C91" s="10" t="s">
        <v>166</v>
      </c>
      <c r="D91" s="14" t="s">
        <v>170</v>
      </c>
      <c r="E91" s="10" t="s">
        <v>168</v>
      </c>
      <c r="F91" s="10" t="s">
        <v>488</v>
      </c>
      <c r="G91" s="13"/>
      <c r="H91" s="13"/>
      <c r="I91" s="1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8.75" x14ac:dyDescent="0.3">
      <c r="A92" s="1"/>
      <c r="B92" s="10">
        <f t="shared" si="1"/>
        <v>87</v>
      </c>
      <c r="C92" s="10" t="s">
        <v>169</v>
      </c>
      <c r="D92" s="14" t="s">
        <v>173</v>
      </c>
      <c r="E92" s="10" t="s">
        <v>171</v>
      </c>
      <c r="F92" s="10" t="s">
        <v>488</v>
      </c>
      <c r="G92" s="13"/>
      <c r="H92" s="13"/>
      <c r="I92" s="1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8.75" x14ac:dyDescent="0.3">
      <c r="A93" s="1"/>
      <c r="B93" s="10">
        <f t="shared" si="1"/>
        <v>88</v>
      </c>
      <c r="C93" s="10" t="s">
        <v>172</v>
      </c>
      <c r="D93" s="14" t="s">
        <v>176</v>
      </c>
      <c r="E93" s="10" t="s">
        <v>174</v>
      </c>
      <c r="F93" s="10" t="s">
        <v>488</v>
      </c>
      <c r="G93" s="13"/>
      <c r="H93" s="13"/>
      <c r="I93" s="1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8.75" x14ac:dyDescent="0.3">
      <c r="A94" s="1"/>
      <c r="B94" s="10">
        <f t="shared" si="1"/>
        <v>89</v>
      </c>
      <c r="C94" s="10" t="s">
        <v>175</v>
      </c>
      <c r="D94" s="14" t="s">
        <v>179</v>
      </c>
      <c r="E94" s="10" t="s">
        <v>177</v>
      </c>
      <c r="F94" s="10" t="s">
        <v>488</v>
      </c>
      <c r="G94" s="13"/>
      <c r="H94" s="13"/>
      <c r="I94" s="1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8.75" x14ac:dyDescent="0.3">
      <c r="A95" s="1"/>
      <c r="B95" s="10">
        <f t="shared" si="1"/>
        <v>90</v>
      </c>
      <c r="C95" s="10" t="s">
        <v>178</v>
      </c>
      <c r="D95" s="14" t="s">
        <v>182</v>
      </c>
      <c r="E95" s="10" t="s">
        <v>180</v>
      </c>
      <c r="F95" s="10" t="s">
        <v>488</v>
      </c>
      <c r="G95" s="13"/>
      <c r="H95" s="13"/>
      <c r="I95" s="1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8.75" x14ac:dyDescent="0.3">
      <c r="A96" s="1"/>
      <c r="B96" s="10">
        <f t="shared" si="1"/>
        <v>91</v>
      </c>
      <c r="C96" s="20" t="s">
        <v>181</v>
      </c>
      <c r="D96" s="21" t="s">
        <v>490</v>
      </c>
      <c r="E96" s="20" t="s">
        <v>183</v>
      </c>
      <c r="F96" s="10" t="s">
        <v>488</v>
      </c>
      <c r="G96" s="10"/>
      <c r="H96" s="10"/>
      <c r="I96" s="1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8.75" x14ac:dyDescent="0.3">
      <c r="A97" s="1"/>
      <c r="B97" s="10">
        <f t="shared" si="1"/>
        <v>92</v>
      </c>
      <c r="C97" s="19" t="s">
        <v>491</v>
      </c>
      <c r="D97" s="22" t="s">
        <v>492</v>
      </c>
      <c r="E97" s="19" t="s">
        <v>493</v>
      </c>
      <c r="F97" s="10" t="s">
        <v>488</v>
      </c>
      <c r="G97" s="10" t="s">
        <v>98</v>
      </c>
      <c r="H97" s="12" t="s">
        <v>99</v>
      </c>
      <c r="I97" s="1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8.75" x14ac:dyDescent="0.3">
      <c r="A98" s="1"/>
      <c r="B98" s="10">
        <f t="shared" si="1"/>
        <v>93</v>
      </c>
      <c r="C98" s="46" t="s">
        <v>101</v>
      </c>
      <c r="D98" s="47" t="s">
        <v>102</v>
      </c>
      <c r="E98" s="46" t="s">
        <v>103</v>
      </c>
      <c r="F98" s="46" t="s">
        <v>97</v>
      </c>
      <c r="G98" s="13"/>
      <c r="H98" s="13"/>
      <c r="I98" s="1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8.75" x14ac:dyDescent="0.3">
      <c r="A99" s="1"/>
      <c r="B99" s="10">
        <f t="shared" si="1"/>
        <v>94</v>
      </c>
      <c r="C99" s="46" t="s">
        <v>104</v>
      </c>
      <c r="D99" s="47" t="s">
        <v>105</v>
      </c>
      <c r="E99" s="46" t="s">
        <v>106</v>
      </c>
      <c r="F99" s="46" t="s">
        <v>97</v>
      </c>
      <c r="G99" s="13"/>
      <c r="H99" s="13"/>
      <c r="I99" s="1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8.75" x14ac:dyDescent="0.3">
      <c r="A100" s="1"/>
      <c r="B100" s="10">
        <f t="shared" si="1"/>
        <v>95</v>
      </c>
      <c r="C100" s="46" t="s">
        <v>494</v>
      </c>
      <c r="D100" s="47" t="s">
        <v>495</v>
      </c>
      <c r="E100" s="46" t="s">
        <v>496</v>
      </c>
      <c r="F100" s="46" t="s">
        <v>97</v>
      </c>
      <c r="G100" s="13"/>
      <c r="H100" s="13"/>
      <c r="I100" s="1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8.75" x14ac:dyDescent="0.3">
      <c r="A101" s="1"/>
      <c r="B101" s="10">
        <f t="shared" si="1"/>
        <v>96</v>
      </c>
      <c r="C101" s="46" t="s">
        <v>110</v>
      </c>
      <c r="D101" s="47" t="s">
        <v>111</v>
      </c>
      <c r="E101" s="46" t="s">
        <v>112</v>
      </c>
      <c r="F101" s="46" t="s">
        <v>97</v>
      </c>
      <c r="G101" s="13"/>
      <c r="H101" s="13"/>
      <c r="I101" s="1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8.75" x14ac:dyDescent="0.3">
      <c r="A102" s="1"/>
      <c r="B102" s="10">
        <f t="shared" si="1"/>
        <v>97</v>
      </c>
      <c r="C102" s="46" t="s">
        <v>113</v>
      </c>
      <c r="D102" s="47" t="s">
        <v>114</v>
      </c>
      <c r="E102" s="46" t="s">
        <v>115</v>
      </c>
      <c r="F102" s="46" t="s">
        <v>97</v>
      </c>
      <c r="G102" s="13"/>
      <c r="H102" s="13"/>
      <c r="I102" s="1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8.75" x14ac:dyDescent="0.3">
      <c r="A103" s="1"/>
      <c r="B103" s="10">
        <f t="shared" si="1"/>
        <v>98</v>
      </c>
      <c r="C103" s="46" t="s">
        <v>116</v>
      </c>
      <c r="D103" s="47" t="s">
        <v>117</v>
      </c>
      <c r="E103" s="46" t="s">
        <v>118</v>
      </c>
      <c r="F103" s="46" t="s">
        <v>97</v>
      </c>
      <c r="G103" s="13"/>
      <c r="H103" s="13"/>
      <c r="I103" s="1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8.75" x14ac:dyDescent="0.3">
      <c r="A104" s="1"/>
      <c r="B104" s="10">
        <f t="shared" si="1"/>
        <v>99</v>
      </c>
      <c r="C104" s="46" t="s">
        <v>497</v>
      </c>
      <c r="D104" s="47" t="s">
        <v>498</v>
      </c>
      <c r="E104" s="46" t="s">
        <v>499</v>
      </c>
      <c r="F104" s="46" t="s">
        <v>97</v>
      </c>
      <c r="G104" s="13"/>
      <c r="H104" s="13"/>
      <c r="I104" s="1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8.75" x14ac:dyDescent="0.3">
      <c r="A105" s="1"/>
      <c r="B105" s="10">
        <f t="shared" si="1"/>
        <v>100</v>
      </c>
      <c r="C105" s="46" t="s">
        <v>122</v>
      </c>
      <c r="D105" s="47" t="s">
        <v>123</v>
      </c>
      <c r="E105" s="46" t="s">
        <v>124</v>
      </c>
      <c r="F105" s="46" t="s">
        <v>97</v>
      </c>
      <c r="G105" s="13"/>
      <c r="H105" s="13"/>
      <c r="I105" s="1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8.75" x14ac:dyDescent="0.3">
      <c r="A106" s="1"/>
      <c r="B106" s="10">
        <f t="shared" si="1"/>
        <v>101</v>
      </c>
      <c r="C106" s="46" t="s">
        <v>500</v>
      </c>
      <c r="D106" s="47" t="s">
        <v>501</v>
      </c>
      <c r="E106" s="46" t="s">
        <v>502</v>
      </c>
      <c r="F106" s="46" t="s">
        <v>97</v>
      </c>
      <c r="G106" s="13"/>
      <c r="H106" s="13"/>
      <c r="I106" s="1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8.75" x14ac:dyDescent="0.3">
      <c r="A107" s="1"/>
      <c r="B107" s="10">
        <f t="shared" si="1"/>
        <v>102</v>
      </c>
      <c r="C107" s="46" t="s">
        <v>125</v>
      </c>
      <c r="D107" s="47" t="s">
        <v>126</v>
      </c>
      <c r="E107" s="46" t="s">
        <v>127</v>
      </c>
      <c r="F107" s="46" t="s">
        <v>97</v>
      </c>
      <c r="G107" s="13"/>
      <c r="H107" s="13"/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8.75" x14ac:dyDescent="0.3">
      <c r="A108" s="1"/>
      <c r="B108" s="10">
        <f t="shared" si="1"/>
        <v>103</v>
      </c>
      <c r="C108" s="10" t="s">
        <v>503</v>
      </c>
      <c r="D108" s="14" t="s">
        <v>504</v>
      </c>
      <c r="E108" s="10" t="s">
        <v>505</v>
      </c>
      <c r="F108" s="10" t="s">
        <v>506</v>
      </c>
      <c r="G108" s="10" t="s">
        <v>507</v>
      </c>
      <c r="H108" s="13"/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8.75" x14ac:dyDescent="0.3">
      <c r="A109" s="1"/>
      <c r="B109" s="10">
        <f t="shared" si="1"/>
        <v>104</v>
      </c>
      <c r="C109" s="10" t="s">
        <v>508</v>
      </c>
      <c r="D109" s="14" t="s">
        <v>509</v>
      </c>
      <c r="E109" s="10" t="s">
        <v>510</v>
      </c>
      <c r="F109" s="10" t="s">
        <v>506</v>
      </c>
      <c r="G109" s="13"/>
      <c r="H109" s="13"/>
      <c r="I109" s="1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8.75" x14ac:dyDescent="0.3">
      <c r="A110" s="1"/>
      <c r="B110" s="10">
        <f t="shared" si="1"/>
        <v>105</v>
      </c>
      <c r="C110" s="10" t="s">
        <v>511</v>
      </c>
      <c r="D110" s="14" t="s">
        <v>512</v>
      </c>
      <c r="E110" s="10" t="s">
        <v>513</v>
      </c>
      <c r="F110" s="10" t="s">
        <v>506</v>
      </c>
      <c r="G110" s="13"/>
      <c r="H110" s="13"/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8.75" x14ac:dyDescent="0.3">
      <c r="A111" s="1"/>
      <c r="B111" s="10">
        <f t="shared" si="1"/>
        <v>106</v>
      </c>
      <c r="C111" s="10" t="s">
        <v>208</v>
      </c>
      <c r="D111" s="14" t="s">
        <v>209</v>
      </c>
      <c r="E111" s="10" t="s">
        <v>210</v>
      </c>
      <c r="F111" s="10" t="s">
        <v>211</v>
      </c>
      <c r="G111" s="10" t="s">
        <v>212</v>
      </c>
      <c r="H111" s="10">
        <v>935911218</v>
      </c>
      <c r="I111" s="1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8.75" x14ac:dyDescent="0.3">
      <c r="A112" s="1"/>
      <c r="B112" s="10">
        <f t="shared" si="1"/>
        <v>107</v>
      </c>
      <c r="C112" s="10" t="s">
        <v>215</v>
      </c>
      <c r="D112" s="14" t="s">
        <v>216</v>
      </c>
      <c r="E112" s="10" t="s">
        <v>217</v>
      </c>
      <c r="F112" s="10" t="s">
        <v>211</v>
      </c>
      <c r="G112" s="13"/>
      <c r="H112" s="13"/>
      <c r="I112" s="1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8.75" x14ac:dyDescent="0.3">
      <c r="A113" s="1"/>
      <c r="B113" s="10">
        <f t="shared" si="1"/>
        <v>108</v>
      </c>
      <c r="C113" s="10" t="s">
        <v>150</v>
      </c>
      <c r="D113" s="14" t="s">
        <v>151</v>
      </c>
      <c r="E113" s="10" t="s">
        <v>152</v>
      </c>
      <c r="F113" s="10" t="s">
        <v>153</v>
      </c>
      <c r="G113" s="10" t="s">
        <v>154</v>
      </c>
      <c r="H113" s="10">
        <v>937274157</v>
      </c>
      <c r="I113" s="1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8.75" x14ac:dyDescent="0.3">
      <c r="A114" s="1"/>
      <c r="B114" s="10">
        <f t="shared" si="1"/>
        <v>109</v>
      </c>
      <c r="C114" s="10" t="s">
        <v>514</v>
      </c>
      <c r="D114" s="14" t="s">
        <v>515</v>
      </c>
      <c r="E114" s="10" t="s">
        <v>516</v>
      </c>
      <c r="F114" s="10" t="s">
        <v>153</v>
      </c>
      <c r="G114" s="13"/>
      <c r="H114" s="13"/>
      <c r="I114" s="1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8.75" x14ac:dyDescent="0.3">
      <c r="A115" s="1"/>
      <c r="B115" s="10">
        <f t="shared" si="1"/>
        <v>110</v>
      </c>
      <c r="C115" s="10" t="s">
        <v>517</v>
      </c>
      <c r="D115" s="14" t="s">
        <v>518</v>
      </c>
      <c r="E115" s="10" t="s">
        <v>519</v>
      </c>
      <c r="F115" s="10" t="s">
        <v>153</v>
      </c>
      <c r="G115" s="13"/>
      <c r="H115" s="12" t="s">
        <v>520</v>
      </c>
      <c r="I115" s="1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8.75" x14ac:dyDescent="0.3">
      <c r="A116" s="1"/>
      <c r="B116" s="10">
        <f t="shared" si="1"/>
        <v>111</v>
      </c>
      <c r="C116" s="48" t="s">
        <v>157</v>
      </c>
      <c r="D116" s="49" t="s">
        <v>158</v>
      </c>
      <c r="E116" s="48" t="s">
        <v>159</v>
      </c>
      <c r="F116" s="48" t="s">
        <v>153</v>
      </c>
      <c r="G116" s="13"/>
      <c r="H116" s="13"/>
      <c r="I116" s="1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8.75" x14ac:dyDescent="0.3">
      <c r="A117" s="1"/>
      <c r="B117" s="10">
        <f t="shared" si="1"/>
        <v>112</v>
      </c>
      <c r="C117" s="10" t="s">
        <v>521</v>
      </c>
      <c r="D117" s="14" t="s">
        <v>522</v>
      </c>
      <c r="E117" s="10" t="s">
        <v>523</v>
      </c>
      <c r="F117" s="10" t="s">
        <v>153</v>
      </c>
      <c r="G117" s="13"/>
      <c r="H117" s="13"/>
      <c r="I117" s="1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8.75" x14ac:dyDescent="0.3">
      <c r="A118" s="1"/>
      <c r="B118" s="10">
        <f t="shared" si="1"/>
        <v>113</v>
      </c>
      <c r="C118" s="10" t="s">
        <v>524</v>
      </c>
      <c r="D118" s="14" t="s">
        <v>525</v>
      </c>
      <c r="E118" s="50" t="s">
        <v>526</v>
      </c>
      <c r="F118" s="10" t="s">
        <v>424</v>
      </c>
      <c r="G118" s="10" t="s">
        <v>527</v>
      </c>
      <c r="H118" s="10">
        <v>868511588</v>
      </c>
      <c r="I118" s="1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8.75" x14ac:dyDescent="0.3">
      <c r="A119" s="1"/>
      <c r="B119" s="10">
        <f t="shared" si="1"/>
        <v>114</v>
      </c>
      <c r="C119" s="10" t="s">
        <v>528</v>
      </c>
      <c r="D119" s="14" t="s">
        <v>529</v>
      </c>
      <c r="E119" s="50" t="s">
        <v>526</v>
      </c>
      <c r="F119" s="10" t="s">
        <v>424</v>
      </c>
      <c r="G119" s="13"/>
      <c r="H119" s="13"/>
      <c r="I119" s="1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8.75" x14ac:dyDescent="0.3">
      <c r="A120" s="1"/>
      <c r="B120" s="10">
        <f t="shared" si="1"/>
        <v>115</v>
      </c>
      <c r="C120" s="10" t="s">
        <v>530</v>
      </c>
      <c r="D120" s="14" t="s">
        <v>531</v>
      </c>
      <c r="E120" s="10" t="s">
        <v>532</v>
      </c>
      <c r="F120" s="10" t="s">
        <v>424</v>
      </c>
      <c r="G120" s="13"/>
      <c r="H120" s="13"/>
      <c r="I120" s="1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8.75" x14ac:dyDescent="0.3">
      <c r="A121" s="1"/>
      <c r="B121" s="10">
        <f t="shared" si="1"/>
        <v>116</v>
      </c>
      <c r="C121" s="10" t="s">
        <v>287</v>
      </c>
      <c r="D121" s="10" t="s">
        <v>288</v>
      </c>
      <c r="E121" s="10" t="s">
        <v>289</v>
      </c>
      <c r="F121" s="10" t="s">
        <v>290</v>
      </c>
      <c r="G121" s="10" t="s">
        <v>533</v>
      </c>
      <c r="H121" s="10">
        <v>915689596</v>
      </c>
      <c r="I121" s="1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8.75" x14ac:dyDescent="0.3">
      <c r="A122" s="1"/>
      <c r="B122" s="10">
        <f t="shared" si="1"/>
        <v>117</v>
      </c>
      <c r="C122" s="10" t="s">
        <v>291</v>
      </c>
      <c r="D122" s="10" t="s">
        <v>292</v>
      </c>
      <c r="E122" s="10" t="s">
        <v>293</v>
      </c>
      <c r="F122" s="10" t="s">
        <v>290</v>
      </c>
      <c r="G122" s="13"/>
      <c r="H122" s="13"/>
      <c r="I122" s="1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8.75" x14ac:dyDescent="0.3">
      <c r="A123" s="1"/>
      <c r="B123" s="10">
        <f t="shared" si="1"/>
        <v>118</v>
      </c>
      <c r="C123" s="10" t="s">
        <v>294</v>
      </c>
      <c r="D123" s="10" t="s">
        <v>295</v>
      </c>
      <c r="E123" s="10" t="s">
        <v>296</v>
      </c>
      <c r="F123" s="10" t="s">
        <v>290</v>
      </c>
      <c r="G123" s="13"/>
      <c r="H123" s="13"/>
      <c r="I123" s="1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8.75" x14ac:dyDescent="0.3">
      <c r="A124" s="1"/>
      <c r="B124" s="10">
        <f t="shared" si="1"/>
        <v>119</v>
      </c>
      <c r="C124" s="10" t="s">
        <v>297</v>
      </c>
      <c r="D124" s="10" t="s">
        <v>298</v>
      </c>
      <c r="E124" s="10" t="s">
        <v>299</v>
      </c>
      <c r="F124" s="10" t="s">
        <v>290</v>
      </c>
      <c r="G124" s="13"/>
      <c r="H124" s="13"/>
      <c r="I124" s="1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8.75" x14ac:dyDescent="0.3">
      <c r="A125" s="1"/>
      <c r="B125" s="10">
        <f t="shared" si="1"/>
        <v>120</v>
      </c>
      <c r="C125" s="10" t="s">
        <v>300</v>
      </c>
      <c r="D125" s="10" t="s">
        <v>301</v>
      </c>
      <c r="E125" s="10" t="s">
        <v>302</v>
      </c>
      <c r="F125" s="10" t="s">
        <v>290</v>
      </c>
      <c r="G125" s="13"/>
      <c r="H125" s="13"/>
      <c r="I125" s="1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8.75" x14ac:dyDescent="0.3">
      <c r="A126" s="1"/>
      <c r="B126" s="10">
        <f t="shared" si="1"/>
        <v>121</v>
      </c>
      <c r="C126" s="10" t="s">
        <v>303</v>
      </c>
      <c r="D126" s="10" t="s">
        <v>534</v>
      </c>
      <c r="E126" s="10" t="s">
        <v>535</v>
      </c>
      <c r="F126" s="10" t="s">
        <v>290</v>
      </c>
      <c r="G126" s="13"/>
      <c r="H126" s="13"/>
      <c r="I126" s="1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8.75" x14ac:dyDescent="0.3">
      <c r="A127" s="1"/>
      <c r="B127" s="10">
        <v>121</v>
      </c>
      <c r="C127" s="10" t="s">
        <v>536</v>
      </c>
      <c r="D127" s="10" t="s">
        <v>537</v>
      </c>
      <c r="E127" s="10" t="s">
        <v>538</v>
      </c>
      <c r="F127" s="10" t="s">
        <v>424</v>
      </c>
      <c r="G127" s="10" t="s">
        <v>539</v>
      </c>
      <c r="H127" s="12" t="s">
        <v>540</v>
      </c>
      <c r="I127" s="1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8.75" x14ac:dyDescent="0.3">
      <c r="A128" s="1"/>
      <c r="B128" s="10">
        <v>122</v>
      </c>
      <c r="C128" s="10" t="s">
        <v>541</v>
      </c>
      <c r="D128" s="10" t="s">
        <v>542</v>
      </c>
      <c r="E128" s="10" t="s">
        <v>543</v>
      </c>
      <c r="F128" s="10" t="s">
        <v>424</v>
      </c>
      <c r="G128" s="13"/>
      <c r="H128" s="13"/>
      <c r="I128" s="1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8.75" x14ac:dyDescent="0.3">
      <c r="A129" s="1"/>
      <c r="B129" s="10">
        <v>123</v>
      </c>
      <c r="C129" s="10" t="s">
        <v>544</v>
      </c>
      <c r="D129" s="10" t="s">
        <v>545</v>
      </c>
      <c r="E129" s="10" t="s">
        <v>546</v>
      </c>
      <c r="F129" s="10" t="s">
        <v>424</v>
      </c>
      <c r="G129" s="13"/>
      <c r="H129" s="13"/>
      <c r="I129" s="1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8.75" x14ac:dyDescent="0.3">
      <c r="A130" s="1"/>
      <c r="B130" s="10">
        <v>124</v>
      </c>
      <c r="C130" s="10" t="s">
        <v>547</v>
      </c>
      <c r="D130" s="10" t="s">
        <v>548</v>
      </c>
      <c r="E130" s="10" t="s">
        <v>549</v>
      </c>
      <c r="F130" s="10" t="s">
        <v>424</v>
      </c>
      <c r="G130" s="13"/>
      <c r="H130" s="13"/>
      <c r="I130" s="1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8.75" x14ac:dyDescent="0.3">
      <c r="A131" s="1"/>
      <c r="B131" s="10">
        <v>125</v>
      </c>
      <c r="C131" s="10" t="s">
        <v>550</v>
      </c>
      <c r="D131" s="10" t="s">
        <v>551</v>
      </c>
      <c r="E131" s="13"/>
      <c r="F131" s="10" t="s">
        <v>424</v>
      </c>
      <c r="G131" s="13"/>
      <c r="H131" s="13"/>
      <c r="I131" s="1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8.75" x14ac:dyDescent="0.3">
      <c r="A132" s="1"/>
      <c r="B132" s="10">
        <v>126</v>
      </c>
      <c r="C132" s="10" t="s">
        <v>552</v>
      </c>
      <c r="D132" s="10" t="s">
        <v>553</v>
      </c>
      <c r="E132" s="10" t="s">
        <v>554</v>
      </c>
      <c r="F132" s="10" t="s">
        <v>424</v>
      </c>
      <c r="G132" s="13"/>
      <c r="H132" s="13"/>
      <c r="I132" s="1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8.75" x14ac:dyDescent="0.3">
      <c r="A133" s="1"/>
      <c r="B133" s="10">
        <f t="shared" ref="B133:B136" si="2">IF(C133&lt;&gt;"",ROW()-5,"")</f>
        <v>128</v>
      </c>
      <c r="C133" s="10" t="s">
        <v>218</v>
      </c>
      <c r="D133" s="10" t="s">
        <v>219</v>
      </c>
      <c r="E133" s="10" t="s">
        <v>220</v>
      </c>
      <c r="F133" s="10" t="s">
        <v>211</v>
      </c>
      <c r="G133" s="10" t="s">
        <v>212</v>
      </c>
      <c r="H133" s="13"/>
      <c r="I133" s="1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8.75" x14ac:dyDescent="0.3">
      <c r="A134" s="1"/>
      <c r="B134" s="10">
        <f t="shared" si="2"/>
        <v>129</v>
      </c>
      <c r="C134" s="10" t="s">
        <v>221</v>
      </c>
      <c r="D134" s="10" t="s">
        <v>222</v>
      </c>
      <c r="E134" s="10" t="s">
        <v>223</v>
      </c>
      <c r="F134" s="10" t="s">
        <v>211</v>
      </c>
      <c r="G134" s="13"/>
      <c r="H134" s="13"/>
      <c r="I134" s="1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8.75" x14ac:dyDescent="0.3">
      <c r="A135" s="1"/>
      <c r="B135" s="10">
        <f t="shared" si="2"/>
        <v>130</v>
      </c>
      <c r="C135" s="10" t="s">
        <v>224</v>
      </c>
      <c r="D135" s="10" t="s">
        <v>225</v>
      </c>
      <c r="E135" s="10" t="s">
        <v>226</v>
      </c>
      <c r="F135" s="10" t="s">
        <v>211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8.75" x14ac:dyDescent="0.3">
      <c r="A136" s="1"/>
      <c r="B136" s="10">
        <f t="shared" si="2"/>
        <v>131</v>
      </c>
      <c r="C136" s="10" t="s">
        <v>254</v>
      </c>
      <c r="D136" s="10" t="s">
        <v>255</v>
      </c>
      <c r="E136" s="10" t="s">
        <v>256</v>
      </c>
      <c r="F136" s="10" t="s">
        <v>233</v>
      </c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8.75" x14ac:dyDescent="0.3">
      <c r="A137" s="1"/>
      <c r="B137" s="10">
        <v>131</v>
      </c>
      <c r="C137" s="10" t="s">
        <v>257</v>
      </c>
      <c r="D137" s="10" t="s">
        <v>258</v>
      </c>
      <c r="E137" s="10" t="s">
        <v>259</v>
      </c>
      <c r="F137" s="10" t="s">
        <v>233</v>
      </c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8.7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8.7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8.7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8.7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8.7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8.7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8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8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8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8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8.7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8.7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8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8.7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8.7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8.7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8.7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8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8.7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8.7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8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8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8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8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8.7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8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8.7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8.7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8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8.7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8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8.7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8.7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8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8.7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8.7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8.7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8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8.7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8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8.7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8.7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8.7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8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8.7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8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8.7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8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8.7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8.7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8.7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8.7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8.7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8.7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8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8.7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8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8.7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8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8.7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8.7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8.7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8.7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8.7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8.7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8.7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8.7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8.7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8.7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8.7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8.7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8.7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8.7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8.7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8.7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8.7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8.7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8.7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8.7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8.7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8.7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8.7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8.7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8.7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8.7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8.7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8.7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8.7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8.7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8.7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8.7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8.7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8.7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8.7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8.7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8.7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8.7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8.7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8.7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8.7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8.7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8.7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8.7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8.7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8.7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8.7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8.7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8.7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8.7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8.7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8.7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8.7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8.7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8.7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8.7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8.7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8.7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8.7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8.7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8.7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8.7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8.7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8.7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8.7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8.7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8.7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8.7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8.7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8.7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8.7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8.7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8.7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8.7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8.7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8.7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8.7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8.7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8.7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8.7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8.7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8.7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8.7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8.7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8.7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8.7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8.7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8.7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8.7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8.7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8.7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8.7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8.7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8.7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8.7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8.7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8.7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8.7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8.7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8.7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8.7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8.7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8.7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8.7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8.7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8.7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8.7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8.7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8.7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8.7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8.7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8.7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8.7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8.7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8.7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8.7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8.7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8.7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8.7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8.7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8.7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8.7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8.7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8.7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8.7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8.7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8.7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8.7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8.7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8.7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8.7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8.7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8.7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8.7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8.7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8.7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8.7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8.7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8.7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8.7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8.7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8.7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8.7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8.7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8.7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8.7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8.7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8.7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8.7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8.7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8.7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8.7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8.7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8.7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8.7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8.7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8.7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8.7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8.7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8.7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8.7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8.7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8.7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8.7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8.7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8.7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8.7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8.7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8.7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8.7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8.7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8.7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8.7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8.7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8.7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8.7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8.7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8.7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8.7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8.7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8.7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8.7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8.7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8.7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8.7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8.7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8.7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8.7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8.7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8.7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8.7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8.7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8.7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8.7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8.7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8.7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8.7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8.7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8.7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8.7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8.7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8.7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8.7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8.7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8.7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8.7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8.7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8.7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8.7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8.7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8.7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8.7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8.7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8.7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8.7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8.7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8.7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8.7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8.7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8.7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8.7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8.7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8.7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8.7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8.7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8.7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8.7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8.7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8.7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8.7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8.7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8.7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8.7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8.7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8.7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8.7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8.7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8.7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8.7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8.7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8.7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8.7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8.7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8.7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8.7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8.7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8.7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8.7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8.7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8.7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8.7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8.7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8.7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8.7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8.7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8.7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8.7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8.7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8.7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8.7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8.7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8.7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8.7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8.7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8.7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8.7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8.7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8.7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8.7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8.7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8.7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8.7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8.7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8.7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8.7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8.7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8.7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8.7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8.7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8.7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8.7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8.7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8.7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8.7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8.7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8.7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8.7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8.7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8.7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8.7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8.7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8.7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8.7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8.7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8.7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8.7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8.7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8.7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8.7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8.7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8.7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8.7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8.7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8.7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8.7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8.7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8.7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8.7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8.7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8.7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8.7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8.7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8.7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8.7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8.7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8.7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8.7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8.7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8.7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8.7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8.7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8.7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8.7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8.7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8.7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8.7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8.7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8.7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8.7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8.7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8.7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8.7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8.7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8.7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8.7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8.7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8.7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8.7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8.7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8.7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8.7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8.7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8.7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8.7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8.7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8.7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8.7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8.7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8.7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8.7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8.7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8.7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8.7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8.7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8.7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8.7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8.7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8.7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8.7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8.7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8.7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8.7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8.7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8.7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8.7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8.7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8.7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8.7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8.7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8.7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8.7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8.7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8.7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8.7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8.7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8.7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8.7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8.7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8.7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8.7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8.7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8.7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8.7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8.7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8.7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8.7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8.7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8.7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8.7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8.7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8.7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8.7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8.7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8.7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8.7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8.7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8.7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8.7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8.7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8.7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8.7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8.7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8.7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8.7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8.7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8.7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8.7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8.7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8.7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8.7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8.7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8.7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8.7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8.7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8.7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8.7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8.7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8.7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8.7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8.7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8.7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8.7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8.7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8.7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8.7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8.7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8.7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8.7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8.7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8.7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8.7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8.7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8.7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8.7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8.7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8.7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8.7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8.7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8.7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8.7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8.7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8.7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8.7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8.7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8.7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8.7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8.7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8.7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8.7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8.7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8.7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8.7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8.7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8.7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8.7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8.7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8.7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8.7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8.7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8.7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8.7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8.7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8.7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8.7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8.7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8.7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8.7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8.7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8.7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8.7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8.7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8.7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8.7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8.7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8.7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8.7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8.7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8.7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8.7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8.7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8.7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8.7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8.7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8.7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8.7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8.7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8.7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8.7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8.7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8.7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8.7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8.7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8.7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8.7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8.7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8.7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8.7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8.7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8.7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8.7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8.7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8.7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8.7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8.7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8.7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8.7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8.7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8.7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8.7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8.7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8.7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8.7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8.7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8.7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8.7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8.7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8.7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8.7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8.7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8.7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8.7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8.7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8.7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8.7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8.7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8.7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8.7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8.7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8.7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8.7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8.7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8.7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8.7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8.7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8.7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8.7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8.7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8.7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8.7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8.7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8.7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8.7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8.7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8.7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8.7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8.7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8.7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8.7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8.7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8.7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8.7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8.7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8.7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8.7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8.7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8.7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8.7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8.7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8.7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8.7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8.7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8.7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8.7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8.7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8.7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8.7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8.7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8.7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8.7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8.7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8.7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8.7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8.7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8.7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8.7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8.7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8.7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8.7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8.7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8.7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8.7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8.7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8.7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8.7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8.7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8.7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8.7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8.7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8.7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8.7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8.7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8.7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8.7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8.7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8.7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8.7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8.7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8.7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8.7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8.7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8.7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8.7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8.7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8.7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8.7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8.7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8.7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8.7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8.7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8.7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8.7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8.7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8.7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8.7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8.7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8.7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8.7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8.7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8.7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8.7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8.7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8.7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8.7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8.7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8.7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8.7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8.7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8.7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8.7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8.7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8.7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8.7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8.7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8.7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8.7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8.7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8.7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8.7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8.7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8.7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8.7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8.7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8.7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8.7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8.7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8.7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8.7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8.7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8.7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8.7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8.7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8.7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8.7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8.7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8.7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8.7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8.7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8.7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8.7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8.7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8.7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8.7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8.7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8.7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8.7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8.7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8.7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8.7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8.7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8.7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8.7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8.7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8.7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8.7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8.7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8.7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8.7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8.7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8.7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8.7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8.7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8.7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8.7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8.7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8.7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8.7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8.7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8.7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8.7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8.7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8.7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8.7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8.7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8.7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8.7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8.7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8.7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8.7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8.7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8.7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8.7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8.7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8.7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8.7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8.7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8.7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8.7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8.7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8.7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8.7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8.7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8.7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8.7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8.7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8.7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8.7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8.7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8.7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8.7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8.7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8.7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8.7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8.7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8.7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8.7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8.7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8.7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8.7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8.7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8.7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8.7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8.7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8.7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8.7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8.7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8.7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8.7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8.7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8.7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8.7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8.7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8.7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8.7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8.7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8.7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8.7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8.7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8.7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8.7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8.7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8.7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8.7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8.7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8.7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8.7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8.7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8.7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8.7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8.7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8.7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8.7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8.7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8.7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8.7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</sheetData>
  <mergeCells count="2">
    <mergeCell ref="B3:I3"/>
    <mergeCell ref="B4:I4"/>
  </mergeCells>
  <hyperlinks>
    <hyperlink ref="D6" r:id="rId1"/>
    <hyperlink ref="E15" r:id="rId2"/>
    <hyperlink ref="E16" r:id="rId3"/>
    <hyperlink ref="E17" r:id="rId4"/>
    <hyperlink ref="D63" r:id="rId5"/>
    <hyperlink ref="D6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:G24"/>
  <sheetViews>
    <sheetView workbookViewId="0">
      <selection activeCell="F23" sqref="F23"/>
    </sheetView>
  </sheetViews>
  <sheetFormatPr defaultRowHeight="12.75" x14ac:dyDescent="0.2"/>
  <sheetData>
    <row r="18" spans="5:7" x14ac:dyDescent="0.2">
      <c r="E18">
        <f>280/400*100</f>
        <v>70</v>
      </c>
    </row>
    <row r="20" spans="5:7" x14ac:dyDescent="0.2">
      <c r="E20" s="118">
        <f>249/250*100</f>
        <v>99.6</v>
      </c>
    </row>
    <row r="21" spans="5:7" x14ac:dyDescent="0.2">
      <c r="E21">
        <v>23</v>
      </c>
      <c r="F21">
        <v>225</v>
      </c>
      <c r="G21">
        <f>E21/F21*100</f>
        <v>10.222222222222223</v>
      </c>
    </row>
    <row r="22" spans="5:7" x14ac:dyDescent="0.2">
      <c r="E22">
        <v>100</v>
      </c>
      <c r="F22">
        <v>250</v>
      </c>
      <c r="G22" s="81">
        <f>E22/F22*100</f>
        <v>40</v>
      </c>
    </row>
    <row r="23" spans="5:7" x14ac:dyDescent="0.2">
      <c r="E23">
        <v>79</v>
      </c>
      <c r="F23">
        <v>200</v>
      </c>
      <c r="G23" s="81">
        <f>E23/F23*100</f>
        <v>39.5</v>
      </c>
    </row>
    <row r="24" spans="5:7" x14ac:dyDescent="0.2">
      <c r="E24">
        <v>80</v>
      </c>
      <c r="F24" s="81">
        <v>200</v>
      </c>
      <c r="G24" s="81">
        <f>E24/F24*100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KQ_CHAM</vt:lpstr>
      <vt:lpstr>Date1</vt:lpstr>
      <vt:lpstr>Date2</vt:lpstr>
      <vt:lpstr>Lần 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Dinh Khuong</cp:lastModifiedBy>
  <dcterms:modified xsi:type="dcterms:W3CDTF">2020-12-01T08:02:14Z</dcterms:modified>
</cp:coreProperties>
</file>