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EVOI 2019\"/>
    </mc:Choice>
  </mc:AlternateContent>
  <xr:revisionPtr revIDLastSave="0" documentId="13_ncr:1_{C8C9A3CB-4B37-47BD-966A-F89CF25C2411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DANH SACH" sheetId="2" r:id="rId1"/>
  </sheets>
  <definedNames>
    <definedName name="Z_07D69897_0646_4586_B679_38E3B61C5BA9_.wvu.FilterData" localSheetId="0" hidden="1">'DANH SACH'!$A$3:$G$38</definedName>
    <definedName name="Z_C73E7D95_1DE1_49F2_A917_E29E3A2037DB_.wvu.FilterData" localSheetId="0" hidden="1">'DANH SACH'!$A$3:$G$312</definedName>
    <definedName name="Z_D3AF2512_6C41_4332_8F3F_904B71629857_.wvu.FilterData" localSheetId="0" hidden="1">'DANH SACH'!$A$3:$G$312</definedName>
  </definedNames>
  <calcPr calcId="191029" refMode="R1C1"/>
  <customWorkbookViews>
    <customWorkbookView name="Filter 2" guid="{D3AF2512-6C41-4332-8F3F-904B71629857}" maximized="1" windowWidth="0" windowHeight="0" activeSheetId="0"/>
    <customWorkbookView name="Filter 3" guid="{C73E7D95-1DE1-49F2-A917-E29E3A2037DB}" maximized="1" windowWidth="0" windowHeight="0" activeSheetId="0"/>
    <customWorkbookView name="Filter 1" guid="{07D69897-0646-4586-B679-38E3B61C5BA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1" i="2" l="1"/>
  <c r="H131" i="2"/>
  <c r="E210" i="2" l="1"/>
  <c r="E209" i="2"/>
  <c r="E205" i="2"/>
  <c r="E206" i="2"/>
  <c r="E20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H74" i="2"/>
  <c r="H48" i="2"/>
  <c r="H17" i="2"/>
  <c r="H90" i="2"/>
  <c r="H121" i="2"/>
  <c r="H164" i="2"/>
  <c r="H182" i="2"/>
  <c r="H195" i="2"/>
  <c r="H50" i="2"/>
  <c r="H94" i="2"/>
  <c r="H83" i="2"/>
  <c r="H99" i="2"/>
  <c r="H57" i="2"/>
  <c r="H51" i="2"/>
  <c r="H35" i="2"/>
  <c r="H87" i="2"/>
  <c r="H22" i="2"/>
  <c r="H132" i="2"/>
  <c r="H136" i="2"/>
  <c r="H107" i="2"/>
  <c r="H13" i="2"/>
  <c r="H110" i="2"/>
  <c r="H123" i="2"/>
  <c r="H115" i="2"/>
  <c r="H184" i="2"/>
  <c r="H49" i="2"/>
  <c r="H178" i="2"/>
  <c r="H176" i="2"/>
  <c r="H5" i="2"/>
  <c r="H19" i="2"/>
  <c r="H61" i="2"/>
  <c r="H70" i="2"/>
  <c r="H113" i="2"/>
  <c r="H119" i="2"/>
  <c r="H137" i="2"/>
  <c r="H140" i="2"/>
  <c r="H147" i="2"/>
  <c r="H187" i="2"/>
  <c r="H20" i="2"/>
  <c r="H128" i="2"/>
  <c r="H141" i="2"/>
  <c r="H47" i="2"/>
  <c r="H55" i="2"/>
  <c r="H168" i="2"/>
  <c r="H171" i="2"/>
  <c r="H192" i="2"/>
  <c r="H52" i="2"/>
  <c r="H60" i="2"/>
  <c r="H10" i="2"/>
  <c r="H114" i="2"/>
  <c r="H177" i="2"/>
  <c r="H9" i="2"/>
  <c r="H41" i="2"/>
  <c r="H106" i="2"/>
  <c r="H86" i="2"/>
  <c r="H174" i="2"/>
  <c r="H153" i="2"/>
  <c r="H34" i="2"/>
  <c r="H120" i="2"/>
  <c r="H44" i="2"/>
  <c r="H118" i="2"/>
  <c r="H45" i="2"/>
  <c r="H26" i="2"/>
  <c r="H103" i="2"/>
  <c r="H127" i="2"/>
  <c r="H7" i="2"/>
  <c r="H8" i="2"/>
  <c r="H32" i="2"/>
  <c r="H85" i="2"/>
  <c r="H72" i="2"/>
  <c r="H109" i="2"/>
  <c r="H162" i="2"/>
  <c r="H73" i="2"/>
  <c r="H144" i="2"/>
  <c r="H111" i="2"/>
  <c r="H12" i="2"/>
  <c r="H15" i="2"/>
  <c r="H54" i="2"/>
  <c r="H92" i="2"/>
  <c r="H151" i="2"/>
  <c r="H163" i="2"/>
  <c r="H108" i="2"/>
  <c r="H161" i="2"/>
  <c r="H28" i="2"/>
  <c r="H190" i="2"/>
  <c r="H142" i="2"/>
  <c r="H112" i="2"/>
  <c r="H165" i="2"/>
  <c r="H79" i="2"/>
  <c r="H80" i="2"/>
  <c r="H84" i="2"/>
  <c r="H21" i="2"/>
  <c r="H88" i="2"/>
  <c r="H68" i="2"/>
  <c r="H75" i="2"/>
  <c r="H82" i="2"/>
  <c r="H98" i="2"/>
  <c r="H25" i="2"/>
  <c r="H4" i="2"/>
  <c r="H43" i="2"/>
  <c r="H159" i="2"/>
  <c r="H64" i="2"/>
  <c r="H126" i="2"/>
  <c r="H124" i="2"/>
  <c r="H167" i="2"/>
  <c r="H125" i="2"/>
  <c r="H23" i="2"/>
  <c r="H24" i="2"/>
  <c r="H91" i="2"/>
  <c r="H95" i="2"/>
  <c r="H100" i="2"/>
  <c r="H101" i="2"/>
  <c r="H130" i="2"/>
  <c r="H134" i="2"/>
  <c r="H139" i="2"/>
  <c r="H186" i="2"/>
  <c r="H63" i="2"/>
  <c r="H37" i="2"/>
  <c r="H93" i="2"/>
  <c r="H175" i="2"/>
  <c r="H193" i="2"/>
  <c r="H197" i="2"/>
  <c r="H185" i="2"/>
  <c r="H160" i="2"/>
  <c r="H29" i="2"/>
  <c r="H156" i="2"/>
  <c r="H138" i="2"/>
  <c r="H71" i="2"/>
  <c r="H154" i="2"/>
  <c r="H89" i="2"/>
  <c r="H27" i="2"/>
  <c r="H53" i="2"/>
  <c r="H59" i="2"/>
  <c r="H65" i="2"/>
  <c r="H104" i="2"/>
  <c r="H129" i="2"/>
  <c r="H149" i="2"/>
  <c r="H158" i="2"/>
  <c r="H172" i="2"/>
  <c r="H173" i="2"/>
  <c r="H170" i="2"/>
  <c r="H42" i="2"/>
  <c r="H196" i="2"/>
  <c r="H11" i="2"/>
  <c r="H69" i="2"/>
  <c r="H62" i="2"/>
  <c r="H188" i="2"/>
  <c r="H169" i="2"/>
  <c r="H81" i="2"/>
  <c r="H191" i="2"/>
  <c r="H189" i="2"/>
  <c r="H122" i="2"/>
  <c r="H198" i="2"/>
  <c r="H31" i="2"/>
  <c r="H6" i="2"/>
  <c r="H143" i="2"/>
  <c r="H194" i="2"/>
  <c r="H14" i="2"/>
  <c r="H16" i="2"/>
  <c r="H30" i="2"/>
  <c r="H39" i="2"/>
  <c r="H66" i="2"/>
  <c r="H67" i="2"/>
  <c r="H76" i="2"/>
  <c r="H77" i="2"/>
  <c r="H102" i="2"/>
  <c r="H117" i="2"/>
  <c r="H133" i="2"/>
  <c r="H146" i="2"/>
  <c r="H152" i="2"/>
  <c r="H157" i="2"/>
  <c r="H166" i="2"/>
  <c r="H116" i="2"/>
  <c r="H96" i="2"/>
  <c r="H145" i="2"/>
  <c r="H105" i="2"/>
  <c r="H40" i="2"/>
  <c r="H135" i="2"/>
  <c r="H155" i="2"/>
  <c r="H150" i="2"/>
  <c r="H18" i="2"/>
  <c r="H183" i="2"/>
  <c r="H180" i="2"/>
  <c r="H56" i="2"/>
  <c r="H78" i="2"/>
  <c r="H179" i="2"/>
  <c r="H38" i="2"/>
  <c r="H97" i="2"/>
  <c r="H46" i="2"/>
  <c r="H36" i="2"/>
  <c r="H181" i="2"/>
  <c r="H58" i="2"/>
  <c r="H148" i="2"/>
  <c r="H33" i="2"/>
  <c r="S131" i="2" l="1"/>
  <c r="J205" i="2"/>
  <c r="J210" i="2"/>
  <c r="J206" i="2"/>
  <c r="J204" i="2"/>
  <c r="J209" i="2"/>
  <c r="S142" i="2"/>
  <c r="S138" i="2"/>
  <c r="S134" i="2"/>
  <c r="S129" i="2"/>
  <c r="S125" i="2"/>
  <c r="S121" i="2"/>
  <c r="S117" i="2"/>
  <c r="S113" i="2"/>
  <c r="S109" i="2"/>
  <c r="S105" i="2"/>
  <c r="S101" i="2"/>
  <c r="S97" i="2"/>
  <c r="S93" i="2"/>
  <c r="S89" i="2"/>
  <c r="S85" i="2"/>
  <c r="S81" i="2"/>
  <c r="S77" i="2"/>
  <c r="S73" i="2"/>
  <c r="S69" i="2"/>
  <c r="S65" i="2"/>
  <c r="S61" i="2"/>
  <c r="S57" i="2"/>
  <c r="S53" i="2"/>
  <c r="S49" i="2"/>
  <c r="S45" i="2"/>
  <c r="S41" i="2"/>
  <c r="S37" i="2"/>
  <c r="S33" i="2"/>
  <c r="S29" i="2"/>
  <c r="S25" i="2"/>
  <c r="S21" i="2"/>
  <c r="S17" i="2"/>
  <c r="S13" i="2"/>
  <c r="S9" i="2"/>
  <c r="S5" i="2"/>
  <c r="S198" i="2"/>
  <c r="S190" i="2"/>
  <c r="S182" i="2"/>
  <c r="S174" i="2"/>
  <c r="S166" i="2"/>
  <c r="S158" i="2"/>
  <c r="S154" i="2"/>
  <c r="S146" i="2"/>
  <c r="S197" i="2"/>
  <c r="S193" i="2"/>
  <c r="S189" i="2"/>
  <c r="S185" i="2"/>
  <c r="S181" i="2"/>
  <c r="S177" i="2"/>
  <c r="S173" i="2"/>
  <c r="S169" i="2"/>
  <c r="S165" i="2"/>
  <c r="S161" i="2"/>
  <c r="S157" i="2"/>
  <c r="S153" i="2"/>
  <c r="S149" i="2"/>
  <c r="S145" i="2"/>
  <c r="S141" i="2"/>
  <c r="S137" i="2"/>
  <c r="S133" i="2"/>
  <c r="S128" i="2"/>
  <c r="S124" i="2"/>
  <c r="S120" i="2"/>
  <c r="S116" i="2"/>
  <c r="S112" i="2"/>
  <c r="S108" i="2"/>
  <c r="S104" i="2"/>
  <c r="S100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16" i="2"/>
  <c r="S12" i="2"/>
  <c r="S8" i="2"/>
  <c r="S7" i="2"/>
  <c r="S194" i="2"/>
  <c r="S186" i="2"/>
  <c r="S178" i="2"/>
  <c r="S170" i="2"/>
  <c r="S162" i="2"/>
  <c r="S150" i="2"/>
  <c r="S195" i="2"/>
  <c r="S187" i="2"/>
  <c r="S179" i="2"/>
  <c r="S175" i="2"/>
  <c r="S163" i="2"/>
  <c r="S155" i="2"/>
  <c r="S147" i="2"/>
  <c r="S139" i="2"/>
  <c r="S130" i="2"/>
  <c r="S122" i="2"/>
  <c r="S114" i="2"/>
  <c r="S106" i="2"/>
  <c r="S98" i="2"/>
  <c r="S86" i="2"/>
  <c r="S70" i="2"/>
  <c r="S191" i="2"/>
  <c r="S183" i="2"/>
  <c r="S171" i="2"/>
  <c r="S167" i="2"/>
  <c r="S159" i="2"/>
  <c r="S151" i="2"/>
  <c r="S143" i="2"/>
  <c r="S135" i="2"/>
  <c r="S126" i="2"/>
  <c r="S118" i="2"/>
  <c r="S110" i="2"/>
  <c r="S102" i="2"/>
  <c r="S94" i="2"/>
  <c r="S90" i="2"/>
  <c r="S82" i="2"/>
  <c r="S78" i="2"/>
  <c r="S74" i="2"/>
  <c r="S66" i="2"/>
  <c r="S62" i="2"/>
  <c r="S58" i="2"/>
  <c r="S54" i="2"/>
  <c r="S50" i="2"/>
  <c r="S46" i="2"/>
  <c r="S42" i="2"/>
  <c r="S38" i="2"/>
  <c r="S34" i="2"/>
  <c r="S30" i="2"/>
  <c r="S26" i="2"/>
  <c r="S22" i="2"/>
  <c r="S18" i="2"/>
  <c r="S14" i="2"/>
  <c r="S10" i="2"/>
  <c r="S6" i="2"/>
  <c r="S4" i="2"/>
  <c r="S196" i="2"/>
  <c r="S192" i="2"/>
  <c r="S188" i="2"/>
  <c r="S184" i="2"/>
  <c r="S180" i="2"/>
  <c r="S176" i="2"/>
  <c r="S172" i="2"/>
  <c r="S168" i="2"/>
  <c r="S164" i="2"/>
  <c r="S160" i="2"/>
  <c r="S156" i="2"/>
  <c r="S152" i="2"/>
  <c r="S148" i="2"/>
  <c r="S144" i="2"/>
  <c r="S140" i="2"/>
  <c r="S136" i="2"/>
  <c r="S132" i="2"/>
  <c r="S127" i="2"/>
  <c r="S123" i="2"/>
  <c r="S119" i="2"/>
  <c r="S115" i="2"/>
  <c r="S111" i="2"/>
  <c r="S107" i="2"/>
  <c r="S103" i="2"/>
  <c r="S99" i="2"/>
  <c r="S95" i="2"/>
  <c r="S91" i="2"/>
  <c r="S87" i="2"/>
  <c r="S83" i="2"/>
  <c r="S79" i="2"/>
  <c r="S75" i="2"/>
  <c r="S71" i="2"/>
  <c r="S67" i="2"/>
  <c r="S63" i="2"/>
  <c r="S59" i="2"/>
  <c r="S55" i="2"/>
  <c r="S51" i="2"/>
  <c r="S47" i="2"/>
  <c r="S43" i="2"/>
  <c r="S39" i="2"/>
  <c r="S35" i="2"/>
  <c r="S31" i="2"/>
  <c r="S27" i="2"/>
  <c r="S23" i="2"/>
  <c r="S19" i="2"/>
  <c r="S15" i="2"/>
  <c r="S11" i="2"/>
</calcChain>
</file>

<file path=xl/sharedStrings.xml><?xml version="1.0" encoding="utf-8"?>
<sst xmlns="http://schemas.openxmlformats.org/spreadsheetml/2006/main" count="1237" uniqueCount="574">
  <si>
    <t>STT</t>
  </si>
  <si>
    <t>Họ và tên Học sinh</t>
  </si>
  <si>
    <t>Lớp</t>
  </si>
  <si>
    <t>Giới tính</t>
  </si>
  <si>
    <t>Trường</t>
  </si>
  <si>
    <t>Tỉnh/ Thành</t>
  </si>
  <si>
    <t>Đào Quang Thái Dương</t>
  </si>
  <si>
    <t>Nam</t>
  </si>
  <si>
    <t>THPT Chuyên Trần Phú</t>
  </si>
  <si>
    <t>Hải Phòng</t>
  </si>
  <si>
    <t>Nguyễn Hải Bình</t>
  </si>
  <si>
    <t>Phạm Xuân Huy</t>
  </si>
  <si>
    <t>Hoàng Đức Mạnh</t>
  </si>
  <si>
    <t>Phạm Thanh Sơn</t>
  </si>
  <si>
    <t>Hoàng Minh Tú</t>
  </si>
  <si>
    <t>Nguyễn Ngọc Vũ</t>
  </si>
  <si>
    <t>Hà Thùy Dương</t>
  </si>
  <si>
    <t>Nữ</t>
  </si>
  <si>
    <t>Đỗ Thị Lan Hương</t>
  </si>
  <si>
    <t>Trần Thị Thu Huệ</t>
  </si>
  <si>
    <t>Đinh Hoàng Minh Khánh</t>
  </si>
  <si>
    <t>Vũ Bình Dương</t>
  </si>
  <si>
    <t>THPT Chuyên Vĩnh Phúc</t>
  </si>
  <si>
    <t>Vĩnh Phúc</t>
  </si>
  <si>
    <t>Nguyễn Kiến Thái Dương</t>
  </si>
  <si>
    <t>Cao Quốc Dũng</t>
  </si>
  <si>
    <t>Nguyễn Đình Huy</t>
  </si>
  <si>
    <t>Đào Duy Chiến</t>
  </si>
  <si>
    <t>Dương Hồng Nam</t>
  </si>
  <si>
    <t>Nguyễn Văn Nam</t>
  </si>
  <si>
    <t>Nguyễn Hữu Lâm</t>
  </si>
  <si>
    <t>Nguyễn Thị Ngọc Ánh</t>
  </si>
  <si>
    <t>THPT Chuyên Bắc Ninh</t>
  </si>
  <si>
    <t>Bắc Ninh</t>
  </si>
  <si>
    <t>Nguyễn Thị Linh</t>
  </si>
  <si>
    <t>Hà Quang Minh</t>
  </si>
  <si>
    <t>Nguyễn Văn Lợi</t>
  </si>
  <si>
    <t>Ngô Văn Tuân</t>
  </si>
  <si>
    <t>Đoàn Tuấn Dương</t>
  </si>
  <si>
    <t>Nguyễn Mậu Trà</t>
  </si>
  <si>
    <t>Nguyễn Đức Thuận</t>
  </si>
  <si>
    <t>Đào Duy Anh</t>
  </si>
  <si>
    <t>THPT Chuyên Nguyễn Trãi</t>
  </si>
  <si>
    <t>Hải Dương</t>
  </si>
  <si>
    <t>Phạm Văn Bình</t>
  </si>
  <si>
    <t>Đoàn Thị Minh Hằng</t>
  </si>
  <si>
    <t>Vũ Đức Hiếu</t>
  </si>
  <si>
    <t>Nguyễn Thúy Loan</t>
  </si>
  <si>
    <t>Trần Đình Trường Luân</t>
  </si>
  <si>
    <t>Phạm Nhật Nam</t>
  </si>
  <si>
    <t>Nguyễn Minh Ngọc</t>
  </si>
  <si>
    <t>Hoàng Minh Nhật</t>
  </si>
  <si>
    <t>Đoàn Duy Tùng</t>
  </si>
  <si>
    <t>Đào Minh Chí</t>
  </si>
  <si>
    <t>THPT Chuyên Bắc Giang</t>
  </si>
  <si>
    <t>Bắc Giang</t>
  </si>
  <si>
    <t>Nguyễn Quốc Nhật Minh</t>
  </si>
  <si>
    <t>Nguyễn Thế Ngọc</t>
  </si>
  <si>
    <t>Bùi Huy Dược</t>
  </si>
  <si>
    <t>Trần Nam Dương</t>
  </si>
  <si>
    <t>Nguyễn Huy Thái</t>
  </si>
  <si>
    <t>Nguyễn Văn Thắng</t>
  </si>
  <si>
    <t>Hoàng Quốc Việt</t>
  </si>
  <si>
    <t>Nguyễn Phan Dương</t>
  </si>
  <si>
    <t>THPT Chuyên Nguyễn Tất Thành</t>
  </si>
  <si>
    <t>Yên Bái</t>
  </si>
  <si>
    <t>Trần Đình Đỗ Hải</t>
  </si>
  <si>
    <t>Nguyễn Trần Quốc Anh</t>
  </si>
  <si>
    <t>Đặng Xuân Lộc</t>
  </si>
  <si>
    <t>Nguyễn Văn Tiến</t>
  </si>
  <si>
    <t>Lê Vũ Việt Anh</t>
  </si>
  <si>
    <t>Bùi Hồng Đức</t>
  </si>
  <si>
    <t>THPT Chuyên KHTN</t>
  </si>
  <si>
    <t>Hà Nội</t>
  </si>
  <si>
    <t>Vũ Hoàng Kiên</t>
  </si>
  <si>
    <t>Lê Quang Huy</t>
  </si>
  <si>
    <t>Nguyễn Trung Thế</t>
  </si>
  <si>
    <t>Nguyễn Đình Phúc</t>
  </si>
  <si>
    <t>Vũ Minh Điềm</t>
  </si>
  <si>
    <t>Đinh Đức Mạnh</t>
  </si>
  <si>
    <t>Nguyễn Hữu Đức</t>
  </si>
  <si>
    <t>Vũ Phan Thăng Long</t>
  </si>
  <si>
    <t>Nguyễn Minh Đức</t>
  </si>
  <si>
    <t>Vũ Bá Công</t>
  </si>
  <si>
    <t>Phạm Đăng Khoa</t>
  </si>
  <si>
    <t>Nguyễn Nhật Minh</t>
  </si>
  <si>
    <t>Hoàng Quang Anh</t>
  </si>
  <si>
    <t>THPT Chuyên Thái Nguyên</t>
  </si>
  <si>
    <t>Thái Nguyên</t>
  </si>
  <si>
    <t>Khương Vũ Trâm Anh</t>
  </si>
  <si>
    <t>Nguyễn Hải Đăng</t>
  </si>
  <si>
    <t>Nguyễn Mạnh Hùng</t>
  </si>
  <si>
    <t>Phạm Tiến Hiệu</t>
  </si>
  <si>
    <t>Nguyễn Phương Linh</t>
  </si>
  <si>
    <t>Trần Minh Sáng</t>
  </si>
  <si>
    <t>THPT Chuyên Hoàng Văn Thụ</t>
  </si>
  <si>
    <t>Hòa Bình</t>
  </si>
  <si>
    <t>Phạm Duy Hòa</t>
  </si>
  <si>
    <t>Phạm Minh Nguyên</t>
  </si>
  <si>
    <t>Phạm Khánh Linh</t>
  </si>
  <si>
    <t>Trịnh Nam Anh</t>
  </si>
  <si>
    <t>THPT Chuyên Sơn La</t>
  </si>
  <si>
    <t>Sơn La</t>
  </si>
  <si>
    <t>Lê Công Bách</t>
  </si>
  <si>
    <t>Phạm Văn Sơn Dương</t>
  </si>
  <si>
    <t>Vũ Khánh Huyền</t>
  </si>
  <si>
    <t>Nguyễn Hải Phong</t>
  </si>
  <si>
    <t>Nguyễn Hoàng Sơn</t>
  </si>
  <si>
    <t>Ngô Viết Hoàng Linh</t>
  </si>
  <si>
    <t>THPT Chuyên Hạ Long</t>
  </si>
  <si>
    <t>Quảng Ninh</t>
  </si>
  <si>
    <t>Vũ Minh Sang</t>
  </si>
  <si>
    <t>Lê Sỹ Đan</t>
  </si>
  <si>
    <t>Nguyễn Thanh Tùng</t>
  </si>
  <si>
    <t>Vũ Hoàn Ngọc</t>
  </si>
  <si>
    <t>Trần Danh Linh</t>
  </si>
  <si>
    <t>Trần Hoàng Sơn</t>
  </si>
  <si>
    <t>Phan Việt Hoàng</t>
  </si>
  <si>
    <t>Vũ Huy Hoàng</t>
  </si>
  <si>
    <t>Hoàng Phi Hùng</t>
  </si>
  <si>
    <t>Bùi Mạnh Chiến</t>
  </si>
  <si>
    <t>Nguyễn Quang Huy</t>
  </si>
  <si>
    <t>THPT Chuyên Hùng Vương</t>
  </si>
  <si>
    <t>Phú Thọ</t>
  </si>
  <si>
    <t>Nguyễn Trung Hiếu</t>
  </si>
  <si>
    <t>Đỗ Huy Hoàng</t>
  </si>
  <si>
    <t>Bùi Minh Hoạt</t>
  </si>
  <si>
    <t>Nguyễn Châu Khanh</t>
  </si>
  <si>
    <t>Nguyễn Công</t>
  </si>
  <si>
    <t>Cao Văn Thế Anh</t>
  </si>
  <si>
    <t>THPT chuyên Lam Sơn</t>
  </si>
  <si>
    <t>Thanh Hóa</t>
  </si>
  <si>
    <t>Đỗ Tuấn Đức</t>
  </si>
  <si>
    <t>Mai Thị Lệ Quyên</t>
  </si>
  <si>
    <t>Dương Thanh Hiền</t>
  </si>
  <si>
    <t>Lương Hữu Quang Minh</t>
  </si>
  <si>
    <t>Lê Ngọc Minh</t>
  </si>
  <si>
    <t>Hoàng Minh Thái</t>
  </si>
  <si>
    <t>Lê Nhật Minh</t>
  </si>
  <si>
    <t>THPT Quảng Xương 1</t>
  </si>
  <si>
    <t>Phạm Quang Chung</t>
  </si>
  <si>
    <t>THPT chuyên Lê Hồng Phong</t>
  </si>
  <si>
    <t>Nam Định</t>
  </si>
  <si>
    <t>Bùi Thành Công</t>
  </si>
  <si>
    <t>Trần Quang Huy</t>
  </si>
  <si>
    <t>Phạm Bằng Hữu</t>
  </si>
  <si>
    <t>Mai Văn Khánh</t>
  </si>
  <si>
    <t>Nguyễn Đức Khoa</t>
  </si>
  <si>
    <t>Phạm Hồng Minh</t>
  </si>
  <si>
    <t>Nguyễn Hải Nam</t>
  </si>
  <si>
    <t>Hoàng Trọng Nghĩa</t>
  </si>
  <si>
    <t>Vũ Quốc Tuấn</t>
  </si>
  <si>
    <t>Nguyễn Thị Hồng Hạnh</t>
  </si>
  <si>
    <t>THPT chuyên Biên Hòa</t>
  </si>
  <si>
    <t>Hà Nam</t>
  </si>
  <si>
    <t>Mai Việt Dũng</t>
  </si>
  <si>
    <t>Trần Thế Hưng</t>
  </si>
  <si>
    <t>Trịnh Đại Thiên</t>
  </si>
  <si>
    <t>Trần Nhật Vũ</t>
  </si>
  <si>
    <t>Vũ Minh Tuấn</t>
  </si>
  <si>
    <t>THPT chuyên Hà Giang</t>
  </si>
  <si>
    <t>Hà Giang</t>
  </si>
  <si>
    <t>Nguyễn Đức Quyết</t>
  </si>
  <si>
    <t>THPT chuyên Lào Cai</t>
  </si>
  <si>
    <t>Lào Cai</t>
  </si>
  <si>
    <t>Bùi Tuấn Đạt</t>
  </si>
  <si>
    <t>Dương Duy Quang</t>
  </si>
  <si>
    <t>Tạ Công Nam</t>
  </si>
  <si>
    <t>Nguyễn Huy Hiệu</t>
  </si>
  <si>
    <t>Nguyễn Trí Phúc</t>
  </si>
  <si>
    <t>Nguyễn Mạnh Cường</t>
  </si>
  <si>
    <t>Nguyễn Thái Dương</t>
  </si>
  <si>
    <t>THPT Chuyên SP</t>
  </si>
  <si>
    <t>Phạm Hoàng Hải</t>
  </si>
  <si>
    <t>Nghiêm Minh Hiếu</t>
  </si>
  <si>
    <t>Lê Mạnh Khương</t>
  </si>
  <si>
    <t>Phạm Đức Minh</t>
  </si>
  <si>
    <t>Trần Phương Nhi</t>
  </si>
  <si>
    <t>Nguyễn Trần Nhật Quốc</t>
  </si>
  <si>
    <t>Đinh Văn Thanh</t>
  </si>
  <si>
    <t>Trần Quang Thành</t>
  </si>
  <si>
    <t>Nguyễn Phúc Thắng</t>
  </si>
  <si>
    <t>Đào Mai Duy Đức</t>
  </si>
  <si>
    <t>THPT Chuyên Lê Quý Đôn</t>
  </si>
  <si>
    <t>Quảng Trị</t>
  </si>
  <si>
    <t>Phan Văn Nhật Vũ</t>
  </si>
  <si>
    <t>Phan Hoàng Anh</t>
  </si>
  <si>
    <t>THPT Chuyên Tuyên Quang</t>
  </si>
  <si>
    <t>Tuyên Quang</t>
  </si>
  <si>
    <t>Trần Minh Hiếu</t>
  </si>
  <si>
    <t>Nguyễn Đức Hạnh</t>
  </si>
  <si>
    <t>Hoàng Quang Tùng</t>
  </si>
  <si>
    <t>Quan Văn Thái</t>
  </si>
  <si>
    <t>THPT Chuyên Lương Văn Tụy</t>
  </si>
  <si>
    <t>Ninh Bình</t>
  </si>
  <si>
    <t>Lưu Việt Tùng</t>
  </si>
  <si>
    <t>Phạm Đức Mạnh</t>
  </si>
  <si>
    <t>Tạ Hữu Vượng</t>
  </si>
  <si>
    <t>THPT Hoa Lư A</t>
  </si>
  <si>
    <t>Đặng Quang Anh</t>
  </si>
  <si>
    <t>Đoàn Văn Nguyên</t>
  </si>
  <si>
    <t>Phạm An Đức Vinh</t>
  </si>
  <si>
    <t>LƯƠNG SƠN BÁ</t>
  </si>
  <si>
    <t>THPT Chu Văn An</t>
  </si>
  <si>
    <t>VŨ VIỆT BÁCH</t>
  </si>
  <si>
    <t>THPT Chuyên Hà Nội- Amsterdam</t>
  </si>
  <si>
    <t>NGÔ QUỐC ĐẠT</t>
  </si>
  <si>
    <t>NGUYỄN VIỆT DŨNG</t>
  </si>
  <si>
    <t>NGUYỄN ĐÌNH HIẾU</t>
  </si>
  <si>
    <t>NGUYỄN TRỌNG HIẾU</t>
  </si>
  <si>
    <t>LÊ ĐỨC MAI HOÀNG</t>
  </si>
  <si>
    <t>THPT Chuyên Nguyễn Huệ</t>
  </si>
  <si>
    <t>NGUYỄN TUẤN HOÀNG</t>
  </si>
  <si>
    <t>NGUYỄN VIỆT ANH KHOA</t>
  </si>
  <si>
    <t>NGUYỄN XUÂN LONG</t>
  </si>
  <si>
    <t>LƯƠNG HOÀI NAM</t>
  </si>
  <si>
    <t>BÙI ANH NHẬT</t>
  </si>
  <si>
    <t>BÙI HUY LINH PHÚC</t>
  </si>
  <si>
    <t>TRẦN NHẬT QUANG</t>
  </si>
  <si>
    <t>TRỊNH HỮU TÂN</t>
  </si>
  <si>
    <t>NGUYỄN QUANG LONG</t>
  </si>
  <si>
    <t>THPT Chuyên Thăng Long</t>
  </si>
  <si>
    <t>Đà Lạt</t>
  </si>
  <si>
    <t>LÝ HOÀNG KHẢI</t>
  </si>
  <si>
    <t>NGUYỄN ĐỨC NHÂN</t>
  </si>
  <si>
    <t>MAI TRUNG KIÊN</t>
  </si>
  <si>
    <t>THPT Chuyên HÙng Vương - BD</t>
  </si>
  <si>
    <t>Bình Dương</t>
  </si>
  <si>
    <t>LÊ HẢI DUY</t>
  </si>
  <si>
    <t>NGUYỄN NHẬT NAM</t>
  </si>
  <si>
    <t>VÕ MINH QUÂN</t>
  </si>
  <si>
    <t>ĐINH THÀNH PHÁT</t>
  </si>
  <si>
    <t>NGUYỄN PHÚ BÌNH</t>
  </si>
  <si>
    <t>Nguyễn Anh Tú</t>
  </si>
  <si>
    <t>THPT Chuyên Hưng Yên</t>
  </si>
  <si>
    <t>Hưng Yên</t>
  </si>
  <si>
    <t>Phú Quốc Trung</t>
  </si>
  <si>
    <t>Trần Thùy Dương</t>
  </si>
  <si>
    <t>Phạm Nguyễn Tuấn Hoàng</t>
  </si>
  <si>
    <t>Trương Minh Trí</t>
  </si>
  <si>
    <t>Nguyễn Bá Nam Dũng</t>
  </si>
  <si>
    <t>Vũ Tấn Khải</t>
  </si>
  <si>
    <t>Trần Văn Đức</t>
  </si>
  <si>
    <t>Huỳnh Tiến Dũng</t>
  </si>
  <si>
    <t xml:space="preserve">Chuyên Bảo Lộc - Lâm Đồng </t>
  </si>
  <si>
    <t xml:space="preserve">Lâm Đồng </t>
  </si>
  <si>
    <t>Lê Hoàng Trường</t>
  </si>
  <si>
    <t>Phạm Vũ Minh Giang</t>
  </si>
  <si>
    <t>Lâm Vũ Minh Nhật</t>
  </si>
  <si>
    <t>Nguyễn Nhật Đăng</t>
  </si>
  <si>
    <t>Dương</t>
  </si>
  <si>
    <t>Bình</t>
  </si>
  <si>
    <t>Huy</t>
  </si>
  <si>
    <t>Mạnh</t>
  </si>
  <si>
    <t>Sơn</t>
  </si>
  <si>
    <t>Tú</t>
  </si>
  <si>
    <t>Vũ</t>
  </si>
  <si>
    <t>Hương</t>
  </si>
  <si>
    <t>Huệ</t>
  </si>
  <si>
    <t>Khánh</t>
  </si>
  <si>
    <t>Dũng</t>
  </si>
  <si>
    <t>Chiến</t>
  </si>
  <si>
    <t>Lâm</t>
  </si>
  <si>
    <t>Ánh</t>
  </si>
  <si>
    <t>Linh</t>
  </si>
  <si>
    <t>Minh</t>
  </si>
  <si>
    <t>Lợi</t>
  </si>
  <si>
    <t>Tuân</t>
  </si>
  <si>
    <t>Trà</t>
  </si>
  <si>
    <t>Thuận</t>
  </si>
  <si>
    <t>Anh</t>
  </si>
  <si>
    <t>Hằng</t>
  </si>
  <si>
    <t>Hiếu</t>
  </si>
  <si>
    <t>Loan</t>
  </si>
  <si>
    <t>Luân</t>
  </si>
  <si>
    <t>Ngọc</t>
  </si>
  <si>
    <t>Nhật</t>
  </si>
  <si>
    <t>Tùng</t>
  </si>
  <si>
    <t>Chí</t>
  </si>
  <si>
    <t>Dược</t>
  </si>
  <si>
    <t>Thái</t>
  </si>
  <si>
    <t>Thắng</t>
  </si>
  <si>
    <t>Việt</t>
  </si>
  <si>
    <t>Hải</t>
  </si>
  <si>
    <t>Lộc</t>
  </si>
  <si>
    <t>Tiến</t>
  </si>
  <si>
    <t>Đức</t>
  </si>
  <si>
    <t>Kiên</t>
  </si>
  <si>
    <t>Thế</t>
  </si>
  <si>
    <t>Phúc</t>
  </si>
  <si>
    <t>Điềm</t>
  </si>
  <si>
    <t>Long</t>
  </si>
  <si>
    <t>Công</t>
  </si>
  <si>
    <t>Khoa</t>
  </si>
  <si>
    <t>Đăng</t>
  </si>
  <si>
    <t>Hùng</t>
  </si>
  <si>
    <t>Hiệu</t>
  </si>
  <si>
    <t>Sáng</t>
  </si>
  <si>
    <t>Hòa</t>
  </si>
  <si>
    <t>Nguyên</t>
  </si>
  <si>
    <t>Bách</t>
  </si>
  <si>
    <t>Huyền</t>
  </si>
  <si>
    <t>Phong</t>
  </si>
  <si>
    <t>Sang</t>
  </si>
  <si>
    <t>Đan</t>
  </si>
  <si>
    <t>Hoàng</t>
  </si>
  <si>
    <t>Hoạt</t>
  </si>
  <si>
    <t>Khanh</t>
  </si>
  <si>
    <t>Quyên</t>
  </si>
  <si>
    <t>Hiền</t>
  </si>
  <si>
    <t>Chung</t>
  </si>
  <si>
    <t>Hữu</t>
  </si>
  <si>
    <t>Nghĩa</t>
  </si>
  <si>
    <t>Tuấn</t>
  </si>
  <si>
    <t>Hạnh</t>
  </si>
  <si>
    <t>Hưng</t>
  </si>
  <si>
    <t>Thiên</t>
  </si>
  <si>
    <t>Quyết</t>
  </si>
  <si>
    <t>Đạt</t>
  </si>
  <si>
    <t>Quang</t>
  </si>
  <si>
    <t>Cường</t>
  </si>
  <si>
    <t>Khương</t>
  </si>
  <si>
    <t>Nhi</t>
  </si>
  <si>
    <t>Quốc</t>
  </si>
  <si>
    <t>Thanh</t>
  </si>
  <si>
    <t>Thành</t>
  </si>
  <si>
    <t>Vượng</t>
  </si>
  <si>
    <t>Đat</t>
  </si>
  <si>
    <t>Vinh</t>
  </si>
  <si>
    <t>BÁ</t>
  </si>
  <si>
    <t>BÁCH</t>
  </si>
  <si>
    <t>ĐẠT</t>
  </si>
  <si>
    <t>DŨNG</t>
  </si>
  <si>
    <t>HIẾU</t>
  </si>
  <si>
    <t>HOÀNG</t>
  </si>
  <si>
    <t>KHOA</t>
  </si>
  <si>
    <t>LONG</t>
  </si>
  <si>
    <t>NAM</t>
  </si>
  <si>
    <t>NHẬT</t>
  </si>
  <si>
    <t>PHÚC</t>
  </si>
  <si>
    <t>QUANG</t>
  </si>
  <si>
    <t>TÂN</t>
  </si>
  <si>
    <t>KHẢI</t>
  </si>
  <si>
    <t>NHÂN</t>
  </si>
  <si>
    <t>KIÊN</t>
  </si>
  <si>
    <t>DUY</t>
  </si>
  <si>
    <t>QUÂN</t>
  </si>
  <si>
    <t>PHÁT</t>
  </si>
  <si>
    <t>BÌNH</t>
  </si>
  <si>
    <t>Trung</t>
  </si>
  <si>
    <t>Trí</t>
  </si>
  <si>
    <t>Khải</t>
  </si>
  <si>
    <t>Giang</t>
  </si>
  <si>
    <t>Tên</t>
  </si>
  <si>
    <t>Họ</t>
  </si>
  <si>
    <t>Số báo danh</t>
  </si>
  <si>
    <t>Nguyễn Trần Đạt</t>
  </si>
  <si>
    <t>Nguyễn Hoàn</t>
  </si>
  <si>
    <t>Hoàn</t>
  </si>
  <si>
    <t>Ti001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</si>
  <si>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</si>
  <si>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</si>
  <si>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</si>
  <si>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</si>
  <si>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</si>
  <si>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</si>
  <si>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</si>
  <si>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</si>
  <si>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</si>
  <si>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Ti011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</si>
  <si>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</si>
  <si>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</si>
  <si>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</si>
  <si>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</si>
  <si>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</si>
  <si>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</si>
  <si>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</si>
  <si>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</si>
  <si>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</si>
  <si>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</si>
  <si>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</si>
  <si>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</si>
  <si>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</si>
  <si>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</si>
  <si>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</si>
  <si>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</si>
  <si>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</si>
  <si>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</si>
  <si>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</si>
  <si>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</si>
  <si>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</si>
  <si>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</si>
  <si>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</si>
  <si>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</si>
  <si>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Ti036</t>
  </si>
  <si>
    <t>Ti037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</si>
  <si>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</si>
  <si>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</si>
  <si>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</si>
  <si>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</si>
  <si>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</si>
  <si>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</si>
  <si>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</si>
  <si>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</si>
  <si>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</si>
  <si>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</si>
  <si>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</si>
  <si>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</si>
  <si>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</si>
  <si>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</si>
  <si>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</si>
  <si>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</si>
  <si>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</si>
  <si>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</si>
  <si>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</si>
  <si>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</si>
  <si>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</si>
  <si>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</si>
  <si>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</si>
  <si>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</si>
  <si>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</si>
  <si>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</si>
  <si>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</si>
  <si>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</si>
  <si>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</si>
  <si>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</si>
  <si>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</si>
  <si>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</si>
  <si>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Ti070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</si>
  <si>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</si>
  <si>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</si>
  <si>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</si>
  <si>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</si>
  <si>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</si>
  <si>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</si>
  <si>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</si>
  <si>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</si>
  <si>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</si>
  <si>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</si>
  <si>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</si>
  <si>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</si>
  <si>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</si>
  <si>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</si>
  <si>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</si>
  <si>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</si>
  <si>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</si>
  <si>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</si>
  <si>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</si>
  <si>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</si>
  <si>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</si>
  <si>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</si>
  <si>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</si>
  <si>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</si>
  <si>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</si>
  <si>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</si>
  <si>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</si>
  <si>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</si>
  <si>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</si>
  <si>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</si>
  <si>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</si>
  <si>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</si>
  <si>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</si>
  <si>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</si>
  <si>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</si>
  <si>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</si>
  <si>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</si>
  <si>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</si>
  <si>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</si>
  <si>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</si>
  <si>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</si>
  <si>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</si>
  <si>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</si>
  <si>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</si>
  <si>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</si>
  <si>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</si>
  <si>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</si>
  <si>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</si>
  <si>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</si>
  <si>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</si>
  <si>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</si>
  <si>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</si>
  <si>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</si>
  <si>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</si>
  <si>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</si>
  <si>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</si>
  <si>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</si>
  <si>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</si>
  <si>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</si>
  <si>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</si>
  <si>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</si>
  <si>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</si>
  <si>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</si>
  <si>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</si>
  <si>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</si>
  <si>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</si>
  <si>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</si>
  <si>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</si>
  <si>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</si>
  <si>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</si>
  <si>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</si>
  <si>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</si>
  <si>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</si>
  <si>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</si>
  <si>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</si>
  <si>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</si>
  <si>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</si>
  <si>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</si>
  <si>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</si>
  <si>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</si>
  <si>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</si>
  <si>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</si>
  <si>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</si>
  <si>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</si>
  <si>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</si>
  <si>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</si>
  <si>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</si>
  <si>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</si>
  <si>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</si>
  <si>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</si>
  <si>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</si>
  <si>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</si>
  <si>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Ti163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</si>
  <si>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</si>
  <si>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</si>
  <si>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</si>
  <si>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</si>
  <si>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</si>
  <si>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</si>
  <si>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</si>
  <si>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</si>
  <si>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</si>
  <si>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</si>
  <si>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</si>
  <si>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</si>
  <si>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</si>
  <si>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</si>
  <si>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</si>
  <si>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</si>
  <si>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</si>
  <si>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</si>
  <si>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</si>
  <si>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</si>
  <si>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</si>
  <si>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</si>
  <si>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</si>
  <si>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</si>
  <si>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</si>
  <si>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</si>
  <si>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</si>
  <si>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</si>
  <si>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</si>
  <si>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</si>
  <si>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</si>
  <si>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DANH SÁCH HỌC SINH THAM DỰ PREVOI 
BẮC GIANG - 2019</t>
  </si>
  <si>
    <t>Bài 1</t>
  </si>
  <si>
    <t>Bài 2</t>
  </si>
  <si>
    <t>Bài 3</t>
  </si>
  <si>
    <t>Tổng ngày 1</t>
  </si>
  <si>
    <t>Bài 4</t>
  </si>
  <si>
    <t>Bài 5</t>
  </si>
  <si>
    <t>Bài 6</t>
  </si>
  <si>
    <t>Tổng ngày 2</t>
  </si>
  <si>
    <t>Tổng điểm</t>
  </si>
  <si>
    <t>Xếp hạng</t>
  </si>
  <si>
    <t>Thống kê</t>
  </si>
  <si>
    <t>Số lượng</t>
  </si>
  <si>
    <t>Điểm cao nhất theo khối</t>
  </si>
  <si>
    <t>Điểm</t>
  </si>
  <si>
    <t>Điểm cao nhất theo giới tính</t>
  </si>
  <si>
    <t>Phan Vũ Nhật Minh</t>
  </si>
  <si>
    <t>Ti195</t>
  </si>
  <si>
    <t>Vũng Tàu</t>
  </si>
  <si>
    <t>∄ Không nộp</t>
  </si>
  <si>
    <t>ℱ Dịch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</si>
</sst>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8"/>
      <name val="Arial"/>
      <family val="2"/>
    </font>
    <font>
      <b/>
      <sz val="13"/>
      <color rgb="FF0000FF"/>
      <name val="Times New Roman"/>
      <family val="1"/>
    </font>
    <font>
      <b/>
      <sz val="18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DF6F9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3" fillId="5" borderId="7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right" vertical="center" wrapText="1"/>
    </xf>
    <xf numFmtId="2" fontId="1" fillId="0" borderId="8" xfId="0" applyNumberFormat="1" applyFont="1" applyFill="1" applyBorder="1" applyAlignment="1">
      <alignment horizontal="right" vertical="center" wrapText="1"/>
    </xf>
    <xf numFmtId="2" fontId="1" fillId="0" borderId="2" xfId="0" applyNumberFormat="1" applyFont="1" applyFill="1" applyBorder="1" applyAlignment="1">
      <alignment vertical="center" wrapText="1"/>
    </xf>
    <xf numFmtId="2" fontId="1" fillId="0" borderId="8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45"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3"/>
        <color rgb="FFFF0000"/>
        <name val="Times New Roman"/>
        <family val="1"/>
        <scheme val="none"/>
      </font>
      <numFmt numFmtId="0" formatCode="General"/>
      <fill>
        <patternFill patternType="solid">
          <fgColor indexed="64"/>
          <bgColor rgb="FF6DF6F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3"/>
        <color rgb="FF0000FF"/>
        <name val="Times New Roman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fill>
        <patternFill patternType="none">
          <fgColor indexed="64"/>
          <bgColor rgb="FF92D05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DANH SACH-style" pivot="0" count="3" xr9:uid="{00000000-0011-0000-FFFF-FFFF00000000}">
      <tableStyleElement type="headerRow" dxfId="44"/>
      <tableStyleElement type="firstRowStripe" dxfId="43"/>
      <tableStyleElement type="secondRowStripe" dxfId="42"/>
    </tableStyle>
    <tableStyle name="DANH SACH-style 2" pivot="0" count="3" xr9:uid="{00000000-0011-0000-FFFF-FFFF01000000}">
      <tableStyleElement type="headerRow" dxfId="41"/>
      <tableStyleElement type="firstRowStripe" dxfId="40"/>
      <tableStyleElement type="secondRowStripe" dxfId="39"/>
    </tableStyle>
    <tableStyle name="DANH SACH GV - HS LIEN HOAN-style" pivot="0" count="3" xr9:uid="{00000000-0011-0000-FFFF-FFFF02000000}">
      <tableStyleElement type="headerRow" dxfId="38"/>
      <tableStyleElement type="firstRowStripe" dxfId="37"/>
      <tableStyleElement type="secondRowStripe" dxfId="36"/>
    </tableStyle>
  </tableStyles>
  <colors>
    <mruColors>
      <color rgb="FF6DF6F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2" displayName="Table_2" ref="A3:S198" headerRowDxfId="35" dataDxfId="33" totalsRowDxfId="31" headerRowBorderDxfId="34" tableBorderDxfId="32">
  <autoFilter ref="A3:S198" xr:uid="{57F143A5-8737-4E0C-A672-CDEEEF0477B6}">
    <filterColumn colId="6">
      <filters>
        <filter val="Hải Phòng"/>
      </filters>
    </filterColumn>
  </autoFilter>
  <sortState xmlns:xlrd2="http://schemas.microsoft.com/office/spreadsheetml/2017/richdata2" ref="A4:S198">
    <sortCondition ref="B3:B198"/>
  </sortState>
  <tableColumns count="19">
    <tableColumn id="1" xr3:uid="{00000000-0010-0000-0200-000001000000}" name="STT" dataDxfId="30"/>
    <tableColumn id="12" xr3:uid="{AEE85BF1-5EF8-491B-9430-3E0B0ADD09FC}" name="Số báo danh" dataDxfId="29"/>
    <tableColumn id="2" xr3:uid="{00000000-0010-0000-0200-000002000000}" name="Họ và tên Học sinh" dataDxfId="28"/>
    <tableColumn id="3" xr3:uid="{00000000-0010-0000-0200-000003000000}" name="Lớp" dataDxfId="27"/>
    <tableColumn id="4" xr3:uid="{00000000-0010-0000-0200-000004000000}" name="Giới tính" dataDxfId="26"/>
    <tableColumn id="5" xr3:uid="{00000000-0010-0000-0200-000005000000}" name="Trường" dataDxfId="25"/>
    <tableColumn id="6" xr3:uid="{00000000-0010-0000-0200-000006000000}" name="Tỉnh/ Thành" dataDxfId="24"/>
    <tableColumn id="9" xr3:uid="{105693B5-F412-4991-81FA-DBDAF9E5F996}" name="Họ" dataDxfId="23" totalsRowDxfId="22">
      <calculatedColumnFormula>LEFT(C4,LEN(C4)-LEN(I4))</calculatedColumnFormula>
    </tableColumn>
    <tableColumn id="10" xr3:uid="{50E12CD7-03DD-46DC-9C22-20CF12BB05E3}" name="Tên" dataDxfId="21" totalsRowDxfId="20"/>
    <tableColumn id="13" xr3:uid="{0C857E17-6FBB-405F-B280-D3F0154B4BFF}" name="Bài 1" dataDxfId="19" totalsRowDxfId="18"/>
    <tableColumn id="14" xr3:uid="{0D7751DF-9C1C-4435-BAE2-781B7371AD8D}" name="Bài 2" dataDxfId="17" totalsRowDxfId="16"/>
    <tableColumn id="15" xr3:uid="{D3652EC6-EF67-4FDD-A67B-3CE1F157D7A9}" name="Bài 3" dataDxfId="15" totalsRowDxfId="14"/>
    <tableColumn id="16" xr3:uid="{E93FF2CD-0CA7-459C-B50C-620E348D1B02}" name="Tổng ngày 1" dataDxfId="13" totalsRowDxfId="12"/>
    <tableColumn id="17" xr3:uid="{3C603014-CC97-4B4F-8564-570AC4572683}" name="Bài 4" dataDxfId="11" totalsRowDxfId="10"/>
    <tableColumn id="18" xr3:uid="{A8E8D289-AF91-4DB3-A17D-8AAAF14BDFC6}" name="Bài 5" dataDxfId="9" totalsRowDxfId="8"/>
    <tableColumn id="19" xr3:uid="{5CA4805C-E4C0-45D6-A515-D1D8E03DCAA9}" name="Bài 6" dataDxfId="7" totalsRowDxfId="6"/>
    <tableColumn id="20" xr3:uid="{C8F0D0EC-C705-4DD7-BF79-10367061D571}" name="Tổng ngày 2" dataDxfId="5" totalsRowDxfId="4"/>
    <tableColumn id="21" xr3:uid="{8AA96AAD-FAB8-4233-A586-D06BE8FD82C2}" name="Tổng điểm" dataDxfId="3" totalsRowDxfId="2">
      <calculatedColumnFormula>Table_2[[#This Row],[Tổng ngày 1]]+Table_2[[#This Row],[Tổng ngày 2]]</calculatedColumnFormula>
    </tableColumn>
    <tableColumn id="22" xr3:uid="{1C821559-E3F2-4E85-B207-85A91CAB5C1F}" name="Xếp hạng" dataDxfId="1" totalsRowDxfId="0">
      <calculatedColumnFormula>RANK(Table_2[[#This Row],[Tổng điểm]],$R$4:$R$198)</calculatedColumnFormula>
    </tableColumn>
  </tableColumns>
  <tableStyleInfo name="DANH SACH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103"/>
  <sheetViews>
    <sheetView tabSelected="1" topLeftCell="B2" zoomScale="85" zoomScaleNormal="85" workbookViewId="0">
      <selection activeCell="S144" sqref="S144"/>
    </sheetView>
  </sheetViews>
  <sheetFormatPr defaultColWidth="14.44140625" defaultRowHeight="15.75" customHeight="1" x14ac:dyDescent="0.4"/>
  <cols>
    <col min="1" max="1" width="5.44140625" style="11" bestFit="1" customWidth="1"/>
    <col min="2" max="2" width="8.1640625" style="11" bestFit="1" customWidth="1"/>
    <col min="3" max="3" width="30.27734375" style="11" bestFit="1" customWidth="1"/>
    <col min="4" max="4" width="10" style="11" bestFit="1" customWidth="1"/>
    <col min="5" max="5" width="9.1640625" style="11" customWidth="1"/>
    <col min="6" max="6" width="35.83203125" style="11" bestFit="1" customWidth="1"/>
    <col min="7" max="7" width="14.27734375" style="11" customWidth="1"/>
    <col min="8" max="8" width="25" style="11" hidden="1" customWidth="1"/>
    <col min="9" max="9" width="30.27734375" style="11" hidden="1" customWidth="1"/>
    <col min="10" max="12" width="13.6640625" style="21" bestFit="1" customWidth="1"/>
    <col min="13" max="13" width="10.44140625" style="21" customWidth="1"/>
    <col min="14" max="16" width="6.83203125" style="21" bestFit="1" customWidth="1"/>
    <col min="17" max="17" width="8" style="21" bestFit="1" customWidth="1"/>
    <col min="18" max="18" width="6.5546875" style="23" bestFit="1" customWidth="1"/>
    <col min="19" max="19" width="6.27734375" style="23" bestFit="1" customWidth="1"/>
    <col min="20" max="16384" width="14.44140625" style="11"/>
  </cols>
  <sheetData>
    <row r="1" spans="1:19" ht="51" customHeight="1" x14ac:dyDescent="0.4">
      <c r="A1" s="37" t="s">
        <v>553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6.2" x14ac:dyDescent="0.4">
      <c r="A2" s="12"/>
      <c r="B2" s="12"/>
      <c r="C2" s="12"/>
      <c r="D2" s="13"/>
      <c r="E2" s="12"/>
      <c r="F2" s="12"/>
      <c r="G2" s="12"/>
      <c r="H2" s="12"/>
      <c r="I2" s="12"/>
      <c r="J2" s="14"/>
      <c r="K2" s="14"/>
      <c r="L2" s="14"/>
      <c r="M2" s="14"/>
      <c r="N2" s="14"/>
      <c r="O2" s="14"/>
      <c r="P2" s="14"/>
      <c r="Q2" s="14"/>
      <c r="R2" s="26"/>
      <c r="S2" s="26"/>
    </row>
    <row r="3" spans="1:19" ht="39.75" customHeight="1" x14ac:dyDescent="0.4">
      <c r="A3" s="1" t="s">
        <v>0</v>
      </c>
      <c r="B3" s="2" t="s">
        <v>355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5" t="s">
        <v>354</v>
      </c>
      <c r="I3" s="5" t="s">
        <v>353</v>
      </c>
      <c r="J3" s="2" t="s">
        <v>554</v>
      </c>
      <c r="K3" s="2" t="s">
        <v>555</v>
      </c>
      <c r="L3" s="2" t="s">
        <v>556</v>
      </c>
      <c r="M3" s="2" t="s">
        <v>557</v>
      </c>
      <c r="N3" s="2" t="s">
        <v>558</v>
      </c>
      <c r="O3" s="2" t="s">
        <v>559</v>
      </c>
      <c r="P3" s="2" t="s">
        <v>560</v>
      </c>
      <c r="Q3" s="2" t="s">
        <v>561</v>
      </c>
      <c r="R3" s="2" t="s">
        <v>562</v>
      </c>
      <c r="S3" s="6" t="s">
        <v>563</v>
      </c>
    </row>
    <row r="4" spans="1:19" ht="19.5" hidden="1" customHeight="1" x14ac:dyDescent="0.4">
      <c r="A4" s="15">
        <v>1</v>
      </c>
      <c r="B4" s="3" t="s">
        <v>359</v>
      </c>
      <c r="C4" s="16" t="s">
        <v>129</v>
      </c>
      <c r="D4" s="3">
        <v>12</v>
      </c>
      <c r="E4" s="3" t="s">
        <v>7</v>
      </c>
      <c r="F4" s="9" t="s">
        <v>130</v>
      </c>
      <c r="G4" s="3" t="s">
        <v>131</v>
      </c>
      <c r="H4" s="16" t="str">
        <f t="shared" ref="H4:H35" si="0">LEFT(C4,LEN(C4)-LEN(I4))</f>
        <v xml:space="preserve">Cao Văn Thế </v>
      </c>
      <c r="I4" s="16" t="s">
        <v>270</v>
      </c>
      <c r="J4" s="17">
        <v>6</v>
      </c>
      <c r="K4" s="17">
        <v>1.0499999999999998</v>
      </c>
      <c r="L4" s="17">
        <v>4.1999999999999993</v>
      </c>
      <c r="M4" s="33">
        <v>11.25</v>
      </c>
      <c r="N4" s="17">
        <v>6</v>
      </c>
      <c r="O4" s="17">
        <v>0</v>
      </c>
      <c r="P4" s="17">
        <v>6.16</v>
      </c>
      <c r="Q4" s="35">
        <v>12.16</v>
      </c>
      <c r="R4" s="27">
        <f>Table_2[[#This Row],[Tổng ngày 1]]+Table_2[[#This Row],[Tổng ngày 2]]</f>
        <v>23.41</v>
      </c>
      <c r="S4" s="28">
        <f>RANK(Table_2[[#This Row],[Tổng điểm]],$R$4:$R$198)</f>
        <v>19</v>
      </c>
    </row>
    <row r="5" spans="1:19" ht="19.5" hidden="1" customHeight="1" x14ac:dyDescent="0.4">
      <c r="A5" s="15">
        <v>2</v>
      </c>
      <c r="B5" s="3" t="s">
        <v>360</v>
      </c>
      <c r="C5" s="16" t="s">
        <v>41</v>
      </c>
      <c r="D5" s="3">
        <v>11</v>
      </c>
      <c r="E5" s="3" t="s">
        <v>7</v>
      </c>
      <c r="F5" s="9" t="s">
        <v>42</v>
      </c>
      <c r="G5" s="3" t="s">
        <v>43</v>
      </c>
      <c r="H5" s="16" t="str">
        <f t="shared" si="0"/>
        <v xml:space="preserve">Đào Duy </v>
      </c>
      <c r="I5" s="16" t="s">
        <v>270</v>
      </c>
      <c r="J5" s="17">
        <v>0</v>
      </c>
      <c r="K5" s="17">
        <v>2.8</v>
      </c>
      <c r="L5" s="17">
        <v>4.1999999999999993</v>
      </c>
      <c r="M5" s="33">
        <v>7</v>
      </c>
      <c r="N5" s="17">
        <v>0.15</v>
      </c>
      <c r="O5" s="17"/>
      <c r="P5" s="17">
        <v>1.4</v>
      </c>
      <c r="Q5" s="35">
        <v>1.55</v>
      </c>
      <c r="R5" s="27">
        <f>Table_2[[#This Row],[Tổng ngày 1]]+Table_2[[#This Row],[Tổng ngày 2]]</f>
        <v>8.5500000000000007</v>
      </c>
      <c r="S5" s="28">
        <f>RANK(Table_2[[#This Row],[Tổng điểm]],$R$4:$R$198)</f>
        <v>142</v>
      </c>
    </row>
    <row r="6" spans="1:19" ht="19.5" hidden="1" customHeight="1" x14ac:dyDescent="0.4">
      <c r="A6" s="15">
        <v>3</v>
      </c>
      <c r="B6" s="3" t="s">
        <v>361</v>
      </c>
      <c r="C6" s="16" t="s">
        <v>199</v>
      </c>
      <c r="D6" s="3">
        <v>11</v>
      </c>
      <c r="E6" s="3" t="s">
        <v>7</v>
      </c>
      <c r="F6" s="9" t="s">
        <v>193</v>
      </c>
      <c r="G6" s="3" t="s">
        <v>194</v>
      </c>
      <c r="H6" s="16" t="str">
        <f t="shared" si="0"/>
        <v xml:space="preserve">Đặng Quang </v>
      </c>
      <c r="I6" s="16" t="s">
        <v>270</v>
      </c>
      <c r="J6" s="17">
        <v>4.5</v>
      </c>
      <c r="K6" s="17" t="s">
        <v>572</v>
      </c>
      <c r="L6" s="17" t="s">
        <v>572</v>
      </c>
      <c r="M6" s="33">
        <v>4.5</v>
      </c>
      <c r="N6" s="17">
        <v>0.15</v>
      </c>
      <c r="O6" s="17">
        <v>0</v>
      </c>
      <c r="P6" s="17">
        <v>1.4</v>
      </c>
      <c r="Q6" s="35">
        <v>1.55</v>
      </c>
      <c r="R6" s="27">
        <f>Table_2[[#This Row],[Tổng ngày 1]]+Table_2[[#This Row],[Tổng ngày 2]]</f>
        <v>6.05</v>
      </c>
      <c r="S6" s="28">
        <f>RANK(Table_2[[#This Row],[Tổng điểm]],$R$4:$R$198)</f>
        <v>157</v>
      </c>
    </row>
    <row r="7" spans="1:19" ht="19.5" hidden="1" customHeight="1" x14ac:dyDescent="0.4">
      <c r="A7" s="15">
        <v>4</v>
      </c>
      <c r="B7" s="3" t="s">
        <v>362</v>
      </c>
      <c r="C7" s="16" t="s">
        <v>86</v>
      </c>
      <c r="D7" s="3">
        <v>12</v>
      </c>
      <c r="E7" s="3" t="s">
        <v>7</v>
      </c>
      <c r="F7" s="9" t="s">
        <v>87</v>
      </c>
      <c r="G7" s="3" t="s">
        <v>88</v>
      </c>
      <c r="H7" s="16" t="str">
        <f t="shared" si="0"/>
        <v xml:space="preserve">Hoàng Quang </v>
      </c>
      <c r="I7" s="16" t="s">
        <v>270</v>
      </c>
      <c r="J7" s="17">
        <v>4.5</v>
      </c>
      <c r="K7" s="17">
        <v>1.4</v>
      </c>
      <c r="L7" s="17">
        <v>0</v>
      </c>
      <c r="M7" s="33">
        <v>5.8999999999999995</v>
      </c>
      <c r="N7" s="17">
        <v>0.15</v>
      </c>
      <c r="O7" s="17"/>
      <c r="P7" s="17">
        <v>7</v>
      </c>
      <c r="Q7" s="35">
        <v>7.15</v>
      </c>
      <c r="R7" s="27">
        <f>Table_2[[#This Row],[Tổng ngày 1]]+Table_2[[#This Row],[Tổng ngày 2]]</f>
        <v>13.05</v>
      </c>
      <c r="S7" s="28">
        <f>RANK(Table_2[[#This Row],[Tổng điểm]],$R$4:$R$198)</f>
        <v>101</v>
      </c>
    </row>
    <row r="8" spans="1:19" ht="19.5" hidden="1" customHeight="1" x14ac:dyDescent="0.4">
      <c r="A8" s="15">
        <v>5</v>
      </c>
      <c r="B8" s="3" t="s">
        <v>363</v>
      </c>
      <c r="C8" s="16" t="s">
        <v>89</v>
      </c>
      <c r="D8" s="3">
        <v>11</v>
      </c>
      <c r="E8" s="3" t="s">
        <v>17</v>
      </c>
      <c r="F8" s="9" t="s">
        <v>87</v>
      </c>
      <c r="G8" s="3" t="s">
        <v>88</v>
      </c>
      <c r="H8" s="16" t="str">
        <f t="shared" si="0"/>
        <v xml:space="preserve">Khương Vũ Trâm </v>
      </c>
      <c r="I8" s="16" t="s">
        <v>270</v>
      </c>
      <c r="J8" s="17">
        <v>0</v>
      </c>
      <c r="K8" s="17">
        <v>1.75</v>
      </c>
      <c r="L8" s="17">
        <v>0</v>
      </c>
      <c r="M8" s="33">
        <v>1.75</v>
      </c>
      <c r="N8" s="17">
        <v>3</v>
      </c>
      <c r="O8" s="17">
        <v>0</v>
      </c>
      <c r="P8" s="17">
        <v>0</v>
      </c>
      <c r="Q8" s="35">
        <v>3</v>
      </c>
      <c r="R8" s="27">
        <f>Table_2[[#This Row],[Tổng ngày 1]]+Table_2[[#This Row],[Tổng ngày 2]]</f>
        <v>4.75</v>
      </c>
      <c r="S8" s="28">
        <f>RANK(Table_2[[#This Row],[Tổng điểm]],$R$4:$R$198)</f>
        <v>167</v>
      </c>
    </row>
    <row r="9" spans="1:19" ht="19.5" hidden="1" customHeight="1" x14ac:dyDescent="0.4">
      <c r="A9" s="15">
        <v>6</v>
      </c>
      <c r="B9" s="3" t="s">
        <v>364</v>
      </c>
      <c r="C9" s="16" t="s">
        <v>70</v>
      </c>
      <c r="D9" s="3">
        <v>12</v>
      </c>
      <c r="E9" s="3" t="s">
        <v>7</v>
      </c>
      <c r="F9" s="9" t="s">
        <v>64</v>
      </c>
      <c r="G9" s="3" t="s">
        <v>65</v>
      </c>
      <c r="H9" s="16" t="str">
        <f t="shared" si="0"/>
        <v xml:space="preserve">Lê Vũ Việt </v>
      </c>
      <c r="I9" s="16" t="s">
        <v>270</v>
      </c>
      <c r="J9" s="17">
        <v>0</v>
      </c>
      <c r="K9" s="17">
        <v>1.75</v>
      </c>
      <c r="L9" s="17">
        <v>0</v>
      </c>
      <c r="M9" s="33">
        <v>1.75</v>
      </c>
      <c r="N9" s="17">
        <v>0.45</v>
      </c>
      <c r="O9" s="17">
        <v>0</v>
      </c>
      <c r="P9" s="17">
        <v>0</v>
      </c>
      <c r="Q9" s="35">
        <v>0.45</v>
      </c>
      <c r="R9" s="27">
        <f>Table_2[[#This Row],[Tổng ngày 1]]+Table_2[[#This Row],[Tổng ngày 2]]</f>
        <v>2.2000000000000002</v>
      </c>
      <c r="S9" s="28">
        <f>RANK(Table_2[[#This Row],[Tổng điểm]],$R$4:$R$198)</f>
        <v>180</v>
      </c>
    </row>
    <row r="10" spans="1:19" ht="19.5" hidden="1" customHeight="1" x14ac:dyDescent="0.4">
      <c r="A10" s="15">
        <v>7</v>
      </c>
      <c r="B10" s="3" t="s">
        <v>365</v>
      </c>
      <c r="C10" s="16" t="s">
        <v>67</v>
      </c>
      <c r="D10" s="3">
        <v>12</v>
      </c>
      <c r="E10" s="3" t="s">
        <v>7</v>
      </c>
      <c r="F10" s="9" t="s">
        <v>64</v>
      </c>
      <c r="G10" s="3" t="s">
        <v>65</v>
      </c>
      <c r="H10" s="16" t="str">
        <f t="shared" si="0"/>
        <v xml:space="preserve">Nguyễn Trần Quốc </v>
      </c>
      <c r="I10" s="16" t="s">
        <v>270</v>
      </c>
      <c r="J10" s="17">
        <v>4.5</v>
      </c>
      <c r="K10" s="17">
        <v>1.75</v>
      </c>
      <c r="L10" s="17">
        <v>4.1999999999999993</v>
      </c>
      <c r="M10" s="33">
        <v>10.45</v>
      </c>
      <c r="N10" s="17">
        <v>4.05</v>
      </c>
      <c r="O10" s="17">
        <v>0</v>
      </c>
      <c r="P10" s="17">
        <v>0.56000000000000005</v>
      </c>
      <c r="Q10" s="35">
        <v>4.6100000000000003</v>
      </c>
      <c r="R10" s="27">
        <f>Table_2[[#This Row],[Tổng ngày 1]]+Table_2[[#This Row],[Tổng ngày 2]]</f>
        <v>15.059999999999999</v>
      </c>
      <c r="S10" s="28">
        <f>RANK(Table_2[[#This Row],[Tổng điểm]],$R$4:$R$198)</f>
        <v>65</v>
      </c>
    </row>
    <row r="11" spans="1:19" ht="19.5" hidden="1" customHeight="1" x14ac:dyDescent="0.4">
      <c r="A11" s="15">
        <v>8</v>
      </c>
      <c r="B11" s="3" t="s">
        <v>366</v>
      </c>
      <c r="C11" s="16" t="s">
        <v>186</v>
      </c>
      <c r="D11" s="3">
        <v>12</v>
      </c>
      <c r="E11" s="3" t="s">
        <v>7</v>
      </c>
      <c r="F11" s="9" t="s">
        <v>187</v>
      </c>
      <c r="G11" s="3" t="s">
        <v>188</v>
      </c>
      <c r="H11" s="16" t="str">
        <f t="shared" si="0"/>
        <v xml:space="preserve">Phan Hoàng </v>
      </c>
      <c r="I11" s="16" t="s">
        <v>270</v>
      </c>
      <c r="J11" s="17">
        <v>4.5</v>
      </c>
      <c r="K11" s="17">
        <v>0</v>
      </c>
      <c r="L11" s="17">
        <v>4.1999999999999993</v>
      </c>
      <c r="M11" s="33">
        <v>8.6999999999999993</v>
      </c>
      <c r="N11" s="17">
        <v>6</v>
      </c>
      <c r="O11" s="17">
        <v>0</v>
      </c>
      <c r="P11" s="17">
        <v>0.56000000000000005</v>
      </c>
      <c r="Q11" s="35">
        <v>6.56</v>
      </c>
      <c r="R11" s="27">
        <f>Table_2[[#This Row],[Tổng ngày 1]]+Table_2[[#This Row],[Tổng ngày 2]]</f>
        <v>15.259999999999998</v>
      </c>
      <c r="S11" s="28">
        <f>RANK(Table_2[[#This Row],[Tổng điểm]],$R$4:$R$198)</f>
        <v>63</v>
      </c>
    </row>
    <row r="12" spans="1:19" ht="19.5" hidden="1" customHeight="1" x14ac:dyDescent="0.4">
      <c r="A12" s="15">
        <v>9</v>
      </c>
      <c r="B12" s="3" t="s">
        <v>367</v>
      </c>
      <c r="C12" s="16" t="s">
        <v>100</v>
      </c>
      <c r="D12" s="3">
        <v>12</v>
      </c>
      <c r="E12" s="3" t="s">
        <v>7</v>
      </c>
      <c r="F12" s="9" t="s">
        <v>101</v>
      </c>
      <c r="G12" s="3" t="s">
        <v>102</v>
      </c>
      <c r="H12" s="16" t="str">
        <f t="shared" si="0"/>
        <v xml:space="preserve">Trịnh Nam </v>
      </c>
      <c r="I12" s="16" t="s">
        <v>270</v>
      </c>
      <c r="J12" s="17">
        <v>0</v>
      </c>
      <c r="K12" s="17">
        <v>1.75</v>
      </c>
      <c r="L12" s="17">
        <v>4.1999999999999993</v>
      </c>
      <c r="M12" s="33">
        <v>5.9499999999999993</v>
      </c>
      <c r="N12" s="17">
        <v>0.15</v>
      </c>
      <c r="O12" s="17"/>
      <c r="P12" s="17">
        <v>1.4</v>
      </c>
      <c r="Q12" s="35">
        <v>1.55</v>
      </c>
      <c r="R12" s="27">
        <f>Table_2[[#This Row],[Tổng ngày 1]]+Table_2[[#This Row],[Tổng ngày 2]]</f>
        <v>7.4999999999999991</v>
      </c>
      <c r="S12" s="28">
        <f>RANK(Table_2[[#This Row],[Tổng điểm]],$R$4:$R$198)</f>
        <v>150</v>
      </c>
    </row>
    <row r="13" spans="1:19" ht="19.5" hidden="1" customHeight="1" x14ac:dyDescent="0.4">
      <c r="A13" s="15">
        <v>10</v>
      </c>
      <c r="B13" s="3" t="s">
        <v>368</v>
      </c>
      <c r="C13" s="16" t="s">
        <v>31</v>
      </c>
      <c r="D13" s="3">
        <v>11</v>
      </c>
      <c r="E13" s="3" t="s">
        <v>17</v>
      </c>
      <c r="F13" s="9" t="s">
        <v>32</v>
      </c>
      <c r="G13" s="3" t="s">
        <v>33</v>
      </c>
      <c r="H13" s="16" t="str">
        <f t="shared" si="0"/>
        <v xml:space="preserve">Nguyễn Thị Ngọc </v>
      </c>
      <c r="I13" s="16" t="s">
        <v>263</v>
      </c>
      <c r="J13" s="17">
        <v>4.5</v>
      </c>
      <c r="K13" s="17">
        <v>1.0499999999999998</v>
      </c>
      <c r="L13" s="17">
        <v>4.1999999999999993</v>
      </c>
      <c r="M13" s="33">
        <v>9.75</v>
      </c>
      <c r="N13" s="17">
        <v>1.8</v>
      </c>
      <c r="O13" s="17"/>
      <c r="P13" s="17">
        <v>1.4</v>
      </c>
      <c r="Q13" s="35">
        <v>3.2</v>
      </c>
      <c r="R13" s="27">
        <f>Table_2[[#This Row],[Tổng ngày 1]]+Table_2[[#This Row],[Tổng ngày 2]]</f>
        <v>12.95</v>
      </c>
      <c r="S13" s="28">
        <f>RANK(Table_2[[#This Row],[Tổng điểm]],$R$4:$R$198)</f>
        <v>103</v>
      </c>
    </row>
    <row r="14" spans="1:19" ht="19.5" hidden="1" customHeight="1" x14ac:dyDescent="0.4">
      <c r="A14" s="15">
        <v>11</v>
      </c>
      <c r="B14" s="3" t="s">
        <v>369</v>
      </c>
      <c r="C14" s="16" t="s">
        <v>202</v>
      </c>
      <c r="D14" s="3">
        <v>12</v>
      </c>
      <c r="E14" s="3" t="s">
        <v>7</v>
      </c>
      <c r="F14" s="9" t="s">
        <v>203</v>
      </c>
      <c r="G14" s="3" t="s">
        <v>73</v>
      </c>
      <c r="H14" s="16" t="str">
        <f t="shared" si="0"/>
        <v xml:space="preserve">LƯƠNG SƠN </v>
      </c>
      <c r="I14" s="16" t="s">
        <v>329</v>
      </c>
      <c r="J14" s="17">
        <v>4.5</v>
      </c>
      <c r="K14" s="17">
        <v>6.3</v>
      </c>
      <c r="L14" s="17">
        <v>0</v>
      </c>
      <c r="M14" s="33">
        <v>10.799999999999999</v>
      </c>
      <c r="N14" s="17">
        <v>6</v>
      </c>
      <c r="O14" s="17">
        <v>0</v>
      </c>
      <c r="P14" s="17">
        <v>1.4</v>
      </c>
      <c r="Q14" s="35">
        <v>7.4</v>
      </c>
      <c r="R14" s="27">
        <f>Table_2[[#This Row],[Tổng ngày 1]]+Table_2[[#This Row],[Tổng ngày 2]]</f>
        <v>18.2</v>
      </c>
      <c r="S14" s="28">
        <f>RANK(Table_2[[#This Row],[Tổng điểm]],$R$4:$R$198)</f>
        <v>41</v>
      </c>
    </row>
    <row r="15" spans="1:19" ht="19.5" hidden="1" customHeight="1" x14ac:dyDescent="0.4">
      <c r="A15" s="15">
        <v>12</v>
      </c>
      <c r="B15" s="3" t="s">
        <v>370</v>
      </c>
      <c r="C15" s="16" t="s">
        <v>103</v>
      </c>
      <c r="D15" s="3">
        <v>12</v>
      </c>
      <c r="E15" s="3" t="s">
        <v>7</v>
      </c>
      <c r="F15" s="9" t="s">
        <v>101</v>
      </c>
      <c r="G15" s="3" t="s">
        <v>102</v>
      </c>
      <c r="H15" s="16" t="str">
        <f t="shared" si="0"/>
        <v xml:space="preserve">Lê Công </v>
      </c>
      <c r="I15" s="16" t="s">
        <v>300</v>
      </c>
      <c r="J15" s="17">
        <v>0</v>
      </c>
      <c r="K15" s="17">
        <v>0</v>
      </c>
      <c r="L15" s="17">
        <v>4.1999999999999993</v>
      </c>
      <c r="M15" s="33">
        <v>4.1999999999999993</v>
      </c>
      <c r="N15" s="17">
        <v>3.9</v>
      </c>
      <c r="O15" s="17">
        <v>0</v>
      </c>
      <c r="P15" s="17">
        <v>0.84</v>
      </c>
      <c r="Q15" s="35">
        <v>4.74</v>
      </c>
      <c r="R15" s="27">
        <f>Table_2[[#This Row],[Tổng ngày 1]]+Table_2[[#This Row],[Tổng ngày 2]]</f>
        <v>8.94</v>
      </c>
      <c r="S15" s="28">
        <f>RANK(Table_2[[#This Row],[Tổng điểm]],$R$4:$R$198)</f>
        <v>138</v>
      </c>
    </row>
    <row r="16" spans="1:19" ht="19.5" hidden="1" customHeight="1" x14ac:dyDescent="0.4">
      <c r="A16" s="15">
        <v>13</v>
      </c>
      <c r="B16" s="3" t="s">
        <v>371</v>
      </c>
      <c r="C16" s="16" t="s">
        <v>204</v>
      </c>
      <c r="D16" s="3">
        <v>12</v>
      </c>
      <c r="E16" s="3" t="s">
        <v>7</v>
      </c>
      <c r="F16" s="9" t="s">
        <v>205</v>
      </c>
      <c r="G16" s="3" t="s">
        <v>73</v>
      </c>
      <c r="H16" s="16" t="str">
        <f t="shared" si="0"/>
        <v xml:space="preserve">VŨ VIỆT </v>
      </c>
      <c r="I16" s="16" t="s">
        <v>330</v>
      </c>
      <c r="J16" s="17">
        <v>4.5</v>
      </c>
      <c r="K16" s="17">
        <v>6.3</v>
      </c>
      <c r="L16" s="17">
        <v>4.1999999999999993</v>
      </c>
      <c r="M16" s="33">
        <v>15</v>
      </c>
      <c r="N16" s="17">
        <v>6</v>
      </c>
      <c r="O16" s="17"/>
      <c r="P16" s="17">
        <v>3.64</v>
      </c>
      <c r="Q16" s="35">
        <v>9.64</v>
      </c>
      <c r="R16" s="27">
        <f>Table_2[[#This Row],[Tổng ngày 1]]+Table_2[[#This Row],[Tổng ngày 2]]</f>
        <v>24.64</v>
      </c>
      <c r="S16" s="28">
        <f>RANK(Table_2[[#This Row],[Tổng điểm]],$R$4:$R$198)</f>
        <v>11</v>
      </c>
    </row>
    <row r="17" spans="1:19" ht="19.5" customHeight="1" x14ac:dyDescent="0.4">
      <c r="A17" s="15">
        <v>14</v>
      </c>
      <c r="B17" s="3" t="s">
        <v>372</v>
      </c>
      <c r="C17" s="16" t="s">
        <v>10</v>
      </c>
      <c r="D17" s="3">
        <v>12</v>
      </c>
      <c r="E17" s="3" t="s">
        <v>7</v>
      </c>
      <c r="F17" s="9" t="s">
        <v>8</v>
      </c>
      <c r="G17" s="3" t="s">
        <v>9</v>
      </c>
      <c r="H17" s="16" t="str">
        <f t="shared" si="0"/>
        <v xml:space="preserve">Nguyễn Hải </v>
      </c>
      <c r="I17" s="16" t="s">
        <v>251</v>
      </c>
      <c r="J17" s="17">
        <v>6</v>
      </c>
      <c r="K17" s="17">
        <v>5.25</v>
      </c>
      <c r="L17" s="17">
        <v>4.1999999999999993</v>
      </c>
      <c r="M17" s="33">
        <v>15.45</v>
      </c>
      <c r="N17" s="17">
        <v>6</v>
      </c>
      <c r="O17" s="17">
        <v>0</v>
      </c>
      <c r="P17" s="17">
        <v>6.16</v>
      </c>
      <c r="Q17" s="35">
        <v>12.16</v>
      </c>
      <c r="R17" s="27">
        <f>Table_2[[#This Row],[Tổng ngày 1]]+Table_2[[#This Row],[Tổng ngày 2]]</f>
        <v>27.61</v>
      </c>
      <c r="S17" s="28">
        <f>RANK(Table_2[[#This Row],[Tổng điểm]],$R$4:$R$198)</f>
        <v>6</v>
      </c>
    </row>
    <row r="18" spans="1:19" ht="19.5" hidden="1" customHeight="1" x14ac:dyDescent="0.4">
      <c r="A18" s="15">
        <v>15</v>
      </c>
      <c r="B18" s="3" t="s">
        <v>373</v>
      </c>
      <c r="C18" s="16" t="s">
        <v>232</v>
      </c>
      <c r="D18" s="3">
        <v>10</v>
      </c>
      <c r="E18" s="3" t="s">
        <v>7</v>
      </c>
      <c r="F18" s="9" t="s">
        <v>226</v>
      </c>
      <c r="G18" s="3" t="s">
        <v>227</v>
      </c>
      <c r="H18" s="16" t="str">
        <f t="shared" si="0"/>
        <v xml:space="preserve">NGUYỄN PHÚ </v>
      </c>
      <c r="I18" s="16" t="s">
        <v>348</v>
      </c>
      <c r="J18" s="17">
        <v>5.0999999999999996</v>
      </c>
      <c r="K18" s="17">
        <v>2.8</v>
      </c>
      <c r="L18" s="17" t="s">
        <v>572</v>
      </c>
      <c r="M18" s="33">
        <v>7.8999999999999995</v>
      </c>
      <c r="N18" s="17">
        <v>6</v>
      </c>
      <c r="O18" s="17"/>
      <c r="P18" s="17">
        <v>0</v>
      </c>
      <c r="Q18" s="35">
        <v>6</v>
      </c>
      <c r="R18" s="27">
        <f>Table_2[[#This Row],[Tổng ngày 1]]+Table_2[[#This Row],[Tổng ngày 2]]</f>
        <v>13.899999999999999</v>
      </c>
      <c r="S18" s="28">
        <f>RANK(Table_2[[#This Row],[Tổng điểm]],$R$4:$R$198)</f>
        <v>87</v>
      </c>
    </row>
    <row r="19" spans="1:19" ht="19.5" hidden="1" customHeight="1" x14ac:dyDescent="0.4">
      <c r="A19" s="15">
        <v>16</v>
      </c>
      <c r="B19" s="3" t="s">
        <v>374</v>
      </c>
      <c r="C19" s="16" t="s">
        <v>44</v>
      </c>
      <c r="D19" s="3">
        <v>11</v>
      </c>
      <c r="E19" s="3" t="s">
        <v>7</v>
      </c>
      <c r="F19" s="9" t="s">
        <v>42</v>
      </c>
      <c r="G19" s="3" t="s">
        <v>43</v>
      </c>
      <c r="H19" s="16" t="str">
        <f t="shared" si="0"/>
        <v xml:space="preserve">Phạm Văn </v>
      </c>
      <c r="I19" s="16" t="s">
        <v>251</v>
      </c>
      <c r="J19" s="17" t="s">
        <v>573</v>
      </c>
      <c r="K19" s="17">
        <v>1.4</v>
      </c>
      <c r="L19" s="17">
        <v>0</v>
      </c>
      <c r="M19" s="33">
        <v>1.4</v>
      </c>
      <c r="N19" s="17">
        <v>0.15</v>
      </c>
      <c r="O19" s="17"/>
      <c r="P19" s="17">
        <v>0.84</v>
      </c>
      <c r="Q19" s="35">
        <v>0.99</v>
      </c>
      <c r="R19" s="27">
        <f>Table_2[[#This Row],[Tổng ngày 1]]+Table_2[[#This Row],[Tổng ngày 2]]</f>
        <v>2.3899999999999997</v>
      </c>
      <c r="S19" s="28">
        <f>RANK(Table_2[[#This Row],[Tổng điểm]],$R$4:$R$198)</f>
        <v>178</v>
      </c>
    </row>
    <row r="20" spans="1:19" ht="19.5" hidden="1" customHeight="1" x14ac:dyDescent="0.4">
      <c r="A20" s="15">
        <v>17</v>
      </c>
      <c r="B20" s="3" t="s">
        <v>375</v>
      </c>
      <c r="C20" s="16" t="s">
        <v>53</v>
      </c>
      <c r="D20" s="3">
        <v>12</v>
      </c>
      <c r="E20" s="3" t="s">
        <v>7</v>
      </c>
      <c r="F20" s="9" t="s">
        <v>54</v>
      </c>
      <c r="G20" s="3" t="s">
        <v>55</v>
      </c>
      <c r="H20" s="16" t="str">
        <f t="shared" si="0"/>
        <v xml:space="preserve">Đào Minh </v>
      </c>
      <c r="I20" s="16" t="s">
        <v>278</v>
      </c>
      <c r="J20" s="17">
        <v>2.1</v>
      </c>
      <c r="K20" s="17">
        <v>7</v>
      </c>
      <c r="L20" s="17">
        <v>4.1999999999999993</v>
      </c>
      <c r="M20" s="33">
        <v>13.299999999999999</v>
      </c>
      <c r="N20" s="17">
        <v>0.15</v>
      </c>
      <c r="O20" s="17">
        <v>0</v>
      </c>
      <c r="P20" s="17">
        <v>1.4</v>
      </c>
      <c r="Q20" s="35">
        <v>1.55</v>
      </c>
      <c r="R20" s="27">
        <f>Table_2[[#This Row],[Tổng ngày 1]]+Table_2[[#This Row],[Tổng ngày 2]]</f>
        <v>14.85</v>
      </c>
      <c r="S20" s="28">
        <f>RANK(Table_2[[#This Row],[Tổng điểm]],$R$4:$R$198)</f>
        <v>70</v>
      </c>
    </row>
    <row r="21" spans="1:19" ht="19.5" hidden="1" customHeight="1" x14ac:dyDescent="0.4">
      <c r="A21" s="15">
        <v>18</v>
      </c>
      <c r="B21" s="3" t="s">
        <v>376</v>
      </c>
      <c r="C21" s="16" t="s">
        <v>120</v>
      </c>
      <c r="D21" s="3">
        <v>11</v>
      </c>
      <c r="E21" s="3" t="s">
        <v>7</v>
      </c>
      <c r="F21" s="9" t="s">
        <v>109</v>
      </c>
      <c r="G21" s="3" t="s">
        <v>110</v>
      </c>
      <c r="H21" s="16" t="str">
        <f t="shared" si="0"/>
        <v xml:space="preserve">Bùi Mạnh </v>
      </c>
      <c r="I21" s="16" t="s">
        <v>261</v>
      </c>
      <c r="J21" s="17">
        <v>0</v>
      </c>
      <c r="K21" s="17">
        <v>1.75</v>
      </c>
      <c r="L21" s="17">
        <v>0</v>
      </c>
      <c r="M21" s="33">
        <v>1.75</v>
      </c>
      <c r="N21" s="17">
        <v>3</v>
      </c>
      <c r="O21" s="17">
        <v>0</v>
      </c>
      <c r="P21" s="17">
        <v>0.84</v>
      </c>
      <c r="Q21" s="35">
        <v>3.84</v>
      </c>
      <c r="R21" s="27">
        <f>Table_2[[#This Row],[Tổng ngày 1]]+Table_2[[#This Row],[Tổng ngày 2]]</f>
        <v>5.59</v>
      </c>
      <c r="S21" s="28">
        <f>RANK(Table_2[[#This Row],[Tổng điểm]],$R$4:$R$198)</f>
        <v>161</v>
      </c>
    </row>
    <row r="22" spans="1:19" ht="19.5" hidden="1" customHeight="1" x14ac:dyDescent="0.4">
      <c r="A22" s="15">
        <v>19</v>
      </c>
      <c r="B22" s="3" t="s">
        <v>377</v>
      </c>
      <c r="C22" s="16" t="s">
        <v>27</v>
      </c>
      <c r="D22" s="3">
        <v>11</v>
      </c>
      <c r="E22" s="3" t="s">
        <v>7</v>
      </c>
      <c r="F22" s="9" t="s">
        <v>22</v>
      </c>
      <c r="G22" s="3" t="s">
        <v>23</v>
      </c>
      <c r="H22" s="16" t="str">
        <f t="shared" si="0"/>
        <v xml:space="preserve">Đào Duy </v>
      </c>
      <c r="I22" s="16" t="s">
        <v>261</v>
      </c>
      <c r="J22" s="17">
        <v>6</v>
      </c>
      <c r="K22" s="17">
        <v>7</v>
      </c>
      <c r="L22" s="17">
        <v>4.1999999999999993</v>
      </c>
      <c r="M22" s="33">
        <v>17.2</v>
      </c>
      <c r="N22" s="17">
        <v>6</v>
      </c>
      <c r="O22" s="17">
        <v>0</v>
      </c>
      <c r="P22" s="17">
        <v>0.84</v>
      </c>
      <c r="Q22" s="35">
        <v>6.84</v>
      </c>
      <c r="R22" s="27">
        <f>Table_2[[#This Row],[Tổng ngày 1]]+Table_2[[#This Row],[Tổng ngày 2]]</f>
        <v>24.04</v>
      </c>
      <c r="S22" s="28">
        <f>RANK(Table_2[[#This Row],[Tổng điểm]],$R$4:$R$198)</f>
        <v>15</v>
      </c>
    </row>
    <row r="23" spans="1:19" ht="19.5" hidden="1" customHeight="1" x14ac:dyDescent="0.4">
      <c r="A23" s="15">
        <v>20</v>
      </c>
      <c r="B23" s="3" t="s">
        <v>378</v>
      </c>
      <c r="C23" s="16" t="s">
        <v>140</v>
      </c>
      <c r="D23" s="3">
        <v>12</v>
      </c>
      <c r="E23" s="3" t="s">
        <v>7</v>
      </c>
      <c r="F23" s="9" t="s">
        <v>141</v>
      </c>
      <c r="G23" s="3" t="s">
        <v>142</v>
      </c>
      <c r="H23" s="16" t="str">
        <f t="shared" si="0"/>
        <v xml:space="preserve">Phạm Quang </v>
      </c>
      <c r="I23" s="16" t="s">
        <v>310</v>
      </c>
      <c r="J23" s="17">
        <v>6</v>
      </c>
      <c r="K23" s="17">
        <v>6.3</v>
      </c>
      <c r="L23" s="17">
        <v>4.1999999999999993</v>
      </c>
      <c r="M23" s="33">
        <v>16.5</v>
      </c>
      <c r="N23" s="17">
        <v>6</v>
      </c>
      <c r="O23" s="17"/>
      <c r="P23" s="17">
        <v>1.4</v>
      </c>
      <c r="Q23" s="35">
        <v>7.4</v>
      </c>
      <c r="R23" s="27">
        <f>Table_2[[#This Row],[Tổng ngày 1]]+Table_2[[#This Row],[Tổng ngày 2]]</f>
        <v>23.9</v>
      </c>
      <c r="S23" s="28">
        <f>RANK(Table_2[[#This Row],[Tổng điểm]],$R$4:$R$198)</f>
        <v>16</v>
      </c>
    </row>
    <row r="24" spans="1:19" ht="19.5" hidden="1" customHeight="1" x14ac:dyDescent="0.4">
      <c r="A24" s="15">
        <v>21</v>
      </c>
      <c r="B24" s="3" t="s">
        <v>379</v>
      </c>
      <c r="C24" s="16" t="s">
        <v>143</v>
      </c>
      <c r="D24" s="3">
        <v>10</v>
      </c>
      <c r="E24" s="3" t="s">
        <v>7</v>
      </c>
      <c r="F24" s="9" t="s">
        <v>141</v>
      </c>
      <c r="G24" s="3" t="s">
        <v>142</v>
      </c>
      <c r="H24" s="16" t="str">
        <f t="shared" si="0"/>
        <v xml:space="preserve">Bùi Thành </v>
      </c>
      <c r="I24" s="16" t="s">
        <v>292</v>
      </c>
      <c r="J24" s="17">
        <v>4.5</v>
      </c>
      <c r="K24" s="17">
        <v>5.9499999999999993</v>
      </c>
      <c r="L24" s="17" t="s">
        <v>572</v>
      </c>
      <c r="M24" s="33">
        <v>10.45</v>
      </c>
      <c r="N24" s="17">
        <v>0.3</v>
      </c>
      <c r="O24" s="17">
        <v>0</v>
      </c>
      <c r="P24" s="17">
        <v>0.56000000000000005</v>
      </c>
      <c r="Q24" s="35">
        <v>0.86</v>
      </c>
      <c r="R24" s="27">
        <f>Table_2[[#This Row],[Tổng ngày 1]]+Table_2[[#This Row],[Tổng ngày 2]]</f>
        <v>11.309999999999999</v>
      </c>
      <c r="S24" s="28">
        <f>RANK(Table_2[[#This Row],[Tổng điểm]],$R$4:$R$198)</f>
        <v>119</v>
      </c>
    </row>
    <row r="25" spans="1:19" ht="19.5" hidden="1" customHeight="1" x14ac:dyDescent="0.4">
      <c r="A25" s="15">
        <v>22</v>
      </c>
      <c r="B25" s="3" t="s">
        <v>380</v>
      </c>
      <c r="C25" s="16" t="s">
        <v>128</v>
      </c>
      <c r="D25" s="3">
        <v>11</v>
      </c>
      <c r="E25" s="3" t="s">
        <v>7</v>
      </c>
      <c r="F25" s="9" t="s">
        <v>122</v>
      </c>
      <c r="G25" s="3" t="s">
        <v>123</v>
      </c>
      <c r="H25" s="16" t="str">
        <f t="shared" si="0"/>
        <v xml:space="preserve">Nguyễn </v>
      </c>
      <c r="I25" s="16" t="s">
        <v>292</v>
      </c>
      <c r="J25" s="17">
        <v>0</v>
      </c>
      <c r="K25" s="17">
        <v>0.7</v>
      </c>
      <c r="L25" s="17">
        <v>0</v>
      </c>
      <c r="M25" s="33">
        <v>0.7</v>
      </c>
      <c r="N25" s="17">
        <v>0</v>
      </c>
      <c r="O25" s="17">
        <v>0</v>
      </c>
      <c r="P25" s="17">
        <v>0</v>
      </c>
      <c r="Q25" s="35">
        <v>0</v>
      </c>
      <c r="R25" s="27">
        <f>Table_2[[#This Row],[Tổng ngày 1]]+Table_2[[#This Row],[Tổng ngày 2]]</f>
        <v>0.7</v>
      </c>
      <c r="S25" s="28">
        <f>RANK(Table_2[[#This Row],[Tổng điểm]],$R$4:$R$198)</f>
        <v>186</v>
      </c>
    </row>
    <row r="26" spans="1:19" ht="19.5" hidden="1" customHeight="1" x14ac:dyDescent="0.4">
      <c r="A26" s="15">
        <v>23</v>
      </c>
      <c r="B26" s="3" t="s">
        <v>381</v>
      </c>
      <c r="C26" s="9" t="s">
        <v>83</v>
      </c>
      <c r="D26" s="3">
        <v>11</v>
      </c>
      <c r="E26" s="3" t="s">
        <v>7</v>
      </c>
      <c r="F26" s="9" t="s">
        <v>72</v>
      </c>
      <c r="G26" s="3" t="s">
        <v>73</v>
      </c>
      <c r="H26" s="16" t="str">
        <f t="shared" si="0"/>
        <v xml:space="preserve">Vũ Bá </v>
      </c>
      <c r="I26" s="9" t="s">
        <v>292</v>
      </c>
      <c r="J26" s="17">
        <v>4.5</v>
      </c>
      <c r="K26" s="17">
        <v>0.7</v>
      </c>
      <c r="L26" s="17">
        <v>0</v>
      </c>
      <c r="M26" s="33">
        <v>5.2</v>
      </c>
      <c r="N26" s="17">
        <v>6</v>
      </c>
      <c r="O26" s="17">
        <v>0.84</v>
      </c>
      <c r="P26" s="17">
        <v>4.2</v>
      </c>
      <c r="Q26" s="35">
        <v>11.04</v>
      </c>
      <c r="R26" s="27">
        <f>Table_2[[#This Row],[Tổng ngày 1]]+Table_2[[#This Row],[Tổng ngày 2]]</f>
        <v>16.239999999999998</v>
      </c>
      <c r="S26" s="28">
        <f>RANK(Table_2[[#This Row],[Tổng điểm]],$R$4:$R$198)</f>
        <v>55</v>
      </c>
    </row>
    <row r="27" spans="1:19" ht="19.5" hidden="1" customHeight="1" x14ac:dyDescent="0.4">
      <c r="A27" s="15">
        <v>24</v>
      </c>
      <c r="B27" s="3" t="s">
        <v>382</v>
      </c>
      <c r="C27" s="16" t="s">
        <v>170</v>
      </c>
      <c r="D27" s="3">
        <v>11</v>
      </c>
      <c r="E27" s="3" t="s">
        <v>7</v>
      </c>
      <c r="F27" s="9" t="s">
        <v>163</v>
      </c>
      <c r="G27" s="3" t="s">
        <v>164</v>
      </c>
      <c r="H27" s="16" t="str">
        <f t="shared" si="0"/>
        <v xml:space="preserve">Nguyễn Mạnh </v>
      </c>
      <c r="I27" s="16" t="s">
        <v>320</v>
      </c>
      <c r="J27" s="17">
        <v>4.5</v>
      </c>
      <c r="K27" s="17">
        <v>0.35</v>
      </c>
      <c r="L27" s="17">
        <v>7</v>
      </c>
      <c r="M27" s="33">
        <v>11.85</v>
      </c>
      <c r="N27" s="17">
        <v>0.15</v>
      </c>
      <c r="O27" s="17">
        <v>0</v>
      </c>
      <c r="P27" s="17">
        <v>1.1200000000000001</v>
      </c>
      <c r="Q27" s="35">
        <v>1.27</v>
      </c>
      <c r="R27" s="27">
        <f>Table_2[[#This Row],[Tổng ngày 1]]+Table_2[[#This Row],[Tổng ngày 2]]</f>
        <v>13.12</v>
      </c>
      <c r="S27" s="28">
        <f>RANK(Table_2[[#This Row],[Tổng điểm]],$R$4:$R$198)</f>
        <v>100</v>
      </c>
    </row>
    <row r="28" spans="1:19" ht="19.5" hidden="1" customHeight="1" x14ac:dyDescent="0.4">
      <c r="A28" s="15">
        <v>25</v>
      </c>
      <c r="B28" s="3" t="s">
        <v>383</v>
      </c>
      <c r="C28" s="16" t="s">
        <v>112</v>
      </c>
      <c r="D28" s="3">
        <v>12</v>
      </c>
      <c r="E28" s="3" t="s">
        <v>7</v>
      </c>
      <c r="F28" s="9" t="s">
        <v>109</v>
      </c>
      <c r="G28" s="3" t="s">
        <v>110</v>
      </c>
      <c r="H28" s="16" t="str">
        <f t="shared" si="0"/>
        <v xml:space="preserve">Lê Sỹ </v>
      </c>
      <c r="I28" s="16" t="s">
        <v>304</v>
      </c>
      <c r="J28" s="17">
        <v>4.5</v>
      </c>
      <c r="K28" s="17">
        <v>1.4</v>
      </c>
      <c r="L28" s="17">
        <v>0</v>
      </c>
      <c r="M28" s="33">
        <v>5.8999999999999995</v>
      </c>
      <c r="N28" s="17">
        <v>6</v>
      </c>
      <c r="O28" s="17">
        <v>0</v>
      </c>
      <c r="P28" s="17">
        <v>1.4</v>
      </c>
      <c r="Q28" s="35">
        <v>7.4</v>
      </c>
      <c r="R28" s="27">
        <f>Table_2[[#This Row],[Tổng ngày 1]]+Table_2[[#This Row],[Tổng ngày 2]]</f>
        <v>13.3</v>
      </c>
      <c r="S28" s="28">
        <f>RANK(Table_2[[#This Row],[Tổng điểm]],$R$4:$R$198)</f>
        <v>96</v>
      </c>
    </row>
    <row r="29" spans="1:19" ht="19.5" hidden="1" customHeight="1" x14ac:dyDescent="0.4">
      <c r="A29" s="15">
        <v>26</v>
      </c>
      <c r="B29" s="3" t="s">
        <v>384</v>
      </c>
      <c r="C29" s="16" t="s">
        <v>165</v>
      </c>
      <c r="D29" s="3">
        <v>12</v>
      </c>
      <c r="E29" s="3" t="s">
        <v>7</v>
      </c>
      <c r="F29" s="9" t="s">
        <v>163</v>
      </c>
      <c r="G29" s="3" t="s">
        <v>164</v>
      </c>
      <c r="H29" s="16" t="str">
        <f t="shared" si="0"/>
        <v xml:space="preserve">Bùi Tuấn </v>
      </c>
      <c r="I29" s="16" t="s">
        <v>318</v>
      </c>
      <c r="J29" s="17">
        <v>4.8</v>
      </c>
      <c r="K29" s="17">
        <v>2.0999999999999996</v>
      </c>
      <c r="L29" s="17">
        <v>0</v>
      </c>
      <c r="M29" s="33">
        <v>6.8999999999999995</v>
      </c>
      <c r="N29" s="17">
        <v>3</v>
      </c>
      <c r="O29" s="17">
        <v>0</v>
      </c>
      <c r="P29" s="17">
        <v>4.2</v>
      </c>
      <c r="Q29" s="35">
        <v>7.2</v>
      </c>
      <c r="R29" s="27">
        <f>Table_2[[#This Row],[Tổng ngày 1]]+Table_2[[#This Row],[Tổng ngày 2]]</f>
        <v>14.1</v>
      </c>
      <c r="S29" s="28">
        <f>RANK(Table_2[[#This Row],[Tổng điểm]],$R$4:$R$198)</f>
        <v>82</v>
      </c>
    </row>
    <row r="30" spans="1:19" ht="19.5" hidden="1" customHeight="1" x14ac:dyDescent="0.4">
      <c r="A30" s="15">
        <v>27</v>
      </c>
      <c r="B30" s="3" t="s">
        <v>385</v>
      </c>
      <c r="C30" s="16" t="s">
        <v>206</v>
      </c>
      <c r="D30" s="3">
        <v>12</v>
      </c>
      <c r="E30" s="3" t="s">
        <v>7</v>
      </c>
      <c r="F30" s="9" t="s">
        <v>205</v>
      </c>
      <c r="G30" s="3" t="s">
        <v>73</v>
      </c>
      <c r="H30" s="16" t="str">
        <f t="shared" si="0"/>
        <v xml:space="preserve">NGÔ QUỐC </v>
      </c>
      <c r="I30" s="16" t="s">
        <v>331</v>
      </c>
      <c r="J30" s="17">
        <v>0</v>
      </c>
      <c r="K30" s="17">
        <v>6.3</v>
      </c>
      <c r="L30" s="17">
        <v>4.1999999999999993</v>
      </c>
      <c r="M30" s="33">
        <v>10.5</v>
      </c>
      <c r="N30" s="17">
        <v>6</v>
      </c>
      <c r="O30" s="17"/>
      <c r="P30" s="17">
        <v>1.4</v>
      </c>
      <c r="Q30" s="35">
        <v>7.4</v>
      </c>
      <c r="R30" s="27">
        <f>Table_2[[#This Row],[Tổng ngày 1]]+Table_2[[#This Row],[Tổng ngày 2]]</f>
        <v>17.899999999999999</v>
      </c>
      <c r="S30" s="28">
        <f>RANK(Table_2[[#This Row],[Tổng điểm]],$R$4:$R$198)</f>
        <v>43</v>
      </c>
    </row>
    <row r="31" spans="1:19" ht="19.5" hidden="1" customHeight="1" x14ac:dyDescent="0.4">
      <c r="A31" s="15">
        <v>28</v>
      </c>
      <c r="B31" s="3" t="s">
        <v>386</v>
      </c>
      <c r="C31" s="16" t="s">
        <v>356</v>
      </c>
      <c r="D31" s="3">
        <v>11</v>
      </c>
      <c r="E31" s="3" t="s">
        <v>7</v>
      </c>
      <c r="F31" s="9" t="s">
        <v>198</v>
      </c>
      <c r="G31" s="3" t="s">
        <v>194</v>
      </c>
      <c r="H31" s="16" t="str">
        <f t="shared" si="0"/>
        <v xml:space="preserve">Nguyễn Trần </v>
      </c>
      <c r="I31" s="16" t="s">
        <v>327</v>
      </c>
      <c r="J31" s="17">
        <v>4.5</v>
      </c>
      <c r="K31" s="17" t="s">
        <v>572</v>
      </c>
      <c r="L31" s="17">
        <v>0</v>
      </c>
      <c r="M31" s="33">
        <v>4.5</v>
      </c>
      <c r="N31" s="17">
        <v>0</v>
      </c>
      <c r="O31" s="17"/>
      <c r="P31" s="17">
        <v>0.56000000000000005</v>
      </c>
      <c r="Q31" s="35">
        <v>0.56000000000000005</v>
      </c>
      <c r="R31" s="27">
        <f>Table_2[[#This Row],[Tổng ngày 1]]+Table_2[[#This Row],[Tổng ngày 2]]</f>
        <v>5.0600000000000005</v>
      </c>
      <c r="S31" s="28">
        <f>RANK(Table_2[[#This Row],[Tổng điểm]],$R$4:$R$198)</f>
        <v>165</v>
      </c>
    </row>
    <row r="32" spans="1:19" ht="19.5" hidden="1" customHeight="1" x14ac:dyDescent="0.4">
      <c r="A32" s="15">
        <v>29</v>
      </c>
      <c r="B32" s="3" t="s">
        <v>387</v>
      </c>
      <c r="C32" s="16" t="s">
        <v>90</v>
      </c>
      <c r="D32" s="3">
        <v>11</v>
      </c>
      <c r="E32" s="3" t="s">
        <v>7</v>
      </c>
      <c r="F32" s="9" t="s">
        <v>87</v>
      </c>
      <c r="G32" s="3" t="s">
        <v>88</v>
      </c>
      <c r="H32" s="16" t="str">
        <f t="shared" si="0"/>
        <v xml:space="preserve">Nguyễn Hải </v>
      </c>
      <c r="I32" s="16" t="s">
        <v>294</v>
      </c>
      <c r="J32" s="17">
        <v>4.5</v>
      </c>
      <c r="K32" s="17">
        <v>0.7</v>
      </c>
      <c r="L32" s="17">
        <v>1.4</v>
      </c>
      <c r="M32" s="33">
        <v>6.6</v>
      </c>
      <c r="N32" s="17">
        <v>3.15</v>
      </c>
      <c r="O32" s="17"/>
      <c r="P32" s="17">
        <v>1.68</v>
      </c>
      <c r="Q32" s="35">
        <v>4.83</v>
      </c>
      <c r="R32" s="27">
        <f>Table_2[[#This Row],[Tổng ngày 1]]+Table_2[[#This Row],[Tổng ngày 2]]</f>
        <v>11.43</v>
      </c>
      <c r="S32" s="28">
        <f>RANK(Table_2[[#This Row],[Tổng điểm]],$R$4:$R$198)</f>
        <v>118</v>
      </c>
    </row>
    <row r="33" spans="1:19" ht="19.5" hidden="1" customHeight="1" x14ac:dyDescent="0.4">
      <c r="A33" s="15">
        <v>30</v>
      </c>
      <c r="B33" s="3" t="s">
        <v>388</v>
      </c>
      <c r="C33" s="16" t="s">
        <v>249</v>
      </c>
      <c r="D33" s="3">
        <v>12</v>
      </c>
      <c r="E33" s="3" t="s">
        <v>7</v>
      </c>
      <c r="F33" s="9" t="s">
        <v>244</v>
      </c>
      <c r="G33" s="3" t="s">
        <v>245</v>
      </c>
      <c r="H33" s="16" t="str">
        <f t="shared" si="0"/>
        <v xml:space="preserve">Nguyễn Nhật </v>
      </c>
      <c r="I33" s="16" t="s">
        <v>294</v>
      </c>
      <c r="J33" s="17" t="s">
        <v>573</v>
      </c>
      <c r="K33" s="17" t="s">
        <v>572</v>
      </c>
      <c r="L33" s="17">
        <v>0</v>
      </c>
      <c r="M33" s="33">
        <v>0</v>
      </c>
      <c r="N33" s="17">
        <v>0</v>
      </c>
      <c r="O33" s="17"/>
      <c r="P33" s="17">
        <v>0.28000000000000003</v>
      </c>
      <c r="Q33" s="35">
        <v>0.28000000000000003</v>
      </c>
      <c r="R33" s="27">
        <f>Table_2[[#This Row],[Tổng ngày 1]]+Table_2[[#This Row],[Tổng ngày 2]]</f>
        <v>0.28000000000000003</v>
      </c>
      <c r="S33" s="28">
        <f>RANK(Table_2[[#This Row],[Tổng điểm]],$R$4:$R$198)</f>
        <v>187</v>
      </c>
    </row>
    <row r="34" spans="1:19" ht="19.5" hidden="1" customHeight="1" x14ac:dyDescent="0.4">
      <c r="A34" s="15">
        <v>31</v>
      </c>
      <c r="B34" s="3" t="s">
        <v>389</v>
      </c>
      <c r="C34" s="9" t="s">
        <v>78</v>
      </c>
      <c r="D34" s="3">
        <v>11</v>
      </c>
      <c r="E34" s="3" t="s">
        <v>7</v>
      </c>
      <c r="F34" s="9" t="s">
        <v>72</v>
      </c>
      <c r="G34" s="3" t="s">
        <v>73</v>
      </c>
      <c r="H34" s="16" t="str">
        <f t="shared" si="0"/>
        <v xml:space="preserve">Vũ Minh </v>
      </c>
      <c r="I34" s="9" t="s">
        <v>290</v>
      </c>
      <c r="J34" s="17">
        <v>6</v>
      </c>
      <c r="K34" s="17">
        <v>7</v>
      </c>
      <c r="L34" s="17" t="s">
        <v>572</v>
      </c>
      <c r="M34" s="33">
        <v>13</v>
      </c>
      <c r="N34" s="17">
        <v>6</v>
      </c>
      <c r="O34" s="17">
        <v>2.2400000000000002</v>
      </c>
      <c r="P34" s="17">
        <v>7</v>
      </c>
      <c r="Q34" s="35">
        <v>15.24</v>
      </c>
      <c r="R34" s="27">
        <f>Table_2[[#This Row],[Tổng ngày 1]]+Table_2[[#This Row],[Tổng ngày 2]]</f>
        <v>28.240000000000002</v>
      </c>
      <c r="S34" s="28">
        <f>RANK(Table_2[[#This Row],[Tổng điểm]],$R$4:$R$198)</f>
        <v>5</v>
      </c>
    </row>
    <row r="35" spans="1:19" ht="19.5" hidden="1" customHeight="1" x14ac:dyDescent="0.4">
      <c r="A35" s="15">
        <v>32</v>
      </c>
      <c r="B35" s="3" t="s">
        <v>390</v>
      </c>
      <c r="C35" s="16" t="s">
        <v>25</v>
      </c>
      <c r="D35" s="3">
        <v>12</v>
      </c>
      <c r="E35" s="3" t="s">
        <v>7</v>
      </c>
      <c r="F35" s="9" t="s">
        <v>22</v>
      </c>
      <c r="G35" s="3" t="s">
        <v>23</v>
      </c>
      <c r="H35" s="16" t="str">
        <f t="shared" si="0"/>
        <v xml:space="preserve">Cao Quốc </v>
      </c>
      <c r="I35" s="16" t="s">
        <v>260</v>
      </c>
      <c r="J35" s="17">
        <v>6</v>
      </c>
      <c r="K35" s="17">
        <v>7</v>
      </c>
      <c r="L35" s="17">
        <v>0</v>
      </c>
      <c r="M35" s="33">
        <v>13</v>
      </c>
      <c r="N35" s="17">
        <v>3.45</v>
      </c>
      <c r="O35" s="17"/>
      <c r="P35" s="17">
        <v>3.36</v>
      </c>
      <c r="Q35" s="35">
        <v>6.81</v>
      </c>
      <c r="R35" s="27">
        <f>Table_2[[#This Row],[Tổng ngày 1]]+Table_2[[#This Row],[Tổng ngày 2]]</f>
        <v>19.809999999999999</v>
      </c>
      <c r="S35" s="28">
        <f>RANK(Table_2[[#This Row],[Tổng điểm]],$R$4:$R$198)</f>
        <v>32</v>
      </c>
    </row>
    <row r="36" spans="1:19" ht="19.5" hidden="1" customHeight="1" x14ac:dyDescent="0.4">
      <c r="A36" s="15">
        <v>33</v>
      </c>
      <c r="B36" s="3" t="s">
        <v>391</v>
      </c>
      <c r="C36" s="16" t="s">
        <v>243</v>
      </c>
      <c r="D36" s="3">
        <v>11</v>
      </c>
      <c r="E36" s="3" t="s">
        <v>7</v>
      </c>
      <c r="F36" s="9" t="s">
        <v>244</v>
      </c>
      <c r="G36" s="3" t="s">
        <v>245</v>
      </c>
      <c r="H36" s="16" t="str">
        <f t="shared" ref="H36:H67" si="1">LEFT(C36,LEN(C36)-LEN(I36))</f>
        <v xml:space="preserve">Huỳnh Tiến </v>
      </c>
      <c r="I36" s="16" t="s">
        <v>260</v>
      </c>
      <c r="J36" s="17">
        <v>2.1</v>
      </c>
      <c r="K36" s="17">
        <v>3.5</v>
      </c>
      <c r="L36" s="17" t="s">
        <v>572</v>
      </c>
      <c r="M36" s="33">
        <v>5.6</v>
      </c>
      <c r="N36" s="17">
        <v>6</v>
      </c>
      <c r="O36" s="17"/>
      <c r="P36" s="17">
        <v>1.4</v>
      </c>
      <c r="Q36" s="35">
        <v>7.4</v>
      </c>
      <c r="R36" s="27">
        <f>Table_2[[#This Row],[Tổng ngày 1]]+Table_2[[#This Row],[Tổng ngày 2]]</f>
        <v>13</v>
      </c>
      <c r="S36" s="28">
        <f>RANK(Table_2[[#This Row],[Tổng điểm]],$R$4:$R$198)</f>
        <v>102</v>
      </c>
    </row>
    <row r="37" spans="1:19" ht="19.5" hidden="1" customHeight="1" x14ac:dyDescent="0.4">
      <c r="A37" s="15">
        <v>34</v>
      </c>
      <c r="B37" s="3" t="s">
        <v>392</v>
      </c>
      <c r="C37" s="9" t="s">
        <v>155</v>
      </c>
      <c r="D37" s="3">
        <v>11</v>
      </c>
      <c r="E37" s="3" t="s">
        <v>7</v>
      </c>
      <c r="F37" s="9" t="s">
        <v>153</v>
      </c>
      <c r="G37" s="3" t="s">
        <v>154</v>
      </c>
      <c r="H37" s="16" t="str">
        <f t="shared" si="1"/>
        <v xml:space="preserve">Mai Việt </v>
      </c>
      <c r="I37" s="9" t="s">
        <v>260</v>
      </c>
      <c r="J37" s="17">
        <v>4.5</v>
      </c>
      <c r="K37" s="17">
        <v>0.7</v>
      </c>
      <c r="L37" s="17">
        <v>0</v>
      </c>
      <c r="M37" s="33">
        <v>5.2</v>
      </c>
      <c r="N37" s="17">
        <v>6</v>
      </c>
      <c r="O37" s="17">
        <v>0</v>
      </c>
      <c r="P37" s="17">
        <v>0.56000000000000005</v>
      </c>
      <c r="Q37" s="35">
        <v>6.56</v>
      </c>
      <c r="R37" s="27">
        <f>Table_2[[#This Row],[Tổng ngày 1]]+Table_2[[#This Row],[Tổng ngày 2]]</f>
        <v>11.76</v>
      </c>
      <c r="S37" s="28">
        <f>RANK(Table_2[[#This Row],[Tổng điểm]],$R$4:$R$198)</f>
        <v>114</v>
      </c>
    </row>
    <row r="38" spans="1:19" ht="19.5" hidden="1" customHeight="1" x14ac:dyDescent="0.4">
      <c r="A38" s="15">
        <v>35</v>
      </c>
      <c r="B38" s="3" t="s">
        <v>393</v>
      </c>
      <c r="C38" s="16" t="s">
        <v>240</v>
      </c>
      <c r="D38" s="3">
        <v>12</v>
      </c>
      <c r="E38" s="3" t="s">
        <v>7</v>
      </c>
      <c r="F38" s="9" t="s">
        <v>234</v>
      </c>
      <c r="G38" s="3" t="s">
        <v>235</v>
      </c>
      <c r="H38" s="16" t="str">
        <f t="shared" si="1"/>
        <v xml:space="preserve">Nguyễn Bá Nam </v>
      </c>
      <c r="I38" s="16" t="s">
        <v>260</v>
      </c>
      <c r="J38" s="17">
        <v>4.5</v>
      </c>
      <c r="K38" s="17">
        <v>2.0999999999999996</v>
      </c>
      <c r="L38" s="17">
        <v>0</v>
      </c>
      <c r="M38" s="33">
        <v>6.6</v>
      </c>
      <c r="N38" s="17">
        <v>0.15</v>
      </c>
      <c r="O38" s="17">
        <v>0</v>
      </c>
      <c r="P38" s="17">
        <v>4.2</v>
      </c>
      <c r="Q38" s="35">
        <v>4.3499999999999996</v>
      </c>
      <c r="R38" s="27">
        <f>Table_2[[#This Row],[Tổng ngày 1]]+Table_2[[#This Row],[Tổng ngày 2]]</f>
        <v>10.95</v>
      </c>
      <c r="S38" s="28">
        <f>RANK(Table_2[[#This Row],[Tổng điểm]],$R$4:$R$198)</f>
        <v>123</v>
      </c>
    </row>
    <row r="39" spans="1:19" ht="19.5" hidden="1" customHeight="1" x14ac:dyDescent="0.4">
      <c r="A39" s="15">
        <v>36</v>
      </c>
      <c r="B39" s="3" t="s">
        <v>394</v>
      </c>
      <c r="C39" s="16" t="s">
        <v>207</v>
      </c>
      <c r="D39" s="3">
        <v>11</v>
      </c>
      <c r="E39" s="3" t="s">
        <v>7</v>
      </c>
      <c r="F39" s="9" t="s">
        <v>203</v>
      </c>
      <c r="G39" s="3" t="s">
        <v>73</v>
      </c>
      <c r="H39" s="16" t="str">
        <f t="shared" si="1"/>
        <v xml:space="preserve">NGUYỄN VIỆT </v>
      </c>
      <c r="I39" s="16" t="s">
        <v>332</v>
      </c>
      <c r="J39" s="17">
        <v>4.5</v>
      </c>
      <c r="K39" s="17">
        <v>1.4</v>
      </c>
      <c r="L39" s="17">
        <v>7</v>
      </c>
      <c r="M39" s="33">
        <v>12.899999999999999</v>
      </c>
      <c r="N39" s="17">
        <v>0.15</v>
      </c>
      <c r="O39" s="17">
        <v>1.68</v>
      </c>
      <c r="P39" s="17">
        <v>4.2</v>
      </c>
      <c r="Q39" s="35">
        <v>6.03</v>
      </c>
      <c r="R39" s="27">
        <f>Table_2[[#This Row],[Tổng ngày 1]]+Table_2[[#This Row],[Tổng ngày 2]]</f>
        <v>18.93</v>
      </c>
      <c r="S39" s="28">
        <f>RANK(Table_2[[#This Row],[Tổng điểm]],$R$4:$R$198)</f>
        <v>38</v>
      </c>
    </row>
    <row r="40" spans="1:19" ht="19.5" hidden="1" customHeight="1" x14ac:dyDescent="0.4">
      <c r="A40" s="15">
        <v>37</v>
      </c>
      <c r="B40" s="3" t="s">
        <v>395</v>
      </c>
      <c r="C40" s="16" t="s">
        <v>228</v>
      </c>
      <c r="D40" s="3">
        <v>12</v>
      </c>
      <c r="E40" s="3" t="s">
        <v>7</v>
      </c>
      <c r="F40" s="9" t="s">
        <v>226</v>
      </c>
      <c r="G40" s="3" t="s">
        <v>227</v>
      </c>
      <c r="H40" s="16" t="str">
        <f t="shared" si="1"/>
        <v xml:space="preserve">LÊ HẢI </v>
      </c>
      <c r="I40" s="16" t="s">
        <v>345</v>
      </c>
      <c r="J40" s="17">
        <v>4.5</v>
      </c>
      <c r="K40" s="17">
        <v>0.35</v>
      </c>
      <c r="L40" s="17">
        <v>4.1999999999999993</v>
      </c>
      <c r="M40" s="33">
        <v>9.0499999999999989</v>
      </c>
      <c r="N40" s="17">
        <v>3.15</v>
      </c>
      <c r="O40" s="17">
        <v>0</v>
      </c>
      <c r="P40" s="17">
        <v>4.2</v>
      </c>
      <c r="Q40" s="35">
        <v>7.35</v>
      </c>
      <c r="R40" s="27">
        <f>Table_2[[#This Row],[Tổng ngày 1]]+Table_2[[#This Row],[Tổng ngày 2]]</f>
        <v>16.399999999999999</v>
      </c>
      <c r="S40" s="28">
        <f>RANK(Table_2[[#This Row],[Tổng điểm]],$R$4:$R$198)</f>
        <v>53</v>
      </c>
    </row>
    <row r="41" spans="1:19" ht="19.5" hidden="1" customHeight="1" x14ac:dyDescent="0.4">
      <c r="A41" s="15">
        <v>38</v>
      </c>
      <c r="B41" s="3" t="s">
        <v>396</v>
      </c>
      <c r="C41" s="9" t="s">
        <v>71</v>
      </c>
      <c r="D41" s="3">
        <v>12</v>
      </c>
      <c r="E41" s="3" t="s">
        <v>7</v>
      </c>
      <c r="F41" s="9" t="s">
        <v>72</v>
      </c>
      <c r="G41" s="3" t="s">
        <v>73</v>
      </c>
      <c r="H41" s="16" t="str">
        <f t="shared" si="1"/>
        <v xml:space="preserve">Bùi Hồng </v>
      </c>
      <c r="I41" s="9" t="s">
        <v>286</v>
      </c>
      <c r="J41" s="17">
        <v>6</v>
      </c>
      <c r="K41" s="17">
        <v>2.0999999999999996</v>
      </c>
      <c r="L41" s="17">
        <v>4.1999999999999993</v>
      </c>
      <c r="M41" s="33">
        <v>12.299999999999999</v>
      </c>
      <c r="N41" s="17">
        <v>6</v>
      </c>
      <c r="O41" s="17"/>
      <c r="P41" s="17">
        <v>1.4</v>
      </c>
      <c r="Q41" s="35">
        <v>7.4</v>
      </c>
      <c r="R41" s="27">
        <f>Table_2[[#This Row],[Tổng ngày 1]]+Table_2[[#This Row],[Tổng ngày 2]]</f>
        <v>19.7</v>
      </c>
      <c r="S41" s="28">
        <f>RANK(Table_2[[#This Row],[Tổng điểm]],$R$4:$R$198)</f>
        <v>33</v>
      </c>
    </row>
    <row r="42" spans="1:19" ht="19.5" hidden="1" customHeight="1" x14ac:dyDescent="0.4">
      <c r="A42" s="15">
        <v>39</v>
      </c>
      <c r="B42" s="3" t="s">
        <v>397</v>
      </c>
      <c r="C42" s="16" t="s">
        <v>182</v>
      </c>
      <c r="D42" s="3">
        <v>12</v>
      </c>
      <c r="E42" s="3" t="s">
        <v>7</v>
      </c>
      <c r="F42" s="9" t="s">
        <v>183</v>
      </c>
      <c r="G42" s="3" t="s">
        <v>184</v>
      </c>
      <c r="H42" s="16" t="str">
        <f t="shared" si="1"/>
        <v xml:space="preserve">Đào Mai Duy </v>
      </c>
      <c r="I42" s="16" t="s">
        <v>286</v>
      </c>
      <c r="J42" s="17">
        <v>6</v>
      </c>
      <c r="K42" s="17">
        <v>4.1999999999999993</v>
      </c>
      <c r="L42" s="17">
        <v>4.1999999999999993</v>
      </c>
      <c r="M42" s="33">
        <v>14.399999999999999</v>
      </c>
      <c r="N42" s="17">
        <v>0.45</v>
      </c>
      <c r="O42" s="17"/>
      <c r="P42" s="17">
        <v>1.4</v>
      </c>
      <c r="Q42" s="35">
        <v>1.85</v>
      </c>
      <c r="R42" s="27">
        <f>Table_2[[#This Row],[Tổng ngày 1]]+Table_2[[#This Row],[Tổng ngày 2]]</f>
        <v>16.25</v>
      </c>
      <c r="S42" s="28">
        <f>RANK(Table_2[[#This Row],[Tổng điểm]],$R$4:$R$198)</f>
        <v>54</v>
      </c>
    </row>
    <row r="43" spans="1:19" ht="19.5" hidden="1" customHeight="1" x14ac:dyDescent="0.4">
      <c r="A43" s="15">
        <v>40</v>
      </c>
      <c r="B43" s="3" t="s">
        <v>398</v>
      </c>
      <c r="C43" s="16" t="s">
        <v>132</v>
      </c>
      <c r="D43" s="3">
        <v>12</v>
      </c>
      <c r="E43" s="3" t="s">
        <v>7</v>
      </c>
      <c r="F43" s="9" t="s">
        <v>130</v>
      </c>
      <c r="G43" s="3" t="s">
        <v>131</v>
      </c>
      <c r="H43" s="16" t="str">
        <f t="shared" si="1"/>
        <v xml:space="preserve">Đỗ Tuấn </v>
      </c>
      <c r="I43" s="16" t="s">
        <v>286</v>
      </c>
      <c r="J43" s="17">
        <v>4.5</v>
      </c>
      <c r="K43" s="17">
        <v>2.0999999999999996</v>
      </c>
      <c r="L43" s="17">
        <v>0</v>
      </c>
      <c r="M43" s="33">
        <v>6.6</v>
      </c>
      <c r="N43" s="17">
        <v>3</v>
      </c>
      <c r="O43" s="17"/>
      <c r="P43" s="17">
        <v>0.84</v>
      </c>
      <c r="Q43" s="35">
        <v>3.84</v>
      </c>
      <c r="R43" s="27">
        <f>Table_2[[#This Row],[Tổng ngày 1]]+Table_2[[#This Row],[Tổng ngày 2]]</f>
        <v>10.44</v>
      </c>
      <c r="S43" s="28">
        <f>RANK(Table_2[[#This Row],[Tổng điểm]],$R$4:$R$198)</f>
        <v>124</v>
      </c>
    </row>
    <row r="44" spans="1:19" ht="19.5" hidden="1" customHeight="1" x14ac:dyDescent="0.4">
      <c r="A44" s="15">
        <v>41</v>
      </c>
      <c r="B44" s="3" t="s">
        <v>399</v>
      </c>
      <c r="C44" s="9" t="s">
        <v>80</v>
      </c>
      <c r="D44" s="3">
        <v>12</v>
      </c>
      <c r="E44" s="3" t="s">
        <v>7</v>
      </c>
      <c r="F44" s="9" t="s">
        <v>72</v>
      </c>
      <c r="G44" s="3" t="s">
        <v>73</v>
      </c>
      <c r="H44" s="16" t="str">
        <f t="shared" si="1"/>
        <v xml:space="preserve">Nguyễn Hữu </v>
      </c>
      <c r="I44" s="9" t="s">
        <v>286</v>
      </c>
      <c r="J44" s="17">
        <v>6</v>
      </c>
      <c r="K44" s="17">
        <v>7</v>
      </c>
      <c r="L44" s="17">
        <v>4.1999999999999993</v>
      </c>
      <c r="M44" s="33">
        <v>17.2</v>
      </c>
      <c r="N44" s="17">
        <v>6</v>
      </c>
      <c r="O44" s="17"/>
      <c r="P44" s="17">
        <v>5.32</v>
      </c>
      <c r="Q44" s="35">
        <v>11.32</v>
      </c>
      <c r="R44" s="27">
        <f>Table_2[[#This Row],[Tổng ngày 1]]+Table_2[[#This Row],[Tổng ngày 2]]</f>
        <v>28.52</v>
      </c>
      <c r="S44" s="28">
        <f>RANK(Table_2[[#This Row],[Tổng điểm]],$R$4:$R$198)</f>
        <v>4</v>
      </c>
    </row>
    <row r="45" spans="1:19" ht="19.5" hidden="1" customHeight="1" x14ac:dyDescent="0.4">
      <c r="A45" s="15">
        <v>42</v>
      </c>
      <c r="B45" s="3" t="s">
        <v>400</v>
      </c>
      <c r="C45" s="9" t="s">
        <v>82</v>
      </c>
      <c r="D45" s="3">
        <v>12</v>
      </c>
      <c r="E45" s="3" t="s">
        <v>7</v>
      </c>
      <c r="F45" s="9" t="s">
        <v>72</v>
      </c>
      <c r="G45" s="3" t="s">
        <v>73</v>
      </c>
      <c r="H45" s="16" t="str">
        <f t="shared" si="1"/>
        <v xml:space="preserve">Nguyễn Minh </v>
      </c>
      <c r="I45" s="9" t="s">
        <v>286</v>
      </c>
      <c r="J45" s="17">
        <v>6</v>
      </c>
      <c r="K45" s="17">
        <v>3.5</v>
      </c>
      <c r="L45" s="17">
        <v>7</v>
      </c>
      <c r="M45" s="33">
        <v>16.5</v>
      </c>
      <c r="N45" s="17">
        <v>6</v>
      </c>
      <c r="O45" s="17">
        <v>0</v>
      </c>
      <c r="P45" s="17">
        <v>0</v>
      </c>
      <c r="Q45" s="35">
        <v>6</v>
      </c>
      <c r="R45" s="27">
        <f>Table_2[[#This Row],[Tổng ngày 1]]+Table_2[[#This Row],[Tổng ngày 2]]</f>
        <v>22.5</v>
      </c>
      <c r="S45" s="28">
        <f>RANK(Table_2[[#This Row],[Tổng điểm]],$R$4:$R$198)</f>
        <v>24</v>
      </c>
    </row>
    <row r="46" spans="1:19" ht="19.5" hidden="1" customHeight="1" x14ac:dyDescent="0.4">
      <c r="A46" s="15">
        <v>43</v>
      </c>
      <c r="B46" s="3" t="s">
        <v>401</v>
      </c>
      <c r="C46" s="16" t="s">
        <v>242</v>
      </c>
      <c r="D46" s="3">
        <v>12</v>
      </c>
      <c r="E46" s="3" t="s">
        <v>7</v>
      </c>
      <c r="F46" s="9" t="s">
        <v>234</v>
      </c>
      <c r="G46" s="3" t="s">
        <v>235</v>
      </c>
      <c r="H46" s="16" t="str">
        <f t="shared" si="1"/>
        <v xml:space="preserve">Trần Văn </v>
      </c>
      <c r="I46" s="16" t="s">
        <v>286</v>
      </c>
      <c r="J46" s="17">
        <v>4.5</v>
      </c>
      <c r="K46" s="17">
        <v>0.35</v>
      </c>
      <c r="L46" s="17">
        <v>3.15</v>
      </c>
      <c r="M46" s="33">
        <v>8</v>
      </c>
      <c r="N46" s="17">
        <v>6</v>
      </c>
      <c r="O46" s="17">
        <v>0</v>
      </c>
      <c r="P46" s="17">
        <v>1.4</v>
      </c>
      <c r="Q46" s="35">
        <v>7.4</v>
      </c>
      <c r="R46" s="27">
        <f>Table_2[[#This Row],[Tổng ngày 1]]+Table_2[[#This Row],[Tổng ngày 2]]</f>
        <v>15.4</v>
      </c>
      <c r="S46" s="28">
        <f>RANK(Table_2[[#This Row],[Tổng điểm]],$R$4:$R$198)</f>
        <v>61</v>
      </c>
    </row>
    <row r="47" spans="1:19" ht="19.5" hidden="1" customHeight="1" x14ac:dyDescent="0.4">
      <c r="A47" s="15">
        <v>44</v>
      </c>
      <c r="B47" s="3" t="s">
        <v>402</v>
      </c>
      <c r="C47" s="16" t="s">
        <v>58</v>
      </c>
      <c r="D47" s="3">
        <v>11</v>
      </c>
      <c r="E47" s="3" t="s">
        <v>7</v>
      </c>
      <c r="F47" s="9" t="s">
        <v>54</v>
      </c>
      <c r="G47" s="3" t="s">
        <v>55</v>
      </c>
      <c r="H47" s="16" t="str">
        <f t="shared" si="1"/>
        <v xml:space="preserve">Bùi Huy </v>
      </c>
      <c r="I47" s="16" t="s">
        <v>279</v>
      </c>
      <c r="J47" s="17">
        <v>0</v>
      </c>
      <c r="K47" s="17">
        <v>0.35</v>
      </c>
      <c r="L47" s="17">
        <v>4.1999999999999993</v>
      </c>
      <c r="M47" s="33">
        <v>4.55</v>
      </c>
      <c r="N47" s="17">
        <v>6</v>
      </c>
      <c r="O47" s="17"/>
      <c r="P47" s="17">
        <v>4.2</v>
      </c>
      <c r="Q47" s="35">
        <v>10.199999999999999</v>
      </c>
      <c r="R47" s="27">
        <f>Table_2[[#This Row],[Tổng ngày 1]]+Table_2[[#This Row],[Tổng ngày 2]]</f>
        <v>14.75</v>
      </c>
      <c r="S47" s="28">
        <f>RANK(Table_2[[#This Row],[Tổng điểm]],$R$4:$R$198)</f>
        <v>72</v>
      </c>
    </row>
    <row r="48" spans="1:19" ht="19.5" customHeight="1" x14ac:dyDescent="0.4">
      <c r="A48" s="15">
        <v>45</v>
      </c>
      <c r="B48" s="3" t="s">
        <v>403</v>
      </c>
      <c r="C48" s="16" t="s">
        <v>6</v>
      </c>
      <c r="D48" s="3">
        <v>12</v>
      </c>
      <c r="E48" s="3" t="s">
        <v>7</v>
      </c>
      <c r="F48" s="9" t="s">
        <v>8</v>
      </c>
      <c r="G48" s="3" t="s">
        <v>9</v>
      </c>
      <c r="H48" s="18" t="str">
        <f t="shared" si="1"/>
        <v xml:space="preserve">Đào Quang Thái </v>
      </c>
      <c r="I48" s="16" t="s">
        <v>250</v>
      </c>
      <c r="J48" s="17">
        <v>6</v>
      </c>
      <c r="K48" s="17">
        <v>7</v>
      </c>
      <c r="L48" s="17">
        <v>4.1999999999999993</v>
      </c>
      <c r="M48" s="33">
        <v>17.2</v>
      </c>
      <c r="N48" s="17">
        <v>6</v>
      </c>
      <c r="O48" s="17">
        <v>0</v>
      </c>
      <c r="P48" s="17">
        <v>6.72</v>
      </c>
      <c r="Q48" s="35">
        <v>12.72</v>
      </c>
      <c r="R48" s="27">
        <f>Table_2[[#This Row],[Tổng ngày 1]]+Table_2[[#This Row],[Tổng ngày 2]]</f>
        <v>29.92</v>
      </c>
      <c r="S48" s="28">
        <f>RANK(Table_2[[#This Row],[Tổng điểm]],$R$4:$R$198)</f>
        <v>2</v>
      </c>
    </row>
    <row r="49" spans="1:19" ht="19.5" hidden="1" customHeight="1" x14ac:dyDescent="0.4">
      <c r="A49" s="15">
        <v>46</v>
      </c>
      <c r="B49" s="3" t="s">
        <v>404</v>
      </c>
      <c r="C49" s="16" t="s">
        <v>38</v>
      </c>
      <c r="D49" s="3">
        <v>11</v>
      </c>
      <c r="E49" s="3" t="s">
        <v>7</v>
      </c>
      <c r="F49" s="9" t="s">
        <v>32</v>
      </c>
      <c r="G49" s="3" t="s">
        <v>33</v>
      </c>
      <c r="H49" s="16" t="str">
        <f t="shared" si="1"/>
        <v xml:space="preserve">Đoàn Tuấn </v>
      </c>
      <c r="I49" s="16" t="s">
        <v>250</v>
      </c>
      <c r="J49" s="17">
        <v>6</v>
      </c>
      <c r="K49" s="17">
        <v>1.75</v>
      </c>
      <c r="L49" s="17">
        <v>0</v>
      </c>
      <c r="M49" s="33">
        <v>7.75</v>
      </c>
      <c r="N49" s="17">
        <v>5.4</v>
      </c>
      <c r="O49" s="17">
        <v>0</v>
      </c>
      <c r="P49" s="17">
        <v>3.64</v>
      </c>
      <c r="Q49" s="35">
        <v>9.0399999999999991</v>
      </c>
      <c r="R49" s="27">
        <f>Table_2[[#This Row],[Tổng ngày 1]]+Table_2[[#This Row],[Tổng ngày 2]]</f>
        <v>16.79</v>
      </c>
      <c r="S49" s="28">
        <f>RANK(Table_2[[#This Row],[Tổng điểm]],$R$4:$R$198)</f>
        <v>48</v>
      </c>
    </row>
    <row r="50" spans="1:19" ht="19.5" customHeight="1" x14ac:dyDescent="0.4">
      <c r="A50" s="15">
        <v>47</v>
      </c>
      <c r="B50" s="3" t="s">
        <v>405</v>
      </c>
      <c r="C50" s="16" t="s">
        <v>16</v>
      </c>
      <c r="D50" s="3">
        <v>11</v>
      </c>
      <c r="E50" s="3" t="s">
        <v>17</v>
      </c>
      <c r="F50" s="9" t="s">
        <v>8</v>
      </c>
      <c r="G50" s="3" t="s">
        <v>9</v>
      </c>
      <c r="H50" s="16" t="str">
        <f t="shared" si="1"/>
        <v xml:space="preserve">Hà Thùy </v>
      </c>
      <c r="I50" s="16" t="s">
        <v>250</v>
      </c>
      <c r="J50" s="17"/>
      <c r="K50" s="17"/>
      <c r="L50" s="17"/>
      <c r="M50" s="33"/>
      <c r="N50" s="17"/>
      <c r="O50" s="17"/>
      <c r="P50" s="17"/>
      <c r="Q50" s="35"/>
      <c r="R50" s="27">
        <f>Table_2[[#This Row],[Tổng ngày 1]]+Table_2[[#This Row],[Tổng ngày 2]]</f>
        <v>0</v>
      </c>
      <c r="S50" s="28">
        <f>RANK(Table_2[[#This Row],[Tổng điểm]],$R$4:$R$198)</f>
        <v>189</v>
      </c>
    </row>
    <row r="51" spans="1:19" ht="19.5" hidden="1" customHeight="1" x14ac:dyDescent="0.4">
      <c r="A51" s="15">
        <v>48</v>
      </c>
      <c r="B51" s="3" t="s">
        <v>406</v>
      </c>
      <c r="C51" s="16" t="s">
        <v>24</v>
      </c>
      <c r="D51" s="3">
        <v>12</v>
      </c>
      <c r="E51" s="3" t="s">
        <v>7</v>
      </c>
      <c r="F51" s="9" t="s">
        <v>22</v>
      </c>
      <c r="G51" s="3" t="s">
        <v>23</v>
      </c>
      <c r="H51" s="16" t="str">
        <f t="shared" si="1"/>
        <v xml:space="preserve">Nguyễn Kiến Thái </v>
      </c>
      <c r="I51" s="16" t="s">
        <v>250</v>
      </c>
      <c r="J51" s="17">
        <v>6</v>
      </c>
      <c r="K51" s="17">
        <v>1.75</v>
      </c>
      <c r="L51" s="17">
        <v>4.1999999999999993</v>
      </c>
      <c r="M51" s="33">
        <v>11.95</v>
      </c>
      <c r="N51" s="17">
        <v>6</v>
      </c>
      <c r="O51" s="17">
        <v>0</v>
      </c>
      <c r="P51" s="17">
        <v>1.4</v>
      </c>
      <c r="Q51" s="35">
        <v>7.4</v>
      </c>
      <c r="R51" s="27">
        <f>Table_2[[#This Row],[Tổng ngày 1]]+Table_2[[#This Row],[Tổng ngày 2]]</f>
        <v>19.350000000000001</v>
      </c>
      <c r="S51" s="28">
        <f>RANK(Table_2[[#This Row],[Tổng điểm]],$R$4:$R$198)</f>
        <v>36</v>
      </c>
    </row>
    <row r="52" spans="1:19" ht="19.5" hidden="1" customHeight="1" x14ac:dyDescent="0.4">
      <c r="A52" s="15">
        <v>49</v>
      </c>
      <c r="B52" s="3" t="s">
        <v>407</v>
      </c>
      <c r="C52" s="16" t="s">
        <v>63</v>
      </c>
      <c r="D52" s="3">
        <v>11</v>
      </c>
      <c r="E52" s="3" t="s">
        <v>7</v>
      </c>
      <c r="F52" s="9" t="s">
        <v>64</v>
      </c>
      <c r="G52" s="3" t="s">
        <v>65</v>
      </c>
      <c r="H52" s="16" t="str">
        <f t="shared" si="1"/>
        <v xml:space="preserve">Nguyễn Phan </v>
      </c>
      <c r="I52" s="16" t="s">
        <v>250</v>
      </c>
      <c r="J52" s="17">
        <v>1.5</v>
      </c>
      <c r="K52" s="17" t="s">
        <v>572</v>
      </c>
      <c r="L52" s="17">
        <v>1.0499999999999998</v>
      </c>
      <c r="M52" s="33">
        <v>2.5499999999999998</v>
      </c>
      <c r="N52" s="17">
        <v>4.6500000000000004</v>
      </c>
      <c r="O52" s="17">
        <v>0</v>
      </c>
      <c r="P52" s="17">
        <v>0.84</v>
      </c>
      <c r="Q52" s="35">
        <v>5.49</v>
      </c>
      <c r="R52" s="27">
        <f>Table_2[[#This Row],[Tổng ngày 1]]+Table_2[[#This Row],[Tổng ngày 2]]</f>
        <v>8.0399999999999991</v>
      </c>
      <c r="S52" s="28">
        <f>RANK(Table_2[[#This Row],[Tổng điểm]],$R$4:$R$198)</f>
        <v>145</v>
      </c>
    </row>
    <row r="53" spans="1:19" ht="19.5" hidden="1" customHeight="1" x14ac:dyDescent="0.4">
      <c r="A53" s="15">
        <v>50</v>
      </c>
      <c r="B53" s="3" t="s">
        <v>408</v>
      </c>
      <c r="C53" s="16" t="s">
        <v>171</v>
      </c>
      <c r="D53" s="3">
        <v>12</v>
      </c>
      <c r="E53" s="3" t="s">
        <v>7</v>
      </c>
      <c r="F53" s="9" t="s">
        <v>172</v>
      </c>
      <c r="G53" s="3" t="s">
        <v>73</v>
      </c>
      <c r="H53" s="16" t="str">
        <f t="shared" si="1"/>
        <v xml:space="preserve">Nguyễn Thái </v>
      </c>
      <c r="I53" s="16" t="s">
        <v>250</v>
      </c>
      <c r="J53" s="17">
        <v>4.5</v>
      </c>
      <c r="K53" s="17">
        <v>2.0999999999999996</v>
      </c>
      <c r="L53" s="17">
        <v>0</v>
      </c>
      <c r="M53" s="33">
        <v>6.6</v>
      </c>
      <c r="N53" s="17">
        <v>4.05</v>
      </c>
      <c r="O53" s="17">
        <v>0</v>
      </c>
      <c r="P53" s="17">
        <v>4.2</v>
      </c>
      <c r="Q53" s="35">
        <v>8.25</v>
      </c>
      <c r="R53" s="27">
        <f>Table_2[[#This Row],[Tổng ngày 1]]+Table_2[[#This Row],[Tổng ngày 2]]</f>
        <v>14.85</v>
      </c>
      <c r="S53" s="28">
        <f>RANK(Table_2[[#This Row],[Tổng điểm]],$R$4:$R$198)</f>
        <v>70</v>
      </c>
    </row>
    <row r="54" spans="1:19" ht="19.5" hidden="1" customHeight="1" x14ac:dyDescent="0.4">
      <c r="A54" s="15">
        <v>51</v>
      </c>
      <c r="B54" s="3" t="s">
        <v>409</v>
      </c>
      <c r="C54" s="16" t="s">
        <v>104</v>
      </c>
      <c r="D54" s="3">
        <v>11</v>
      </c>
      <c r="E54" s="3" t="s">
        <v>7</v>
      </c>
      <c r="F54" s="9" t="s">
        <v>101</v>
      </c>
      <c r="G54" s="3" t="s">
        <v>102</v>
      </c>
      <c r="H54" s="16" t="str">
        <f t="shared" si="1"/>
        <v xml:space="preserve">Phạm Văn Sơn </v>
      </c>
      <c r="I54" s="16" t="s">
        <v>250</v>
      </c>
      <c r="J54" s="17">
        <v>4.5</v>
      </c>
      <c r="K54" s="17">
        <v>0.35</v>
      </c>
      <c r="L54" s="17">
        <v>4.1999999999999993</v>
      </c>
      <c r="M54" s="33">
        <v>9.0499999999999989</v>
      </c>
      <c r="N54" s="17">
        <v>3.75</v>
      </c>
      <c r="O54" s="17">
        <v>0</v>
      </c>
      <c r="P54" s="17">
        <v>1.4</v>
      </c>
      <c r="Q54" s="35">
        <v>5.15</v>
      </c>
      <c r="R54" s="27">
        <f>Table_2[[#This Row],[Tổng ngày 1]]+Table_2[[#This Row],[Tổng ngày 2]]</f>
        <v>14.2</v>
      </c>
      <c r="S54" s="28">
        <f>RANK(Table_2[[#This Row],[Tổng điểm]],$R$4:$R$198)</f>
        <v>80</v>
      </c>
    </row>
    <row r="55" spans="1:19" ht="19.5" hidden="1" customHeight="1" x14ac:dyDescent="0.4">
      <c r="A55" s="15">
        <v>52</v>
      </c>
      <c r="B55" s="3" t="s">
        <v>410</v>
      </c>
      <c r="C55" s="16" t="s">
        <v>59</v>
      </c>
      <c r="D55" s="3">
        <v>11</v>
      </c>
      <c r="E55" s="3" t="s">
        <v>7</v>
      </c>
      <c r="F55" s="9" t="s">
        <v>54</v>
      </c>
      <c r="G55" s="3" t="s">
        <v>55</v>
      </c>
      <c r="H55" s="16" t="str">
        <f t="shared" si="1"/>
        <v xml:space="preserve">Trần Nam </v>
      </c>
      <c r="I55" s="16" t="s">
        <v>250</v>
      </c>
      <c r="J55" s="17">
        <v>5.0999999999999996</v>
      </c>
      <c r="K55" s="17" t="s">
        <v>573</v>
      </c>
      <c r="L55" s="17">
        <v>0</v>
      </c>
      <c r="M55" s="33">
        <v>5.0999999999999996</v>
      </c>
      <c r="N55" s="17">
        <v>0</v>
      </c>
      <c r="O55" s="17"/>
      <c r="P55" s="17">
        <v>0.84</v>
      </c>
      <c r="Q55" s="35">
        <v>0.84</v>
      </c>
      <c r="R55" s="27">
        <f>Table_2[[#This Row],[Tổng ngày 1]]+Table_2[[#This Row],[Tổng ngày 2]]</f>
        <v>5.9399999999999995</v>
      </c>
      <c r="S55" s="28">
        <f>RANK(Table_2[[#This Row],[Tổng điểm]],$R$4:$R$198)</f>
        <v>158</v>
      </c>
    </row>
    <row r="56" spans="1:19" ht="19.5" hidden="1" customHeight="1" x14ac:dyDescent="0.4">
      <c r="A56" s="15">
        <v>53</v>
      </c>
      <c r="B56" s="3" t="s">
        <v>411</v>
      </c>
      <c r="C56" s="16" t="s">
        <v>237</v>
      </c>
      <c r="D56" s="3">
        <v>11</v>
      </c>
      <c r="E56" s="3" t="s">
        <v>17</v>
      </c>
      <c r="F56" s="9" t="s">
        <v>234</v>
      </c>
      <c r="G56" s="3" t="s">
        <v>235</v>
      </c>
      <c r="H56" s="16" t="str">
        <f t="shared" si="1"/>
        <v xml:space="preserve">Trần Thùy </v>
      </c>
      <c r="I56" s="16" t="s">
        <v>250</v>
      </c>
      <c r="J56" s="17">
        <v>4.5</v>
      </c>
      <c r="K56" s="17">
        <v>0.7</v>
      </c>
      <c r="L56" s="17">
        <v>0</v>
      </c>
      <c r="M56" s="33">
        <v>5.2</v>
      </c>
      <c r="N56" s="17">
        <v>6</v>
      </c>
      <c r="O56" s="17"/>
      <c r="P56" s="17">
        <v>1.4</v>
      </c>
      <c r="Q56" s="35">
        <v>7.4</v>
      </c>
      <c r="R56" s="27">
        <f>Table_2[[#This Row],[Tổng ngày 1]]+Table_2[[#This Row],[Tổng ngày 2]]</f>
        <v>12.600000000000001</v>
      </c>
      <c r="S56" s="28">
        <f>RANK(Table_2[[#This Row],[Tổng điểm]],$R$4:$R$198)</f>
        <v>107</v>
      </c>
    </row>
    <row r="57" spans="1:19" ht="19.5" hidden="1" customHeight="1" x14ac:dyDescent="0.4">
      <c r="A57" s="15">
        <v>54</v>
      </c>
      <c r="B57" s="3" t="s">
        <v>412</v>
      </c>
      <c r="C57" s="16" t="s">
        <v>21</v>
      </c>
      <c r="D57" s="3">
        <v>12</v>
      </c>
      <c r="E57" s="3" t="s">
        <v>7</v>
      </c>
      <c r="F57" s="9" t="s">
        <v>22</v>
      </c>
      <c r="G57" s="3" t="s">
        <v>23</v>
      </c>
      <c r="H57" s="16" t="str">
        <f t="shared" si="1"/>
        <v xml:space="preserve">Vũ Bình </v>
      </c>
      <c r="I57" s="16" t="s">
        <v>250</v>
      </c>
      <c r="J57" s="17">
        <v>6</v>
      </c>
      <c r="K57" s="17">
        <v>6.3</v>
      </c>
      <c r="L57" s="17">
        <v>0</v>
      </c>
      <c r="M57" s="33">
        <v>12.299999999999999</v>
      </c>
      <c r="N57" s="17">
        <v>6</v>
      </c>
      <c r="O57" s="17">
        <v>0.56000000000000005</v>
      </c>
      <c r="P57" s="17">
        <v>3.92</v>
      </c>
      <c r="Q57" s="35">
        <v>10.48</v>
      </c>
      <c r="R57" s="27">
        <f>Table_2[[#This Row],[Tổng ngày 1]]+Table_2[[#This Row],[Tổng ngày 2]]</f>
        <v>22.78</v>
      </c>
      <c r="S57" s="28">
        <f>RANK(Table_2[[#This Row],[Tổng điểm]],$R$4:$R$198)</f>
        <v>22</v>
      </c>
    </row>
    <row r="58" spans="1:19" ht="19.5" hidden="1" customHeight="1" x14ac:dyDescent="0.4">
      <c r="A58" s="15">
        <v>55</v>
      </c>
      <c r="B58" s="3" t="s">
        <v>413</v>
      </c>
      <c r="C58" s="16" t="s">
        <v>247</v>
      </c>
      <c r="D58" s="3">
        <v>11</v>
      </c>
      <c r="E58" s="3" t="s">
        <v>7</v>
      </c>
      <c r="F58" s="9" t="s">
        <v>244</v>
      </c>
      <c r="G58" s="3" t="s">
        <v>245</v>
      </c>
      <c r="H58" s="16" t="str">
        <f t="shared" si="1"/>
        <v xml:space="preserve">Phạm Vũ Minh </v>
      </c>
      <c r="I58" s="16" t="s">
        <v>352</v>
      </c>
      <c r="J58" s="17">
        <v>4.5</v>
      </c>
      <c r="K58" s="17" t="s">
        <v>572</v>
      </c>
      <c r="L58" s="17">
        <v>4.1999999999999993</v>
      </c>
      <c r="M58" s="33">
        <v>8.6999999999999993</v>
      </c>
      <c r="N58" s="17">
        <v>6</v>
      </c>
      <c r="O58" s="17"/>
      <c r="P58" s="17"/>
      <c r="Q58" s="35">
        <v>6</v>
      </c>
      <c r="R58" s="27">
        <f>Table_2[[#This Row],[Tổng ngày 1]]+Table_2[[#This Row],[Tổng ngày 2]]</f>
        <v>14.7</v>
      </c>
      <c r="S58" s="28">
        <f>RANK(Table_2[[#This Row],[Tổng điểm]],$R$4:$R$198)</f>
        <v>74</v>
      </c>
    </row>
    <row r="59" spans="1:19" ht="19.5" hidden="1" customHeight="1" x14ac:dyDescent="0.4">
      <c r="A59" s="15">
        <v>56</v>
      </c>
      <c r="B59" s="3" t="s">
        <v>414</v>
      </c>
      <c r="C59" s="16" t="s">
        <v>173</v>
      </c>
      <c r="D59" s="3">
        <v>11</v>
      </c>
      <c r="E59" s="3" t="s">
        <v>7</v>
      </c>
      <c r="F59" s="9" t="s">
        <v>172</v>
      </c>
      <c r="G59" s="3" t="s">
        <v>73</v>
      </c>
      <c r="H59" s="16" t="str">
        <f t="shared" si="1"/>
        <v xml:space="preserve">Phạm Hoàng </v>
      </c>
      <c r="I59" s="16" t="s">
        <v>283</v>
      </c>
      <c r="J59" s="17">
        <v>4.5</v>
      </c>
      <c r="K59" s="17">
        <v>1.75</v>
      </c>
      <c r="L59" s="17">
        <v>4.1999999999999993</v>
      </c>
      <c r="M59" s="33">
        <v>10.45</v>
      </c>
      <c r="N59" s="17">
        <v>6</v>
      </c>
      <c r="O59" s="17">
        <v>0</v>
      </c>
      <c r="P59" s="17">
        <v>4.2</v>
      </c>
      <c r="Q59" s="35">
        <v>10.199999999999999</v>
      </c>
      <c r="R59" s="27">
        <f>Table_2[[#This Row],[Tổng ngày 1]]+Table_2[[#This Row],[Tổng ngày 2]]</f>
        <v>20.65</v>
      </c>
      <c r="S59" s="28">
        <f>RANK(Table_2[[#This Row],[Tổng điểm]],$R$4:$R$198)</f>
        <v>29</v>
      </c>
    </row>
    <row r="60" spans="1:19" ht="19.5" hidden="1" customHeight="1" x14ac:dyDescent="0.4">
      <c r="A60" s="15">
        <v>57</v>
      </c>
      <c r="B60" s="3" t="s">
        <v>415</v>
      </c>
      <c r="C60" s="16" t="s">
        <v>66</v>
      </c>
      <c r="D60" s="3">
        <v>11</v>
      </c>
      <c r="E60" s="3" t="s">
        <v>7</v>
      </c>
      <c r="F60" s="9" t="s">
        <v>64</v>
      </c>
      <c r="G60" s="3" t="s">
        <v>65</v>
      </c>
      <c r="H60" s="16" t="str">
        <f t="shared" si="1"/>
        <v xml:space="preserve">Trần Đình Đỗ </v>
      </c>
      <c r="I60" s="16" t="s">
        <v>283</v>
      </c>
      <c r="J60" s="17">
        <v>0</v>
      </c>
      <c r="K60" s="17">
        <v>1.75</v>
      </c>
      <c r="L60" s="17">
        <v>0</v>
      </c>
      <c r="M60" s="33">
        <v>1.75</v>
      </c>
      <c r="N60" s="17">
        <v>0.15</v>
      </c>
      <c r="O60" s="17">
        <v>0</v>
      </c>
      <c r="P60" s="17">
        <v>0.56000000000000005</v>
      </c>
      <c r="Q60" s="35">
        <v>0.71</v>
      </c>
      <c r="R60" s="27">
        <f>Table_2[[#This Row],[Tổng ngày 1]]+Table_2[[#This Row],[Tổng ngày 2]]</f>
        <v>2.46</v>
      </c>
      <c r="S60" s="28">
        <f>RANK(Table_2[[#This Row],[Tổng điểm]],$R$4:$R$198)</f>
        <v>177</v>
      </c>
    </row>
    <row r="61" spans="1:19" ht="19.5" hidden="1" customHeight="1" x14ac:dyDescent="0.4">
      <c r="A61" s="15">
        <v>58</v>
      </c>
      <c r="B61" s="3" t="s">
        <v>416</v>
      </c>
      <c r="C61" s="16" t="s">
        <v>45</v>
      </c>
      <c r="D61" s="3">
        <v>11</v>
      </c>
      <c r="E61" s="3" t="s">
        <v>17</v>
      </c>
      <c r="F61" s="9" t="s">
        <v>42</v>
      </c>
      <c r="G61" s="3" t="s">
        <v>43</v>
      </c>
      <c r="H61" s="16" t="str">
        <f t="shared" si="1"/>
        <v xml:space="preserve">Đoàn Thị Minh </v>
      </c>
      <c r="I61" s="16" t="s">
        <v>271</v>
      </c>
      <c r="J61" s="17">
        <v>4.5</v>
      </c>
      <c r="K61" s="17">
        <v>0</v>
      </c>
      <c r="L61" s="17" t="s">
        <v>572</v>
      </c>
      <c r="M61" s="33">
        <v>4.5</v>
      </c>
      <c r="N61" s="17">
        <v>3.75</v>
      </c>
      <c r="O61" s="17"/>
      <c r="P61" s="17">
        <v>0.56000000000000005</v>
      </c>
      <c r="Q61" s="35">
        <v>4.3099999999999996</v>
      </c>
      <c r="R61" s="27">
        <f>Table_2[[#This Row],[Tổng ngày 1]]+Table_2[[#This Row],[Tổng ngày 2]]</f>
        <v>8.8099999999999987</v>
      </c>
      <c r="S61" s="28">
        <f>RANK(Table_2[[#This Row],[Tổng điểm]],$R$4:$R$198)</f>
        <v>139</v>
      </c>
    </row>
    <row r="62" spans="1:19" ht="19.5" hidden="1" customHeight="1" x14ac:dyDescent="0.4">
      <c r="A62" s="15">
        <v>59</v>
      </c>
      <c r="B62" s="3" t="s">
        <v>417</v>
      </c>
      <c r="C62" s="16" t="s">
        <v>190</v>
      </c>
      <c r="D62" s="3">
        <v>12</v>
      </c>
      <c r="E62" s="3" t="s">
        <v>7</v>
      </c>
      <c r="F62" s="9" t="s">
        <v>187</v>
      </c>
      <c r="G62" s="3" t="s">
        <v>188</v>
      </c>
      <c r="H62" s="16" t="str">
        <f t="shared" si="1"/>
        <v xml:space="preserve">Nguyễn Đức </v>
      </c>
      <c r="I62" s="16" t="s">
        <v>314</v>
      </c>
      <c r="J62" s="17">
        <v>0</v>
      </c>
      <c r="K62" s="17">
        <v>0</v>
      </c>
      <c r="L62" s="17">
        <v>2.4499999999999997</v>
      </c>
      <c r="M62" s="33">
        <v>2.4499999999999997</v>
      </c>
      <c r="N62" s="17">
        <v>0.15</v>
      </c>
      <c r="O62" s="17">
        <v>0</v>
      </c>
      <c r="P62" s="17">
        <v>0</v>
      </c>
      <c r="Q62" s="35">
        <v>0.15</v>
      </c>
      <c r="R62" s="27">
        <f>Table_2[[#This Row],[Tổng ngày 1]]+Table_2[[#This Row],[Tổng ngày 2]]</f>
        <v>2.5999999999999996</v>
      </c>
      <c r="S62" s="28">
        <f>RANK(Table_2[[#This Row],[Tổng điểm]],$R$4:$R$198)</f>
        <v>176</v>
      </c>
    </row>
    <row r="63" spans="1:19" ht="19.5" hidden="1" customHeight="1" x14ac:dyDescent="0.4">
      <c r="A63" s="15">
        <v>60</v>
      </c>
      <c r="B63" s="3" t="s">
        <v>418</v>
      </c>
      <c r="C63" s="9" t="s">
        <v>152</v>
      </c>
      <c r="D63" s="3">
        <v>11</v>
      </c>
      <c r="E63" s="3" t="s">
        <v>17</v>
      </c>
      <c r="F63" s="9" t="s">
        <v>153</v>
      </c>
      <c r="G63" s="3" t="s">
        <v>154</v>
      </c>
      <c r="H63" s="16" t="str">
        <f t="shared" si="1"/>
        <v xml:space="preserve">Nguyễn Thị Hồng </v>
      </c>
      <c r="I63" s="9" t="s">
        <v>314</v>
      </c>
      <c r="J63" s="17">
        <v>4.5</v>
      </c>
      <c r="K63" s="17">
        <v>0.35</v>
      </c>
      <c r="L63" s="17">
        <v>0</v>
      </c>
      <c r="M63" s="33">
        <v>4.8499999999999996</v>
      </c>
      <c r="N63" s="17">
        <v>0.15</v>
      </c>
      <c r="O63" s="17">
        <v>0</v>
      </c>
      <c r="P63" s="17">
        <v>1.4</v>
      </c>
      <c r="Q63" s="35">
        <v>1.55</v>
      </c>
      <c r="R63" s="27">
        <f>Table_2[[#This Row],[Tổng ngày 1]]+Table_2[[#This Row],[Tổng ngày 2]]</f>
        <v>6.3999999999999995</v>
      </c>
      <c r="S63" s="28">
        <f>RANK(Table_2[[#This Row],[Tổng điểm]],$R$4:$R$198)</f>
        <v>156</v>
      </c>
    </row>
    <row r="64" spans="1:19" ht="19.5" hidden="1" customHeight="1" x14ac:dyDescent="0.4">
      <c r="A64" s="15">
        <v>61</v>
      </c>
      <c r="B64" s="3" t="s">
        <v>419</v>
      </c>
      <c r="C64" s="16" t="s">
        <v>134</v>
      </c>
      <c r="D64" s="3">
        <v>12</v>
      </c>
      <c r="E64" s="3" t="s">
        <v>17</v>
      </c>
      <c r="F64" s="9" t="s">
        <v>130</v>
      </c>
      <c r="G64" s="3" t="s">
        <v>131</v>
      </c>
      <c r="H64" s="16" t="str">
        <f t="shared" si="1"/>
        <v xml:space="preserve">Dương Thanh </v>
      </c>
      <c r="I64" s="16" t="s">
        <v>309</v>
      </c>
      <c r="J64" s="17">
        <v>2.1</v>
      </c>
      <c r="K64" s="17">
        <v>0.35</v>
      </c>
      <c r="L64" s="17">
        <v>0</v>
      </c>
      <c r="M64" s="33">
        <v>2.4499999999999997</v>
      </c>
      <c r="N64" s="17">
        <v>0.15</v>
      </c>
      <c r="O64" s="17">
        <v>0</v>
      </c>
      <c r="P64" s="17">
        <v>0.84</v>
      </c>
      <c r="Q64" s="35">
        <v>0.99</v>
      </c>
      <c r="R64" s="27">
        <f>Table_2[[#This Row],[Tổng ngày 1]]+Table_2[[#This Row],[Tổng ngày 2]]</f>
        <v>3.4399999999999995</v>
      </c>
      <c r="S64" s="28">
        <f>RANK(Table_2[[#This Row],[Tổng điểm]],$R$4:$R$198)</f>
        <v>173</v>
      </c>
    </row>
    <row r="65" spans="1:19" ht="19.5" hidden="1" customHeight="1" x14ac:dyDescent="0.4">
      <c r="A65" s="15">
        <v>62</v>
      </c>
      <c r="B65" s="3" t="s">
        <v>420</v>
      </c>
      <c r="C65" s="16" t="s">
        <v>174</v>
      </c>
      <c r="D65" s="3">
        <v>11</v>
      </c>
      <c r="E65" s="3" t="s">
        <v>7</v>
      </c>
      <c r="F65" s="9" t="s">
        <v>172</v>
      </c>
      <c r="G65" s="3" t="s">
        <v>73</v>
      </c>
      <c r="H65" s="16" t="str">
        <f t="shared" si="1"/>
        <v xml:space="preserve">Nghiêm Minh </v>
      </c>
      <c r="I65" s="16" t="s">
        <v>272</v>
      </c>
      <c r="J65" s="17">
        <v>4.5</v>
      </c>
      <c r="K65" s="17">
        <v>1.4</v>
      </c>
      <c r="L65" s="17">
        <v>4.1999999999999993</v>
      </c>
      <c r="M65" s="33">
        <v>10.1</v>
      </c>
      <c r="N65" s="17">
        <v>0.15</v>
      </c>
      <c r="O65" s="17">
        <v>0.56000000000000005</v>
      </c>
      <c r="P65" s="17">
        <v>4.2</v>
      </c>
      <c r="Q65" s="35">
        <v>4.91</v>
      </c>
      <c r="R65" s="27">
        <f>Table_2[[#This Row],[Tổng ngày 1]]+Table_2[[#This Row],[Tổng ngày 2]]</f>
        <v>15.01</v>
      </c>
      <c r="S65" s="28">
        <f>RANK(Table_2[[#This Row],[Tổng điểm]],$R$4:$R$198)</f>
        <v>68</v>
      </c>
    </row>
    <row r="66" spans="1:19" ht="19.5" hidden="1" customHeight="1" x14ac:dyDescent="0.4">
      <c r="A66" s="15">
        <v>63</v>
      </c>
      <c r="B66" s="3" t="s">
        <v>421</v>
      </c>
      <c r="C66" s="16" t="s">
        <v>208</v>
      </c>
      <c r="D66" s="3">
        <v>12</v>
      </c>
      <c r="E66" s="3" t="s">
        <v>7</v>
      </c>
      <c r="F66" s="9" t="s">
        <v>205</v>
      </c>
      <c r="G66" s="3" t="s">
        <v>73</v>
      </c>
      <c r="H66" s="16" t="str">
        <f t="shared" si="1"/>
        <v xml:space="preserve">NGUYỄN ĐÌNH </v>
      </c>
      <c r="I66" s="16" t="s">
        <v>333</v>
      </c>
      <c r="J66" s="17"/>
      <c r="K66" s="17"/>
      <c r="L66" s="17"/>
      <c r="M66" s="33"/>
      <c r="N66" s="17"/>
      <c r="O66" s="17"/>
      <c r="P66" s="17"/>
      <c r="Q66" s="35"/>
      <c r="R66" s="27">
        <f>Table_2[[#This Row],[Tổng ngày 1]]+Table_2[[#This Row],[Tổng ngày 2]]</f>
        <v>0</v>
      </c>
      <c r="S66" s="28">
        <f>RANK(Table_2[[#This Row],[Tổng điểm]],$R$4:$R$198)</f>
        <v>189</v>
      </c>
    </row>
    <row r="67" spans="1:19" ht="19.5" hidden="1" customHeight="1" x14ac:dyDescent="0.4">
      <c r="A67" s="15">
        <v>64</v>
      </c>
      <c r="B67" s="3" t="s">
        <v>422</v>
      </c>
      <c r="C67" s="16" t="s">
        <v>209</v>
      </c>
      <c r="D67" s="3">
        <v>11</v>
      </c>
      <c r="E67" s="3" t="s">
        <v>7</v>
      </c>
      <c r="F67" s="9" t="s">
        <v>203</v>
      </c>
      <c r="G67" s="3" t="s">
        <v>73</v>
      </c>
      <c r="H67" s="16" t="str">
        <f t="shared" si="1"/>
        <v xml:space="preserve">NGUYỄN TRỌNG </v>
      </c>
      <c r="I67" s="16" t="s">
        <v>333</v>
      </c>
      <c r="J67" s="17">
        <v>6</v>
      </c>
      <c r="K67" s="17">
        <v>1.4</v>
      </c>
      <c r="L67" s="17">
        <v>4.1999999999999993</v>
      </c>
      <c r="M67" s="33">
        <v>11.6</v>
      </c>
      <c r="N67" s="17">
        <v>0.15</v>
      </c>
      <c r="O67" s="17">
        <v>0</v>
      </c>
      <c r="P67" s="17">
        <v>4.2</v>
      </c>
      <c r="Q67" s="35">
        <v>4.3499999999999996</v>
      </c>
      <c r="R67" s="27">
        <f>Table_2[[#This Row],[Tổng ngày 1]]+Table_2[[#This Row],[Tổng ngày 2]]</f>
        <v>15.95</v>
      </c>
      <c r="S67" s="28">
        <f>RANK(Table_2[[#This Row],[Tổng điểm]],$R$4:$R$198)</f>
        <v>57</v>
      </c>
    </row>
    <row r="68" spans="1:19" ht="19.5" hidden="1" customHeight="1" x14ac:dyDescent="0.4">
      <c r="A68" s="15">
        <v>65</v>
      </c>
      <c r="B68" s="3" t="s">
        <v>423</v>
      </c>
      <c r="C68" s="16" t="s">
        <v>124</v>
      </c>
      <c r="D68" s="3">
        <v>11</v>
      </c>
      <c r="E68" s="3" t="s">
        <v>7</v>
      </c>
      <c r="F68" s="9" t="s">
        <v>122</v>
      </c>
      <c r="G68" s="3" t="s">
        <v>123</v>
      </c>
      <c r="H68" s="16" t="str">
        <f t="shared" ref="H68:H99" si="2">LEFT(C68,LEN(C68)-LEN(I68))</f>
        <v xml:space="preserve">Nguyễn Trung </v>
      </c>
      <c r="I68" s="16" t="s">
        <v>272</v>
      </c>
      <c r="J68" s="17">
        <v>0</v>
      </c>
      <c r="K68" s="17">
        <v>0.7</v>
      </c>
      <c r="L68" s="17">
        <v>7</v>
      </c>
      <c r="M68" s="33">
        <v>7.6999999999999993</v>
      </c>
      <c r="N68" s="17">
        <v>1.05</v>
      </c>
      <c r="O68" s="17">
        <v>0</v>
      </c>
      <c r="P68" s="17">
        <v>4.2</v>
      </c>
      <c r="Q68" s="35">
        <v>5.25</v>
      </c>
      <c r="R68" s="27">
        <f>Table_2[[#This Row],[Tổng ngày 1]]+Table_2[[#This Row],[Tổng ngày 2]]</f>
        <v>12.95</v>
      </c>
      <c r="S68" s="28">
        <f>RANK(Table_2[[#This Row],[Tổng điểm]],$R$4:$R$198)</f>
        <v>103</v>
      </c>
    </row>
    <row r="69" spans="1:19" ht="19.5" hidden="1" customHeight="1" x14ac:dyDescent="0.4">
      <c r="A69" s="15">
        <v>66</v>
      </c>
      <c r="B69" s="3" t="s">
        <v>424</v>
      </c>
      <c r="C69" s="16" t="s">
        <v>189</v>
      </c>
      <c r="D69" s="3">
        <v>12</v>
      </c>
      <c r="E69" s="3" t="s">
        <v>7</v>
      </c>
      <c r="F69" s="9" t="s">
        <v>187</v>
      </c>
      <c r="G69" s="3" t="s">
        <v>188</v>
      </c>
      <c r="H69" s="16" t="str">
        <f t="shared" si="2"/>
        <v xml:space="preserve">Trần Minh </v>
      </c>
      <c r="I69" s="16" t="s">
        <v>272</v>
      </c>
      <c r="J69" s="17">
        <v>0</v>
      </c>
      <c r="K69" s="17" t="s">
        <v>572</v>
      </c>
      <c r="L69" s="17">
        <v>0</v>
      </c>
      <c r="M69" s="33">
        <v>0</v>
      </c>
      <c r="N69" s="17">
        <v>0.15</v>
      </c>
      <c r="O69" s="17"/>
      <c r="P69" s="17">
        <v>0.84</v>
      </c>
      <c r="Q69" s="35">
        <v>0.99</v>
      </c>
      <c r="R69" s="27">
        <f>Table_2[[#This Row],[Tổng ngày 1]]+Table_2[[#This Row],[Tổng ngày 2]]</f>
        <v>0.99</v>
      </c>
      <c r="S69" s="28">
        <f>RANK(Table_2[[#This Row],[Tổng điểm]],$R$4:$R$198)</f>
        <v>183</v>
      </c>
    </row>
    <row r="70" spans="1:19" ht="19.5" hidden="1" customHeight="1" x14ac:dyDescent="0.4">
      <c r="A70" s="15">
        <v>67</v>
      </c>
      <c r="B70" s="3" t="s">
        <v>425</v>
      </c>
      <c r="C70" s="16" t="s">
        <v>46</v>
      </c>
      <c r="D70" s="3">
        <v>12</v>
      </c>
      <c r="E70" s="3" t="s">
        <v>7</v>
      </c>
      <c r="F70" s="9" t="s">
        <v>42</v>
      </c>
      <c r="G70" s="3" t="s">
        <v>43</v>
      </c>
      <c r="H70" s="16" t="str">
        <f t="shared" si="2"/>
        <v xml:space="preserve">Vũ Đức </v>
      </c>
      <c r="I70" s="16" t="s">
        <v>272</v>
      </c>
      <c r="J70" s="17">
        <v>4.5</v>
      </c>
      <c r="K70" s="17">
        <v>0</v>
      </c>
      <c r="L70" s="17">
        <v>3.8499999999999996</v>
      </c>
      <c r="M70" s="33">
        <v>8.35</v>
      </c>
      <c r="N70" s="17">
        <v>0.15</v>
      </c>
      <c r="O70" s="17">
        <v>0</v>
      </c>
      <c r="P70" s="17">
        <v>0.84</v>
      </c>
      <c r="Q70" s="35">
        <v>0.99</v>
      </c>
      <c r="R70" s="27">
        <f>Table_2[[#This Row],[Tổng ngày 1]]+Table_2[[#This Row],[Tổng ngày 2]]</f>
        <v>9.34</v>
      </c>
      <c r="S70" s="28">
        <f>RANK(Table_2[[#This Row],[Tổng điểm]],$R$4:$R$198)</f>
        <v>136</v>
      </c>
    </row>
    <row r="71" spans="1:19" ht="19.5" hidden="1" customHeight="1" x14ac:dyDescent="0.4">
      <c r="A71" s="15">
        <v>68</v>
      </c>
      <c r="B71" s="3" t="s">
        <v>426</v>
      </c>
      <c r="C71" s="16" t="s">
        <v>168</v>
      </c>
      <c r="D71" s="3">
        <v>11</v>
      </c>
      <c r="E71" s="3" t="s">
        <v>7</v>
      </c>
      <c r="F71" s="9" t="s">
        <v>163</v>
      </c>
      <c r="G71" s="3" t="s">
        <v>164</v>
      </c>
      <c r="H71" s="16" t="str">
        <f t="shared" si="2"/>
        <v xml:space="preserve">Nguyễn Huy </v>
      </c>
      <c r="I71" s="16" t="s">
        <v>296</v>
      </c>
      <c r="J71" s="17">
        <v>0</v>
      </c>
      <c r="K71" s="17">
        <v>0.7</v>
      </c>
      <c r="L71" s="17">
        <v>0</v>
      </c>
      <c r="M71" s="33">
        <v>0.7</v>
      </c>
      <c r="N71" s="17">
        <v>0.15</v>
      </c>
      <c r="O71" s="17">
        <v>0</v>
      </c>
      <c r="P71" s="17">
        <v>1.4</v>
      </c>
      <c r="Q71" s="35">
        <v>1.55</v>
      </c>
      <c r="R71" s="27">
        <f>Table_2[[#This Row],[Tổng ngày 1]]+Table_2[[#This Row],[Tổng ngày 2]]</f>
        <v>2.25</v>
      </c>
      <c r="S71" s="28">
        <f>RANK(Table_2[[#This Row],[Tổng điểm]],$R$4:$R$198)</f>
        <v>179</v>
      </c>
    </row>
    <row r="72" spans="1:19" ht="19.5" hidden="1" customHeight="1" x14ac:dyDescent="0.4">
      <c r="A72" s="15">
        <v>69</v>
      </c>
      <c r="B72" s="3" t="s">
        <v>427</v>
      </c>
      <c r="C72" s="16" t="s">
        <v>92</v>
      </c>
      <c r="D72" s="3">
        <v>12</v>
      </c>
      <c r="E72" s="3" t="s">
        <v>7</v>
      </c>
      <c r="F72" s="9" t="s">
        <v>87</v>
      </c>
      <c r="G72" s="3" t="s">
        <v>88</v>
      </c>
      <c r="H72" s="16" t="str">
        <f t="shared" si="2"/>
        <v xml:space="preserve">Phạm Tiến </v>
      </c>
      <c r="I72" s="16" t="s">
        <v>296</v>
      </c>
      <c r="J72" s="17">
        <v>0.3</v>
      </c>
      <c r="K72" s="17">
        <v>0.7</v>
      </c>
      <c r="L72" s="17">
        <v>4.1999999999999993</v>
      </c>
      <c r="M72" s="33">
        <v>5.1999999999999993</v>
      </c>
      <c r="N72" s="17">
        <v>0.15</v>
      </c>
      <c r="O72" s="17">
        <v>0</v>
      </c>
      <c r="P72" s="17">
        <v>1.4</v>
      </c>
      <c r="Q72" s="35">
        <v>1.55</v>
      </c>
      <c r="R72" s="27">
        <f>Table_2[[#This Row],[Tổng ngày 1]]+Table_2[[#This Row],[Tổng ngày 2]]</f>
        <v>6.7499999999999991</v>
      </c>
      <c r="S72" s="28">
        <f>RANK(Table_2[[#This Row],[Tổng điểm]],$R$4:$R$198)</f>
        <v>153</v>
      </c>
    </row>
    <row r="73" spans="1:19" ht="19.5" hidden="1" customHeight="1" x14ac:dyDescent="0.4">
      <c r="A73" s="15">
        <v>70</v>
      </c>
      <c r="B73" s="3" t="s">
        <v>428</v>
      </c>
      <c r="C73" s="9" t="s">
        <v>97</v>
      </c>
      <c r="D73" s="3">
        <v>11</v>
      </c>
      <c r="E73" s="3" t="s">
        <v>7</v>
      </c>
      <c r="F73" s="9" t="s">
        <v>95</v>
      </c>
      <c r="G73" s="3" t="s">
        <v>96</v>
      </c>
      <c r="H73" s="16" t="str">
        <f t="shared" si="2"/>
        <v xml:space="preserve">Phạm Duy </v>
      </c>
      <c r="I73" s="9" t="s">
        <v>298</v>
      </c>
      <c r="J73" s="17"/>
      <c r="K73" s="17"/>
      <c r="L73" s="17"/>
      <c r="M73" s="33"/>
      <c r="N73" s="17"/>
      <c r="O73" s="17"/>
      <c r="P73" s="17"/>
      <c r="Q73" s="35"/>
      <c r="R73" s="27">
        <f>Table_2[[#This Row],[Tổng ngày 1]]+Table_2[[#This Row],[Tổng ngày 2]]</f>
        <v>0</v>
      </c>
      <c r="S73" s="28">
        <f>RANK(Table_2[[#This Row],[Tổng điểm]],$R$4:$R$198)</f>
        <v>189</v>
      </c>
    </row>
    <row r="74" spans="1:19" ht="19.5" hidden="1" customHeight="1" x14ac:dyDescent="0.4">
      <c r="A74" s="15">
        <v>71</v>
      </c>
      <c r="B74" s="3" t="s">
        <v>429</v>
      </c>
      <c r="C74" s="16" t="s">
        <v>357</v>
      </c>
      <c r="D74" s="3">
        <v>11</v>
      </c>
      <c r="E74" s="3" t="s">
        <v>7</v>
      </c>
      <c r="F74" s="9" t="s">
        <v>109</v>
      </c>
      <c r="G74" s="3" t="s">
        <v>110</v>
      </c>
      <c r="H74" s="16" t="str">
        <f t="shared" si="2"/>
        <v xml:space="preserve">Nguyễn </v>
      </c>
      <c r="I74" s="16" t="s">
        <v>358</v>
      </c>
      <c r="J74" s="17">
        <v>0</v>
      </c>
      <c r="K74" s="17">
        <v>0.35</v>
      </c>
      <c r="L74" s="17" t="s">
        <v>572</v>
      </c>
      <c r="M74" s="33">
        <v>0.35</v>
      </c>
      <c r="N74" s="17">
        <v>0.15</v>
      </c>
      <c r="O74" s="17">
        <v>0</v>
      </c>
      <c r="P74" s="17">
        <v>1.4</v>
      </c>
      <c r="Q74" s="35">
        <v>1.55</v>
      </c>
      <c r="R74" s="27">
        <f>Table_2[[#This Row],[Tổng ngày 1]]+Table_2[[#This Row],[Tổng ngày 2]]</f>
        <v>1.9</v>
      </c>
      <c r="S74" s="28">
        <f>RANK(Table_2[[#This Row],[Tổng điểm]],$R$4:$R$198)</f>
        <v>181</v>
      </c>
    </row>
    <row r="75" spans="1:19" ht="19.5" hidden="1" customHeight="1" x14ac:dyDescent="0.4">
      <c r="A75" s="15">
        <v>72</v>
      </c>
      <c r="B75" s="3" t="s">
        <v>430</v>
      </c>
      <c r="C75" s="16" t="s">
        <v>125</v>
      </c>
      <c r="D75" s="3">
        <v>11</v>
      </c>
      <c r="E75" s="3" t="s">
        <v>7</v>
      </c>
      <c r="F75" s="9" t="s">
        <v>122</v>
      </c>
      <c r="G75" s="3" t="s">
        <v>123</v>
      </c>
      <c r="H75" s="16" t="str">
        <f t="shared" si="2"/>
        <v xml:space="preserve">Đỗ Huy </v>
      </c>
      <c r="I75" s="16" t="s">
        <v>305</v>
      </c>
      <c r="J75" s="17">
        <v>2.1</v>
      </c>
      <c r="K75" s="17">
        <v>0.35</v>
      </c>
      <c r="L75" s="17">
        <v>0.35</v>
      </c>
      <c r="M75" s="33">
        <v>2.8</v>
      </c>
      <c r="N75" s="17">
        <v>3</v>
      </c>
      <c r="O75" s="17">
        <v>0</v>
      </c>
      <c r="P75" s="17">
        <v>0</v>
      </c>
      <c r="Q75" s="35">
        <v>3</v>
      </c>
      <c r="R75" s="27">
        <f>Table_2[[#This Row],[Tổng ngày 1]]+Table_2[[#This Row],[Tổng ngày 2]]</f>
        <v>5.8</v>
      </c>
      <c r="S75" s="28">
        <f>RANK(Table_2[[#This Row],[Tổng điểm]],$R$4:$R$198)</f>
        <v>159</v>
      </c>
    </row>
    <row r="76" spans="1:19" ht="19.5" hidden="1" customHeight="1" x14ac:dyDescent="0.4">
      <c r="A76" s="15">
        <v>73</v>
      </c>
      <c r="B76" s="3" t="s">
        <v>431</v>
      </c>
      <c r="C76" s="16" t="s">
        <v>210</v>
      </c>
      <c r="D76" s="3">
        <v>12</v>
      </c>
      <c r="E76" s="3" t="s">
        <v>7</v>
      </c>
      <c r="F76" s="9" t="s">
        <v>211</v>
      </c>
      <c r="G76" s="3" t="s">
        <v>73</v>
      </c>
      <c r="H76" s="16" t="str">
        <f t="shared" si="2"/>
        <v xml:space="preserve">LÊ ĐỨC MAI </v>
      </c>
      <c r="I76" s="16" t="s">
        <v>334</v>
      </c>
      <c r="J76" s="17">
        <v>6</v>
      </c>
      <c r="K76" s="17">
        <v>6.3</v>
      </c>
      <c r="L76" s="17">
        <v>0</v>
      </c>
      <c r="M76" s="33">
        <v>12.299999999999999</v>
      </c>
      <c r="N76" s="17">
        <v>0.15</v>
      </c>
      <c r="O76" s="17">
        <v>0</v>
      </c>
      <c r="P76" s="17">
        <v>1.1200000000000001</v>
      </c>
      <c r="Q76" s="35">
        <v>1.27</v>
      </c>
      <c r="R76" s="27">
        <f>Table_2[[#This Row],[Tổng ngày 1]]+Table_2[[#This Row],[Tổng ngày 2]]</f>
        <v>13.569999999999999</v>
      </c>
      <c r="S76" s="28">
        <f>RANK(Table_2[[#This Row],[Tổng điểm]],$R$4:$R$198)</f>
        <v>94</v>
      </c>
    </row>
    <row r="77" spans="1:19" ht="19.5" hidden="1" customHeight="1" x14ac:dyDescent="0.4">
      <c r="A77" s="15">
        <v>74</v>
      </c>
      <c r="B77" s="3" t="s">
        <v>432</v>
      </c>
      <c r="C77" s="16" t="s">
        <v>212</v>
      </c>
      <c r="D77" s="3">
        <v>12</v>
      </c>
      <c r="E77" s="3" t="s">
        <v>7</v>
      </c>
      <c r="F77" s="9" t="s">
        <v>205</v>
      </c>
      <c r="G77" s="3" t="s">
        <v>73</v>
      </c>
      <c r="H77" s="16" t="str">
        <f t="shared" si="2"/>
        <v xml:space="preserve">NGUYỄN TUẤN </v>
      </c>
      <c r="I77" s="16" t="s">
        <v>334</v>
      </c>
      <c r="J77" s="17"/>
      <c r="K77" s="17"/>
      <c r="L77" s="17"/>
      <c r="M77" s="33"/>
      <c r="N77" s="17"/>
      <c r="O77" s="17"/>
      <c r="P77" s="17"/>
      <c r="Q77" s="35"/>
      <c r="R77" s="27">
        <f>Table_2[[#This Row],[Tổng ngày 1]]+Table_2[[#This Row],[Tổng ngày 2]]</f>
        <v>0</v>
      </c>
      <c r="S77" s="28">
        <f>RANK(Table_2[[#This Row],[Tổng điểm]],$R$4:$R$198)</f>
        <v>189</v>
      </c>
    </row>
    <row r="78" spans="1:19" ht="19.5" hidden="1" customHeight="1" x14ac:dyDescent="0.4">
      <c r="A78" s="15">
        <v>75</v>
      </c>
      <c r="B78" s="3" t="s">
        <v>433</v>
      </c>
      <c r="C78" s="16" t="s">
        <v>238</v>
      </c>
      <c r="D78" s="3">
        <v>12</v>
      </c>
      <c r="E78" s="3" t="s">
        <v>7</v>
      </c>
      <c r="F78" s="9" t="s">
        <v>234</v>
      </c>
      <c r="G78" s="3" t="s">
        <v>235</v>
      </c>
      <c r="H78" s="16" t="str">
        <f t="shared" si="2"/>
        <v xml:space="preserve">Phạm Nguyễn Tuấn </v>
      </c>
      <c r="I78" s="16" t="s">
        <v>305</v>
      </c>
      <c r="J78" s="17">
        <v>4.5</v>
      </c>
      <c r="K78" s="17">
        <v>3.5</v>
      </c>
      <c r="L78" s="17">
        <v>4.1999999999999993</v>
      </c>
      <c r="M78" s="33">
        <v>12.2</v>
      </c>
      <c r="N78" s="17">
        <v>6</v>
      </c>
      <c r="O78" s="17">
        <v>0</v>
      </c>
      <c r="P78" s="17">
        <v>3.64</v>
      </c>
      <c r="Q78" s="35">
        <v>9.64</v>
      </c>
      <c r="R78" s="27">
        <f>Table_2[[#This Row],[Tổng ngày 1]]+Table_2[[#This Row],[Tổng ngày 2]]</f>
        <v>21.84</v>
      </c>
      <c r="S78" s="28">
        <f>RANK(Table_2[[#This Row],[Tổng điểm]],$R$4:$R$198)</f>
        <v>26</v>
      </c>
    </row>
    <row r="79" spans="1:19" ht="19.5" hidden="1" customHeight="1" x14ac:dyDescent="0.4">
      <c r="A79" s="15">
        <v>76</v>
      </c>
      <c r="B79" s="3" t="s">
        <v>434</v>
      </c>
      <c r="C79" s="16" t="s">
        <v>117</v>
      </c>
      <c r="D79" s="3">
        <v>11</v>
      </c>
      <c r="E79" s="3" t="s">
        <v>7</v>
      </c>
      <c r="F79" s="9" t="s">
        <v>109</v>
      </c>
      <c r="G79" s="3" t="s">
        <v>110</v>
      </c>
      <c r="H79" s="16" t="str">
        <f t="shared" si="2"/>
        <v xml:space="preserve">Phan Việt </v>
      </c>
      <c r="I79" s="16" t="s">
        <v>305</v>
      </c>
      <c r="J79" s="17">
        <v>0</v>
      </c>
      <c r="K79" s="17" t="s">
        <v>573</v>
      </c>
      <c r="L79" s="17">
        <v>3.5</v>
      </c>
      <c r="M79" s="33">
        <v>3.5</v>
      </c>
      <c r="N79" s="17"/>
      <c r="O79" s="17">
        <v>0</v>
      </c>
      <c r="P79" s="17">
        <v>0</v>
      </c>
      <c r="Q79" s="35">
        <v>0</v>
      </c>
      <c r="R79" s="27">
        <f>Table_2[[#This Row],[Tổng ngày 1]]+Table_2[[#This Row],[Tổng ngày 2]]</f>
        <v>3.5</v>
      </c>
      <c r="S79" s="28">
        <f>RANK(Table_2[[#This Row],[Tổng điểm]],$R$4:$R$198)</f>
        <v>172</v>
      </c>
    </row>
    <row r="80" spans="1:19" ht="19.5" hidden="1" customHeight="1" x14ac:dyDescent="0.4">
      <c r="A80" s="15">
        <v>77</v>
      </c>
      <c r="B80" s="3" t="s">
        <v>435</v>
      </c>
      <c r="C80" s="16" t="s">
        <v>118</v>
      </c>
      <c r="D80" s="3">
        <v>10</v>
      </c>
      <c r="E80" s="3" t="s">
        <v>7</v>
      </c>
      <c r="F80" s="9" t="s">
        <v>109</v>
      </c>
      <c r="G80" s="3" t="s">
        <v>110</v>
      </c>
      <c r="H80" s="16" t="str">
        <f t="shared" si="2"/>
        <v xml:space="preserve">Vũ Huy </v>
      </c>
      <c r="I80" s="16" t="s">
        <v>305</v>
      </c>
      <c r="J80" s="17">
        <v>4.5</v>
      </c>
      <c r="K80" s="17">
        <v>1.75</v>
      </c>
      <c r="L80" s="17" t="s">
        <v>572</v>
      </c>
      <c r="M80" s="33">
        <v>6.25</v>
      </c>
      <c r="N80" s="17">
        <v>6</v>
      </c>
      <c r="O80" s="17">
        <v>0</v>
      </c>
      <c r="P80" s="17">
        <v>4.2</v>
      </c>
      <c r="Q80" s="35">
        <v>10.199999999999999</v>
      </c>
      <c r="R80" s="27">
        <f>Table_2[[#This Row],[Tổng ngày 1]]+Table_2[[#This Row],[Tổng ngày 2]]</f>
        <v>16.45</v>
      </c>
      <c r="S80" s="28">
        <f>RANK(Table_2[[#This Row],[Tổng điểm]],$R$4:$R$198)</f>
        <v>51</v>
      </c>
    </row>
    <row r="81" spans="1:19" ht="19.5" hidden="1" customHeight="1" x14ac:dyDescent="0.4">
      <c r="A81" s="15">
        <v>78</v>
      </c>
      <c r="B81" s="3" t="s">
        <v>436</v>
      </c>
      <c r="C81" s="16" t="s">
        <v>118</v>
      </c>
      <c r="D81" s="3">
        <v>11</v>
      </c>
      <c r="E81" s="3" t="s">
        <v>7</v>
      </c>
      <c r="F81" s="9" t="s">
        <v>187</v>
      </c>
      <c r="G81" s="3" t="s">
        <v>188</v>
      </c>
      <c r="H81" s="16" t="str">
        <f t="shared" si="2"/>
        <v xml:space="preserve">Vũ Huy </v>
      </c>
      <c r="I81" s="16" t="s">
        <v>305</v>
      </c>
      <c r="J81" s="17">
        <v>0</v>
      </c>
      <c r="K81" s="17">
        <v>0</v>
      </c>
      <c r="L81" s="17">
        <v>0</v>
      </c>
      <c r="M81" s="33">
        <v>0</v>
      </c>
      <c r="N81" s="17">
        <v>0.15</v>
      </c>
      <c r="O81" s="17">
        <v>0</v>
      </c>
      <c r="P81" s="17">
        <v>0.56000000000000005</v>
      </c>
      <c r="Q81" s="35">
        <v>0.71</v>
      </c>
      <c r="R81" s="27">
        <f>Table_2[[#This Row],[Tổng ngày 1]]+Table_2[[#This Row],[Tổng ngày 2]]</f>
        <v>0.71</v>
      </c>
      <c r="S81" s="28">
        <f>RANK(Table_2[[#This Row],[Tổng điểm]],$R$4:$R$198)</f>
        <v>185</v>
      </c>
    </row>
    <row r="82" spans="1:19" ht="19.5" hidden="1" customHeight="1" x14ac:dyDescent="0.4">
      <c r="A82" s="15">
        <v>79</v>
      </c>
      <c r="B82" s="3" t="s">
        <v>437</v>
      </c>
      <c r="C82" s="16" t="s">
        <v>126</v>
      </c>
      <c r="D82" s="3">
        <v>11</v>
      </c>
      <c r="E82" s="3" t="s">
        <v>7</v>
      </c>
      <c r="F82" s="9" t="s">
        <v>122</v>
      </c>
      <c r="G82" s="3" t="s">
        <v>123</v>
      </c>
      <c r="H82" s="16" t="str">
        <f t="shared" si="2"/>
        <v xml:space="preserve">Bùi Minh </v>
      </c>
      <c r="I82" s="16" t="s">
        <v>306</v>
      </c>
      <c r="J82" s="17">
        <v>4.5</v>
      </c>
      <c r="K82" s="17">
        <v>1.4</v>
      </c>
      <c r="L82" s="17">
        <v>0</v>
      </c>
      <c r="M82" s="33">
        <v>5.8999999999999995</v>
      </c>
      <c r="N82" s="17">
        <v>4.6500000000000004</v>
      </c>
      <c r="O82" s="17">
        <v>0</v>
      </c>
      <c r="P82" s="17">
        <v>4.2</v>
      </c>
      <c r="Q82" s="35">
        <v>8.85</v>
      </c>
      <c r="R82" s="27">
        <f>Table_2[[#This Row],[Tổng ngày 1]]+Table_2[[#This Row],[Tổng ngày 2]]</f>
        <v>14.75</v>
      </c>
      <c r="S82" s="28">
        <f>RANK(Table_2[[#This Row],[Tổng điểm]],$R$4:$R$198)</f>
        <v>72</v>
      </c>
    </row>
    <row r="83" spans="1:19" ht="19.5" customHeight="1" x14ac:dyDescent="0.4">
      <c r="A83" s="15">
        <v>80</v>
      </c>
      <c r="B83" s="3" t="s">
        <v>438</v>
      </c>
      <c r="C83" s="16" t="s">
        <v>19</v>
      </c>
      <c r="D83" s="3">
        <v>11</v>
      </c>
      <c r="E83" s="3" t="s">
        <v>17</v>
      </c>
      <c r="F83" s="9" t="s">
        <v>8</v>
      </c>
      <c r="G83" s="3" t="s">
        <v>9</v>
      </c>
      <c r="H83" s="16" t="str">
        <f t="shared" si="2"/>
        <v xml:space="preserve">Trần Thị Thu </v>
      </c>
      <c r="I83" s="16" t="s">
        <v>258</v>
      </c>
      <c r="J83" s="17">
        <v>4.5</v>
      </c>
      <c r="K83" s="17">
        <v>1.4</v>
      </c>
      <c r="L83" s="17">
        <v>3.8499999999999996</v>
      </c>
      <c r="M83" s="33">
        <v>9.75</v>
      </c>
      <c r="N83" s="17">
        <v>3.15</v>
      </c>
      <c r="O83" s="17">
        <v>0</v>
      </c>
      <c r="P83" s="17">
        <v>1.4</v>
      </c>
      <c r="Q83" s="35">
        <v>4.55</v>
      </c>
      <c r="R83" s="27">
        <f>Table_2[[#This Row],[Tổng ngày 1]]+Table_2[[#This Row],[Tổng ngày 2]]</f>
        <v>14.3</v>
      </c>
      <c r="S83" s="28">
        <f>RANK(Table_2[[#This Row],[Tổng điểm]],$R$4:$R$198)</f>
        <v>78</v>
      </c>
    </row>
    <row r="84" spans="1:19" ht="19.5" hidden="1" customHeight="1" x14ac:dyDescent="0.4">
      <c r="A84" s="15">
        <v>81</v>
      </c>
      <c r="B84" s="3" t="s">
        <v>439</v>
      </c>
      <c r="C84" s="16" t="s">
        <v>119</v>
      </c>
      <c r="D84" s="3">
        <v>11</v>
      </c>
      <c r="E84" s="3" t="s">
        <v>7</v>
      </c>
      <c r="F84" s="9" t="s">
        <v>109</v>
      </c>
      <c r="G84" s="3" t="s">
        <v>110</v>
      </c>
      <c r="H84" s="16" t="str">
        <f t="shared" si="2"/>
        <v xml:space="preserve">Hoàng Phi </v>
      </c>
      <c r="I84" s="16" t="s">
        <v>295</v>
      </c>
      <c r="J84" s="17">
        <v>4.5</v>
      </c>
      <c r="K84" s="17">
        <v>0.7</v>
      </c>
      <c r="L84" s="17">
        <v>7</v>
      </c>
      <c r="M84" s="33">
        <v>12.2</v>
      </c>
      <c r="N84" s="17">
        <v>4.6500000000000004</v>
      </c>
      <c r="O84" s="17">
        <v>0</v>
      </c>
      <c r="P84" s="17">
        <v>1.4</v>
      </c>
      <c r="Q84" s="35">
        <v>6.05</v>
      </c>
      <c r="R84" s="27">
        <f>Table_2[[#This Row],[Tổng ngày 1]]+Table_2[[#This Row],[Tổng ngày 2]]</f>
        <v>18.25</v>
      </c>
      <c r="S84" s="28">
        <f>RANK(Table_2[[#This Row],[Tổng điểm]],$R$4:$R$198)</f>
        <v>40</v>
      </c>
    </row>
    <row r="85" spans="1:19" ht="19.5" hidden="1" customHeight="1" x14ac:dyDescent="0.4">
      <c r="A85" s="15">
        <v>82</v>
      </c>
      <c r="B85" s="3" t="s">
        <v>440</v>
      </c>
      <c r="C85" s="16" t="s">
        <v>91</v>
      </c>
      <c r="D85" s="3">
        <v>11</v>
      </c>
      <c r="E85" s="3" t="s">
        <v>7</v>
      </c>
      <c r="F85" s="9" t="s">
        <v>87</v>
      </c>
      <c r="G85" s="3" t="s">
        <v>88</v>
      </c>
      <c r="H85" s="16" t="str">
        <f t="shared" si="2"/>
        <v xml:space="preserve">Nguyễn Mạnh </v>
      </c>
      <c r="I85" s="16" t="s">
        <v>295</v>
      </c>
      <c r="J85" s="17">
        <v>0</v>
      </c>
      <c r="K85" s="17">
        <v>1.4</v>
      </c>
      <c r="L85" s="17">
        <v>0</v>
      </c>
      <c r="M85" s="33">
        <v>1.4</v>
      </c>
      <c r="N85" s="17">
        <v>0.15</v>
      </c>
      <c r="O85" s="17">
        <v>0</v>
      </c>
      <c r="P85" s="17"/>
      <c r="Q85" s="35">
        <v>0.15</v>
      </c>
      <c r="R85" s="27">
        <f>Table_2[[#This Row],[Tổng ngày 1]]+Table_2[[#This Row],[Tổng ngày 2]]</f>
        <v>1.5499999999999998</v>
      </c>
      <c r="S85" s="28">
        <f>RANK(Table_2[[#This Row],[Tổng điểm]],$R$4:$R$198)</f>
        <v>182</v>
      </c>
    </row>
    <row r="86" spans="1:19" ht="19.5" hidden="1" customHeight="1" x14ac:dyDescent="0.4">
      <c r="A86" s="15">
        <v>83</v>
      </c>
      <c r="B86" s="3" t="s">
        <v>441</v>
      </c>
      <c r="C86" s="9" t="s">
        <v>75</v>
      </c>
      <c r="D86" s="3">
        <v>11</v>
      </c>
      <c r="E86" s="3" t="s">
        <v>7</v>
      </c>
      <c r="F86" s="9" t="s">
        <v>72</v>
      </c>
      <c r="G86" s="3" t="s">
        <v>73</v>
      </c>
      <c r="H86" s="16" t="str">
        <f t="shared" si="2"/>
        <v xml:space="preserve">Lê Quang </v>
      </c>
      <c r="I86" s="9" t="s">
        <v>252</v>
      </c>
      <c r="J86" s="17">
        <v>6</v>
      </c>
      <c r="K86" s="17">
        <v>2.0999999999999996</v>
      </c>
      <c r="L86" s="17">
        <v>4.55</v>
      </c>
      <c r="M86" s="33">
        <v>12.649999999999999</v>
      </c>
      <c r="N86" s="17">
        <v>6</v>
      </c>
      <c r="O86" s="17">
        <v>0.28000000000000003</v>
      </c>
      <c r="P86" s="17">
        <v>6.16</v>
      </c>
      <c r="Q86" s="35">
        <v>12.44</v>
      </c>
      <c r="R86" s="27">
        <f>Table_2[[#This Row],[Tổng ngày 1]]+Table_2[[#This Row],[Tổng ngày 2]]</f>
        <v>25.089999999999996</v>
      </c>
      <c r="S86" s="28">
        <f>RANK(Table_2[[#This Row],[Tổng điểm]],$R$4:$R$198)</f>
        <v>10</v>
      </c>
    </row>
    <row r="87" spans="1:19" ht="19.5" hidden="1" customHeight="1" x14ac:dyDescent="0.4">
      <c r="A87" s="15">
        <v>84</v>
      </c>
      <c r="B87" s="3" t="s">
        <v>442</v>
      </c>
      <c r="C87" s="16" t="s">
        <v>26</v>
      </c>
      <c r="D87" s="3">
        <v>12</v>
      </c>
      <c r="E87" s="3" t="s">
        <v>7</v>
      </c>
      <c r="F87" s="9" t="s">
        <v>22</v>
      </c>
      <c r="G87" s="3" t="s">
        <v>23</v>
      </c>
      <c r="H87" s="16" t="str">
        <f t="shared" si="2"/>
        <v xml:space="preserve">Nguyễn Đình </v>
      </c>
      <c r="I87" s="16" t="s">
        <v>252</v>
      </c>
      <c r="J87" s="17">
        <v>2.1</v>
      </c>
      <c r="K87" s="17" t="s">
        <v>573</v>
      </c>
      <c r="L87" s="17">
        <v>0</v>
      </c>
      <c r="M87" s="33">
        <v>2.1</v>
      </c>
      <c r="N87" s="17">
        <v>0.15</v>
      </c>
      <c r="O87" s="17"/>
      <c r="P87" s="17">
        <v>0.56000000000000005</v>
      </c>
      <c r="Q87" s="35">
        <v>0.71</v>
      </c>
      <c r="R87" s="27">
        <f>Table_2[[#This Row],[Tổng ngày 1]]+Table_2[[#This Row],[Tổng ngày 2]]</f>
        <v>2.81</v>
      </c>
      <c r="S87" s="28">
        <f>RANK(Table_2[[#This Row],[Tổng điểm]],$R$4:$R$198)</f>
        <v>175</v>
      </c>
    </row>
    <row r="88" spans="1:19" ht="19.5" hidden="1" customHeight="1" x14ac:dyDescent="0.4">
      <c r="A88" s="15">
        <v>85</v>
      </c>
      <c r="B88" s="3" t="s">
        <v>443</v>
      </c>
      <c r="C88" s="16" t="s">
        <v>121</v>
      </c>
      <c r="D88" s="3">
        <v>12</v>
      </c>
      <c r="E88" s="3" t="s">
        <v>7</v>
      </c>
      <c r="F88" s="9" t="s">
        <v>122</v>
      </c>
      <c r="G88" s="3" t="s">
        <v>123</v>
      </c>
      <c r="H88" s="16" t="str">
        <f t="shared" si="2"/>
        <v xml:space="preserve">Nguyễn Quang </v>
      </c>
      <c r="I88" s="16" t="s">
        <v>252</v>
      </c>
      <c r="J88" s="17">
        <v>4.5</v>
      </c>
      <c r="K88" s="17">
        <v>6.6499999999999995</v>
      </c>
      <c r="L88" s="17">
        <v>4.1999999999999993</v>
      </c>
      <c r="M88" s="33">
        <v>15.35</v>
      </c>
      <c r="N88" s="17">
        <v>0.15</v>
      </c>
      <c r="O88" s="17">
        <v>0</v>
      </c>
      <c r="P88" s="17">
        <v>4.4800000000000004</v>
      </c>
      <c r="Q88" s="35">
        <v>4.63</v>
      </c>
      <c r="R88" s="27">
        <f>Table_2[[#This Row],[Tổng ngày 1]]+Table_2[[#This Row],[Tổng ngày 2]]</f>
        <v>19.98</v>
      </c>
      <c r="S88" s="28">
        <f>RANK(Table_2[[#This Row],[Tổng điểm]],$R$4:$R$198)</f>
        <v>31</v>
      </c>
    </row>
    <row r="89" spans="1:19" ht="19.5" hidden="1" customHeight="1" x14ac:dyDescent="0.4">
      <c r="A89" s="15">
        <v>86</v>
      </c>
      <c r="B89" s="3" t="s">
        <v>444</v>
      </c>
      <c r="C89" s="16" t="s">
        <v>121</v>
      </c>
      <c r="D89" s="3">
        <v>11</v>
      </c>
      <c r="E89" s="3" t="s">
        <v>7</v>
      </c>
      <c r="F89" s="9" t="s">
        <v>163</v>
      </c>
      <c r="G89" s="3" t="s">
        <v>164</v>
      </c>
      <c r="H89" s="16" t="str">
        <f t="shared" si="2"/>
        <v xml:space="preserve">Nguyễn Quang </v>
      </c>
      <c r="I89" s="16" t="s">
        <v>252</v>
      </c>
      <c r="J89" s="17">
        <v>0</v>
      </c>
      <c r="K89" s="17">
        <v>2.4499999999999997</v>
      </c>
      <c r="L89" s="17">
        <v>4.1999999999999993</v>
      </c>
      <c r="M89" s="33">
        <v>6.6499999999999995</v>
      </c>
      <c r="N89" s="17">
        <v>3.75</v>
      </c>
      <c r="O89" s="17">
        <v>0</v>
      </c>
      <c r="P89" s="17">
        <v>1.4</v>
      </c>
      <c r="Q89" s="35">
        <v>5.15</v>
      </c>
      <c r="R89" s="27">
        <f>Table_2[[#This Row],[Tổng ngày 1]]+Table_2[[#This Row],[Tổng ngày 2]]</f>
        <v>11.8</v>
      </c>
      <c r="S89" s="28">
        <f>RANK(Table_2[[#This Row],[Tổng điểm]],$R$4:$R$198)</f>
        <v>113</v>
      </c>
    </row>
    <row r="90" spans="1:19" ht="19.5" customHeight="1" x14ac:dyDescent="0.4">
      <c r="A90" s="15">
        <v>87</v>
      </c>
      <c r="B90" s="3" t="s">
        <v>445</v>
      </c>
      <c r="C90" s="16" t="s">
        <v>11</v>
      </c>
      <c r="D90" s="3">
        <v>12</v>
      </c>
      <c r="E90" s="3" t="s">
        <v>7</v>
      </c>
      <c r="F90" s="9" t="s">
        <v>8</v>
      </c>
      <c r="G90" s="3" t="s">
        <v>9</v>
      </c>
      <c r="H90" s="16" t="str">
        <f t="shared" si="2"/>
        <v xml:space="preserve">Phạm Xuân </v>
      </c>
      <c r="I90" s="16" t="s">
        <v>252</v>
      </c>
      <c r="J90" s="17">
        <v>6</v>
      </c>
      <c r="K90" s="17">
        <v>6.6499999999999995</v>
      </c>
      <c r="L90" s="17">
        <v>0</v>
      </c>
      <c r="M90" s="33">
        <v>12.649999999999999</v>
      </c>
      <c r="N90" s="17">
        <v>6</v>
      </c>
      <c r="O90" s="17"/>
      <c r="P90" s="17">
        <v>7</v>
      </c>
      <c r="Q90" s="35">
        <v>13</v>
      </c>
      <c r="R90" s="27">
        <f>Table_2[[#This Row],[Tổng ngày 1]]+Table_2[[#This Row],[Tổng ngày 2]]</f>
        <v>25.65</v>
      </c>
      <c r="S90" s="28">
        <f>RANK(Table_2[[#This Row],[Tổng điểm]],$R$4:$R$198)</f>
        <v>9</v>
      </c>
    </row>
    <row r="91" spans="1:19" ht="19.5" hidden="1" customHeight="1" x14ac:dyDescent="0.4">
      <c r="A91" s="15">
        <v>88</v>
      </c>
      <c r="B91" s="3" t="s">
        <v>446</v>
      </c>
      <c r="C91" s="16" t="s">
        <v>144</v>
      </c>
      <c r="D91" s="3">
        <v>11</v>
      </c>
      <c r="E91" s="3" t="s">
        <v>7</v>
      </c>
      <c r="F91" s="9" t="s">
        <v>141</v>
      </c>
      <c r="G91" s="3" t="s">
        <v>142</v>
      </c>
      <c r="H91" s="16" t="str">
        <f t="shared" si="2"/>
        <v xml:space="preserve">Trần Quang </v>
      </c>
      <c r="I91" s="16" t="s">
        <v>252</v>
      </c>
      <c r="J91" s="17">
        <v>4.5</v>
      </c>
      <c r="K91" s="17">
        <v>2.0999999999999996</v>
      </c>
      <c r="L91" s="17">
        <v>0</v>
      </c>
      <c r="M91" s="33">
        <v>6.6</v>
      </c>
      <c r="N91" s="17">
        <v>3</v>
      </c>
      <c r="O91" s="17">
        <v>0</v>
      </c>
      <c r="P91" s="17">
        <v>4.2</v>
      </c>
      <c r="Q91" s="35">
        <v>7.2</v>
      </c>
      <c r="R91" s="27">
        <f>Table_2[[#This Row],[Tổng ngày 1]]+Table_2[[#This Row],[Tổng ngày 2]]</f>
        <v>13.8</v>
      </c>
      <c r="S91" s="28">
        <f>RANK(Table_2[[#This Row],[Tổng điểm]],$R$4:$R$198)</f>
        <v>91</v>
      </c>
    </row>
    <row r="92" spans="1:19" ht="19.5" hidden="1" customHeight="1" x14ac:dyDescent="0.4">
      <c r="A92" s="15">
        <v>89</v>
      </c>
      <c r="B92" s="3" t="s">
        <v>447</v>
      </c>
      <c r="C92" s="16" t="s">
        <v>105</v>
      </c>
      <c r="D92" s="3">
        <v>11</v>
      </c>
      <c r="E92" s="3" t="s">
        <v>17</v>
      </c>
      <c r="F92" s="9" t="s">
        <v>101</v>
      </c>
      <c r="G92" s="3" t="s">
        <v>102</v>
      </c>
      <c r="H92" s="16" t="str">
        <f t="shared" si="2"/>
        <v xml:space="preserve">Vũ Khánh </v>
      </c>
      <c r="I92" s="16" t="s">
        <v>301</v>
      </c>
      <c r="J92" s="17">
        <v>0</v>
      </c>
      <c r="K92" s="17">
        <v>0</v>
      </c>
      <c r="L92" s="17">
        <v>4.1999999999999993</v>
      </c>
      <c r="M92" s="33">
        <v>4.1999999999999993</v>
      </c>
      <c r="N92" s="17">
        <v>0</v>
      </c>
      <c r="O92" s="17">
        <v>0</v>
      </c>
      <c r="P92" s="17">
        <v>1.4</v>
      </c>
      <c r="Q92" s="35">
        <v>1.4</v>
      </c>
      <c r="R92" s="27">
        <f>Table_2[[#This Row],[Tổng ngày 1]]+Table_2[[#This Row],[Tổng ngày 2]]</f>
        <v>5.6</v>
      </c>
      <c r="S92" s="28">
        <f>RANK(Table_2[[#This Row],[Tổng điểm]],$R$4:$R$198)</f>
        <v>160</v>
      </c>
    </row>
    <row r="93" spans="1:19" ht="19.5" hidden="1" customHeight="1" x14ac:dyDescent="0.4">
      <c r="A93" s="15">
        <v>90</v>
      </c>
      <c r="B93" s="3" t="s">
        <v>448</v>
      </c>
      <c r="C93" s="9" t="s">
        <v>156</v>
      </c>
      <c r="D93" s="3">
        <v>11</v>
      </c>
      <c r="E93" s="3" t="s">
        <v>7</v>
      </c>
      <c r="F93" s="9" t="s">
        <v>153</v>
      </c>
      <c r="G93" s="3" t="s">
        <v>154</v>
      </c>
      <c r="H93" s="16" t="str">
        <f t="shared" si="2"/>
        <v xml:space="preserve">Trần Thế </v>
      </c>
      <c r="I93" s="9" t="s">
        <v>315</v>
      </c>
      <c r="J93" s="17">
        <v>4.8</v>
      </c>
      <c r="K93" s="17">
        <v>0.7</v>
      </c>
      <c r="L93" s="17">
        <v>1.4</v>
      </c>
      <c r="M93" s="33">
        <v>6.8999999999999995</v>
      </c>
      <c r="N93" s="17">
        <v>1.05</v>
      </c>
      <c r="O93" s="17"/>
      <c r="P93" s="17">
        <v>1.4</v>
      </c>
      <c r="Q93" s="35">
        <v>2.4500000000000002</v>
      </c>
      <c r="R93" s="27">
        <f>Table_2[[#This Row],[Tổng ngày 1]]+Table_2[[#This Row],[Tổng ngày 2]]</f>
        <v>9.35</v>
      </c>
      <c r="S93" s="28">
        <f>RANK(Table_2[[#This Row],[Tổng điểm]],$R$4:$R$198)</f>
        <v>135</v>
      </c>
    </row>
    <row r="94" spans="1:19" ht="19.5" customHeight="1" x14ac:dyDescent="0.4">
      <c r="A94" s="15">
        <v>91</v>
      </c>
      <c r="B94" s="3" t="s">
        <v>449</v>
      </c>
      <c r="C94" s="16" t="s">
        <v>18</v>
      </c>
      <c r="D94" s="3">
        <v>11</v>
      </c>
      <c r="E94" s="3" t="s">
        <v>17</v>
      </c>
      <c r="F94" s="9" t="s">
        <v>8</v>
      </c>
      <c r="G94" s="3" t="s">
        <v>9</v>
      </c>
      <c r="H94" s="16" t="str">
        <f t="shared" si="2"/>
        <v xml:space="preserve">Đỗ Thị Lan </v>
      </c>
      <c r="I94" s="16" t="s">
        <v>257</v>
      </c>
      <c r="J94" s="17">
        <v>0</v>
      </c>
      <c r="K94" s="17" t="s">
        <v>572</v>
      </c>
      <c r="L94" s="17">
        <v>0</v>
      </c>
      <c r="M94" s="33">
        <v>0</v>
      </c>
      <c r="N94" s="17">
        <v>4.6500000000000004</v>
      </c>
      <c r="O94" s="17"/>
      <c r="P94" s="17">
        <v>0.56000000000000005</v>
      </c>
      <c r="Q94" s="35">
        <v>5.21</v>
      </c>
      <c r="R94" s="27">
        <f>Table_2[[#This Row],[Tổng ngày 1]]+Table_2[[#This Row],[Tổng ngày 2]]</f>
        <v>5.21</v>
      </c>
      <c r="S94" s="28">
        <f>RANK(Table_2[[#This Row],[Tổng điểm]],$R$4:$R$198)</f>
        <v>164</v>
      </c>
    </row>
    <row r="95" spans="1:19" ht="19.5" hidden="1" customHeight="1" x14ac:dyDescent="0.4">
      <c r="A95" s="15">
        <v>92</v>
      </c>
      <c r="B95" s="3" t="s">
        <v>450</v>
      </c>
      <c r="C95" s="16" t="s">
        <v>145</v>
      </c>
      <c r="D95" s="3">
        <v>12</v>
      </c>
      <c r="E95" s="3" t="s">
        <v>7</v>
      </c>
      <c r="F95" s="9" t="s">
        <v>141</v>
      </c>
      <c r="G95" s="3" t="s">
        <v>142</v>
      </c>
      <c r="H95" s="16" t="str">
        <f t="shared" si="2"/>
        <v xml:space="preserve">Phạm Bằng </v>
      </c>
      <c r="I95" s="16" t="s">
        <v>311</v>
      </c>
      <c r="J95" s="17">
        <v>5.0999999999999996</v>
      </c>
      <c r="K95" s="17">
        <v>0.7</v>
      </c>
      <c r="L95" s="17">
        <v>4.1999999999999993</v>
      </c>
      <c r="M95" s="33">
        <v>10</v>
      </c>
      <c r="N95" s="17">
        <v>0.15</v>
      </c>
      <c r="O95" s="17"/>
      <c r="P95" s="17">
        <v>1.4</v>
      </c>
      <c r="Q95" s="35">
        <v>1.55</v>
      </c>
      <c r="R95" s="27">
        <f>Table_2[[#This Row],[Tổng ngày 1]]+Table_2[[#This Row],[Tổng ngày 2]]</f>
        <v>11.55</v>
      </c>
      <c r="S95" s="28">
        <f>RANK(Table_2[[#This Row],[Tổng điểm]],$R$4:$R$198)</f>
        <v>117</v>
      </c>
    </row>
    <row r="96" spans="1:19" ht="19.5" hidden="1" customHeight="1" x14ac:dyDescent="0.4">
      <c r="A96" s="15">
        <v>93</v>
      </c>
      <c r="B96" s="3" t="s">
        <v>451</v>
      </c>
      <c r="C96" s="16" t="s">
        <v>223</v>
      </c>
      <c r="D96" s="3">
        <v>12</v>
      </c>
      <c r="E96" s="3" t="s">
        <v>7</v>
      </c>
      <c r="F96" s="9" t="s">
        <v>221</v>
      </c>
      <c r="G96" s="3" t="s">
        <v>222</v>
      </c>
      <c r="H96" s="16" t="str">
        <f t="shared" si="2"/>
        <v xml:space="preserve">LÝ HOÀNG </v>
      </c>
      <c r="I96" s="16" t="s">
        <v>342</v>
      </c>
      <c r="J96" s="17">
        <v>6</v>
      </c>
      <c r="K96" s="17">
        <v>4.55</v>
      </c>
      <c r="L96" s="17">
        <v>4.1999999999999993</v>
      </c>
      <c r="M96" s="33">
        <v>14.75</v>
      </c>
      <c r="N96" s="17">
        <v>6</v>
      </c>
      <c r="O96" s="17">
        <v>1.68</v>
      </c>
      <c r="P96" s="17">
        <v>4.2</v>
      </c>
      <c r="Q96" s="35">
        <v>11.88</v>
      </c>
      <c r="R96" s="27">
        <f>Table_2[[#This Row],[Tổng ngày 1]]+Table_2[[#This Row],[Tổng ngày 2]]</f>
        <v>26.630000000000003</v>
      </c>
      <c r="S96" s="28">
        <f>RANK(Table_2[[#This Row],[Tổng điểm]],$R$4:$R$198)</f>
        <v>7</v>
      </c>
    </row>
    <row r="97" spans="1:19" ht="19.5" hidden="1" customHeight="1" x14ac:dyDescent="0.4">
      <c r="A97" s="15">
        <v>94</v>
      </c>
      <c r="B97" s="3" t="s">
        <v>452</v>
      </c>
      <c r="C97" s="16" t="s">
        <v>241</v>
      </c>
      <c r="D97" s="3">
        <v>12</v>
      </c>
      <c r="E97" s="3" t="s">
        <v>7</v>
      </c>
      <c r="F97" s="9" t="s">
        <v>234</v>
      </c>
      <c r="G97" s="3" t="s">
        <v>235</v>
      </c>
      <c r="H97" s="16" t="str">
        <f t="shared" si="2"/>
        <v xml:space="preserve">Vũ Tấn </v>
      </c>
      <c r="I97" s="16" t="s">
        <v>351</v>
      </c>
      <c r="J97" s="17">
        <v>4.5</v>
      </c>
      <c r="K97" s="17">
        <v>3.5</v>
      </c>
      <c r="L97" s="17">
        <v>4.1999999999999993</v>
      </c>
      <c r="M97" s="33">
        <v>12.2</v>
      </c>
      <c r="N97" s="17">
        <v>6</v>
      </c>
      <c r="O97" s="17"/>
      <c r="P97" s="17">
        <v>1.4</v>
      </c>
      <c r="Q97" s="35">
        <v>7.4</v>
      </c>
      <c r="R97" s="27">
        <f>Table_2[[#This Row],[Tổng ngày 1]]+Table_2[[#This Row],[Tổng ngày 2]]</f>
        <v>19.600000000000001</v>
      </c>
      <c r="S97" s="28">
        <f>RANK(Table_2[[#This Row],[Tổng điểm]],$R$4:$R$198)</f>
        <v>34</v>
      </c>
    </row>
    <row r="98" spans="1:19" ht="19.5" hidden="1" customHeight="1" x14ac:dyDescent="0.4">
      <c r="A98" s="15">
        <v>95</v>
      </c>
      <c r="B98" s="3" t="s">
        <v>453</v>
      </c>
      <c r="C98" s="16" t="s">
        <v>127</v>
      </c>
      <c r="D98" s="3">
        <v>11</v>
      </c>
      <c r="E98" s="3" t="s">
        <v>17</v>
      </c>
      <c r="F98" s="9" t="s">
        <v>122</v>
      </c>
      <c r="G98" s="3" t="s">
        <v>123</v>
      </c>
      <c r="H98" s="16" t="str">
        <f t="shared" si="2"/>
        <v xml:space="preserve">Nguyễn Châu </v>
      </c>
      <c r="I98" s="16" t="s">
        <v>307</v>
      </c>
      <c r="J98" s="17">
        <v>4.5</v>
      </c>
      <c r="K98" s="17">
        <v>0.7</v>
      </c>
      <c r="L98" s="17">
        <v>0.35</v>
      </c>
      <c r="M98" s="33">
        <v>5.55</v>
      </c>
      <c r="N98" s="17">
        <v>3</v>
      </c>
      <c r="O98" s="17">
        <v>0</v>
      </c>
      <c r="P98" s="17">
        <v>1.4</v>
      </c>
      <c r="Q98" s="35">
        <v>4.4000000000000004</v>
      </c>
      <c r="R98" s="27">
        <f>Table_2[[#This Row],[Tổng ngày 1]]+Table_2[[#This Row],[Tổng ngày 2]]</f>
        <v>9.9499999999999993</v>
      </c>
      <c r="S98" s="28">
        <f>RANK(Table_2[[#This Row],[Tổng điểm]],$R$4:$R$198)</f>
        <v>131</v>
      </c>
    </row>
    <row r="99" spans="1:19" ht="19.5" customHeight="1" x14ac:dyDescent="0.4">
      <c r="A99" s="15">
        <v>96</v>
      </c>
      <c r="B99" s="3" t="s">
        <v>454</v>
      </c>
      <c r="C99" s="16" t="s">
        <v>20</v>
      </c>
      <c r="D99" s="3">
        <v>11</v>
      </c>
      <c r="E99" s="3" t="s">
        <v>17</v>
      </c>
      <c r="F99" s="9" t="s">
        <v>8</v>
      </c>
      <c r="G99" s="3" t="s">
        <v>9</v>
      </c>
      <c r="H99" s="16" t="str">
        <f t="shared" si="2"/>
        <v xml:space="preserve">Đinh Hoàng Minh </v>
      </c>
      <c r="I99" s="16" t="s">
        <v>259</v>
      </c>
      <c r="J99" s="17"/>
      <c r="K99" s="17"/>
      <c r="L99" s="17"/>
      <c r="M99" s="33"/>
      <c r="N99" s="17"/>
      <c r="O99" s="17"/>
      <c r="P99" s="17"/>
      <c r="Q99" s="35"/>
      <c r="R99" s="27">
        <f>Table_2[[#This Row],[Tổng ngày 1]]+Table_2[[#This Row],[Tổng ngày 2]]</f>
        <v>0</v>
      </c>
      <c r="S99" s="28">
        <f>RANK(Table_2[[#This Row],[Tổng điểm]],$R$4:$R$198)</f>
        <v>189</v>
      </c>
    </row>
    <row r="100" spans="1:19" ht="19.5" hidden="1" customHeight="1" x14ac:dyDescent="0.4">
      <c r="A100" s="15">
        <v>97</v>
      </c>
      <c r="B100" s="3" t="s">
        <v>455</v>
      </c>
      <c r="C100" s="16" t="s">
        <v>146</v>
      </c>
      <c r="D100" s="3">
        <v>12</v>
      </c>
      <c r="E100" s="3" t="s">
        <v>7</v>
      </c>
      <c r="F100" s="9" t="s">
        <v>141</v>
      </c>
      <c r="G100" s="3" t="s">
        <v>142</v>
      </c>
      <c r="H100" s="16" t="str">
        <f t="shared" ref="H100:H131" si="3">LEFT(C100,LEN(C100)-LEN(I100))</f>
        <v xml:space="preserve">Mai Văn </v>
      </c>
      <c r="I100" s="16" t="s">
        <v>259</v>
      </c>
      <c r="J100" s="17">
        <v>6</v>
      </c>
      <c r="K100" s="17" t="s">
        <v>573</v>
      </c>
      <c r="L100" s="17">
        <v>0</v>
      </c>
      <c r="M100" s="33">
        <v>6</v>
      </c>
      <c r="N100" s="17">
        <v>0.3</v>
      </c>
      <c r="O100" s="17"/>
      <c r="P100" s="17">
        <v>7</v>
      </c>
      <c r="Q100" s="35">
        <v>7.3</v>
      </c>
      <c r="R100" s="27">
        <f>Table_2[[#This Row],[Tổng ngày 1]]+Table_2[[#This Row],[Tổng ngày 2]]</f>
        <v>13.3</v>
      </c>
      <c r="S100" s="28">
        <f>RANK(Table_2[[#This Row],[Tổng điểm]],$R$4:$R$198)</f>
        <v>96</v>
      </c>
    </row>
    <row r="101" spans="1:19" ht="19.5" hidden="1" customHeight="1" x14ac:dyDescent="0.4">
      <c r="A101" s="15">
        <v>98</v>
      </c>
      <c r="B101" s="3" t="s">
        <v>456</v>
      </c>
      <c r="C101" s="16" t="s">
        <v>147</v>
      </c>
      <c r="D101" s="3">
        <v>11</v>
      </c>
      <c r="E101" s="3" t="s">
        <v>7</v>
      </c>
      <c r="F101" s="9" t="s">
        <v>141</v>
      </c>
      <c r="G101" s="3" t="s">
        <v>142</v>
      </c>
      <c r="H101" s="16" t="str">
        <f t="shared" si="3"/>
        <v xml:space="preserve">Nguyễn Đức </v>
      </c>
      <c r="I101" s="16" t="s">
        <v>293</v>
      </c>
      <c r="J101" s="17">
        <v>1.2</v>
      </c>
      <c r="K101" s="17">
        <v>2.8</v>
      </c>
      <c r="L101" s="17">
        <v>4.1999999999999993</v>
      </c>
      <c r="M101" s="33">
        <v>8.1999999999999993</v>
      </c>
      <c r="N101" s="17">
        <v>4.05</v>
      </c>
      <c r="O101" s="17">
        <v>0</v>
      </c>
      <c r="P101" s="17">
        <v>1.4</v>
      </c>
      <c r="Q101" s="35">
        <v>5.45</v>
      </c>
      <c r="R101" s="27">
        <f>Table_2[[#This Row],[Tổng ngày 1]]+Table_2[[#This Row],[Tổng ngày 2]]</f>
        <v>13.649999999999999</v>
      </c>
      <c r="S101" s="28">
        <f>RANK(Table_2[[#This Row],[Tổng điểm]],$R$4:$R$198)</f>
        <v>93</v>
      </c>
    </row>
    <row r="102" spans="1:19" ht="19.5" hidden="1" customHeight="1" x14ac:dyDescent="0.4">
      <c r="A102" s="15">
        <v>99</v>
      </c>
      <c r="B102" s="3" t="s">
        <v>457</v>
      </c>
      <c r="C102" s="16" t="s">
        <v>213</v>
      </c>
      <c r="D102" s="3">
        <v>11</v>
      </c>
      <c r="E102" s="3" t="s">
        <v>7</v>
      </c>
      <c r="F102" s="9" t="s">
        <v>211</v>
      </c>
      <c r="G102" s="3" t="s">
        <v>73</v>
      </c>
      <c r="H102" s="16" t="str">
        <f t="shared" si="3"/>
        <v xml:space="preserve">NGUYỄN VIỆT ANH </v>
      </c>
      <c r="I102" s="16" t="s">
        <v>335</v>
      </c>
      <c r="J102" s="17">
        <v>4.5</v>
      </c>
      <c r="K102" s="17">
        <v>2.0999999999999996</v>
      </c>
      <c r="L102" s="17">
        <v>0.35</v>
      </c>
      <c r="M102" s="33">
        <v>6.9499999999999993</v>
      </c>
      <c r="N102" s="17">
        <v>0.15</v>
      </c>
      <c r="O102" s="17"/>
      <c r="P102" s="17">
        <v>1.4</v>
      </c>
      <c r="Q102" s="35">
        <v>1.55</v>
      </c>
      <c r="R102" s="27">
        <f>Table_2[[#This Row],[Tổng ngày 1]]+Table_2[[#This Row],[Tổng ngày 2]]</f>
        <v>8.5</v>
      </c>
      <c r="S102" s="28">
        <f>RANK(Table_2[[#This Row],[Tổng điểm]],$R$4:$R$198)</f>
        <v>143</v>
      </c>
    </row>
    <row r="103" spans="1:19" ht="19.5" hidden="1" customHeight="1" x14ac:dyDescent="0.4">
      <c r="A103" s="15">
        <v>100</v>
      </c>
      <c r="B103" s="3" t="s">
        <v>458</v>
      </c>
      <c r="C103" s="9" t="s">
        <v>84</v>
      </c>
      <c r="D103" s="3">
        <v>11</v>
      </c>
      <c r="E103" s="3" t="s">
        <v>7</v>
      </c>
      <c r="F103" s="9" t="s">
        <v>72</v>
      </c>
      <c r="G103" s="3" t="s">
        <v>73</v>
      </c>
      <c r="H103" s="16" t="str">
        <f t="shared" si="3"/>
        <v xml:space="preserve">Phạm Đăng </v>
      </c>
      <c r="I103" s="9" t="s">
        <v>293</v>
      </c>
      <c r="J103" s="17">
        <v>0</v>
      </c>
      <c r="K103" s="17">
        <v>2.0999999999999996</v>
      </c>
      <c r="L103" s="17">
        <v>0</v>
      </c>
      <c r="M103" s="33">
        <v>2.0999999999999996</v>
      </c>
      <c r="N103" s="17">
        <v>6</v>
      </c>
      <c r="O103" s="17"/>
      <c r="P103" s="17">
        <v>1.4</v>
      </c>
      <c r="Q103" s="35">
        <v>7.4</v>
      </c>
      <c r="R103" s="27">
        <f>Table_2[[#This Row],[Tổng ngày 1]]+Table_2[[#This Row],[Tổng ngày 2]]</f>
        <v>9.5</v>
      </c>
      <c r="S103" s="28">
        <f>RANK(Table_2[[#This Row],[Tổng điểm]],$R$4:$R$198)</f>
        <v>134</v>
      </c>
    </row>
    <row r="104" spans="1:19" ht="19.5" hidden="1" customHeight="1" x14ac:dyDescent="0.4">
      <c r="A104" s="15">
        <v>101</v>
      </c>
      <c r="B104" s="3" t="s">
        <v>459</v>
      </c>
      <c r="C104" s="16" t="s">
        <v>175</v>
      </c>
      <c r="D104" s="3">
        <v>12</v>
      </c>
      <c r="E104" s="3" t="s">
        <v>7</v>
      </c>
      <c r="F104" s="9" t="s">
        <v>172</v>
      </c>
      <c r="G104" s="3" t="s">
        <v>73</v>
      </c>
      <c r="H104" s="16" t="str">
        <f t="shared" si="3"/>
        <v xml:space="preserve">Lê Mạnh </v>
      </c>
      <c r="I104" s="16" t="s">
        <v>321</v>
      </c>
      <c r="J104" s="17">
        <v>0</v>
      </c>
      <c r="K104" s="17">
        <v>3.5</v>
      </c>
      <c r="L104" s="17">
        <v>7</v>
      </c>
      <c r="M104" s="33">
        <v>10.5</v>
      </c>
      <c r="N104" s="17">
        <v>6</v>
      </c>
      <c r="O104" s="17">
        <v>0</v>
      </c>
      <c r="P104" s="17">
        <v>4.2</v>
      </c>
      <c r="Q104" s="35">
        <v>10.199999999999999</v>
      </c>
      <c r="R104" s="27">
        <f>Table_2[[#This Row],[Tổng ngày 1]]+Table_2[[#This Row],[Tổng ngày 2]]</f>
        <v>20.7</v>
      </c>
      <c r="S104" s="28">
        <f>RANK(Table_2[[#This Row],[Tổng điểm]],$R$4:$R$198)</f>
        <v>28</v>
      </c>
    </row>
    <row r="105" spans="1:19" ht="19.5" hidden="1" customHeight="1" x14ac:dyDescent="0.4">
      <c r="A105" s="15">
        <v>102</v>
      </c>
      <c r="B105" s="3" t="s">
        <v>460</v>
      </c>
      <c r="C105" s="16" t="s">
        <v>225</v>
      </c>
      <c r="D105" s="3">
        <v>12</v>
      </c>
      <c r="E105" s="3" t="s">
        <v>7</v>
      </c>
      <c r="F105" s="9" t="s">
        <v>226</v>
      </c>
      <c r="G105" s="3" t="s">
        <v>227</v>
      </c>
      <c r="H105" s="16" t="str">
        <f t="shared" si="3"/>
        <v xml:space="preserve">MAI TRUNG </v>
      </c>
      <c r="I105" s="16" t="s">
        <v>344</v>
      </c>
      <c r="J105" s="17">
        <v>4.5</v>
      </c>
      <c r="K105" s="17">
        <v>1.75</v>
      </c>
      <c r="L105" s="17">
        <v>4.1999999999999993</v>
      </c>
      <c r="M105" s="33">
        <v>10.45</v>
      </c>
      <c r="N105" s="17">
        <v>0</v>
      </c>
      <c r="O105" s="17"/>
      <c r="P105" s="17">
        <v>3.36</v>
      </c>
      <c r="Q105" s="35">
        <v>3.36</v>
      </c>
      <c r="R105" s="27">
        <f>Table_2[[#This Row],[Tổng ngày 1]]+Table_2[[#This Row],[Tổng ngày 2]]</f>
        <v>13.809999999999999</v>
      </c>
      <c r="S105" s="28">
        <f>RANK(Table_2[[#This Row],[Tổng điểm]],$R$4:$R$198)</f>
        <v>90</v>
      </c>
    </row>
    <row r="106" spans="1:19" ht="19.5" hidden="1" customHeight="1" x14ac:dyDescent="0.4">
      <c r="A106" s="15">
        <v>103</v>
      </c>
      <c r="B106" s="3" t="s">
        <v>461</v>
      </c>
      <c r="C106" s="9" t="s">
        <v>74</v>
      </c>
      <c r="D106" s="3">
        <v>12</v>
      </c>
      <c r="E106" s="3" t="s">
        <v>7</v>
      </c>
      <c r="F106" s="9" t="s">
        <v>72</v>
      </c>
      <c r="G106" s="3" t="s">
        <v>73</v>
      </c>
      <c r="H106" s="16" t="str">
        <f t="shared" si="3"/>
        <v xml:space="preserve">Vũ Hoàng </v>
      </c>
      <c r="I106" s="9" t="s">
        <v>287</v>
      </c>
      <c r="J106" s="17">
        <v>6</v>
      </c>
      <c r="K106" s="17">
        <v>7</v>
      </c>
      <c r="L106" s="17">
        <v>4.1999999999999993</v>
      </c>
      <c r="M106" s="33">
        <v>17.2</v>
      </c>
      <c r="N106" s="17">
        <v>0.15</v>
      </c>
      <c r="O106" s="17">
        <v>0.56000000000000005</v>
      </c>
      <c r="P106" s="17">
        <v>5.88</v>
      </c>
      <c r="Q106" s="35">
        <v>6.59</v>
      </c>
      <c r="R106" s="27">
        <f>Table_2[[#This Row],[Tổng ngày 1]]+Table_2[[#This Row],[Tổng ngày 2]]</f>
        <v>23.79</v>
      </c>
      <c r="S106" s="28">
        <f>RANK(Table_2[[#This Row],[Tổng điểm]],$R$4:$R$198)</f>
        <v>17</v>
      </c>
    </row>
    <row r="107" spans="1:19" ht="19.5" hidden="1" customHeight="1" x14ac:dyDescent="0.4">
      <c r="A107" s="15">
        <v>104</v>
      </c>
      <c r="B107" s="3" t="s">
        <v>462</v>
      </c>
      <c r="C107" s="16" t="s">
        <v>30</v>
      </c>
      <c r="D107" s="3">
        <v>11</v>
      </c>
      <c r="E107" s="3" t="s">
        <v>7</v>
      </c>
      <c r="F107" s="9" t="s">
        <v>22</v>
      </c>
      <c r="G107" s="3" t="s">
        <v>23</v>
      </c>
      <c r="H107" s="16" t="str">
        <f t="shared" si="3"/>
        <v xml:space="preserve">Nguyễn Hữu </v>
      </c>
      <c r="I107" s="16" t="s">
        <v>262</v>
      </c>
      <c r="J107" s="17">
        <v>0</v>
      </c>
      <c r="K107" s="17">
        <v>3.5</v>
      </c>
      <c r="L107" s="17">
        <v>4.1999999999999993</v>
      </c>
      <c r="M107" s="33">
        <v>7.6999999999999993</v>
      </c>
      <c r="N107" s="17">
        <v>3</v>
      </c>
      <c r="O107" s="17">
        <v>0</v>
      </c>
      <c r="P107" s="17">
        <v>1.4</v>
      </c>
      <c r="Q107" s="35">
        <v>4.4000000000000004</v>
      </c>
      <c r="R107" s="27">
        <f>Table_2[[#This Row],[Tổng ngày 1]]+Table_2[[#This Row],[Tổng ngày 2]]</f>
        <v>12.1</v>
      </c>
      <c r="S107" s="28">
        <f>RANK(Table_2[[#This Row],[Tổng điểm]],$R$4:$R$198)</f>
        <v>110</v>
      </c>
    </row>
    <row r="108" spans="1:19" ht="19.5" hidden="1" customHeight="1" x14ac:dyDescent="0.4">
      <c r="A108" s="15">
        <v>105</v>
      </c>
      <c r="B108" s="3" t="s">
        <v>463</v>
      </c>
      <c r="C108" s="16" t="s">
        <v>108</v>
      </c>
      <c r="D108" s="3">
        <v>12</v>
      </c>
      <c r="E108" s="3" t="s">
        <v>7</v>
      </c>
      <c r="F108" s="9" t="s">
        <v>109</v>
      </c>
      <c r="G108" s="3" t="s">
        <v>110</v>
      </c>
      <c r="H108" s="16" t="str">
        <f t="shared" si="3"/>
        <v xml:space="preserve">Ngô Viết Hoàng </v>
      </c>
      <c r="I108" s="16" t="s">
        <v>264</v>
      </c>
      <c r="J108" s="17">
        <v>4.5</v>
      </c>
      <c r="K108" s="17">
        <v>1.4</v>
      </c>
      <c r="L108" s="17">
        <v>4.1999999999999993</v>
      </c>
      <c r="M108" s="33">
        <v>10.1</v>
      </c>
      <c r="N108" s="17">
        <v>3.75</v>
      </c>
      <c r="O108" s="17"/>
      <c r="P108" s="17">
        <v>3.64</v>
      </c>
      <c r="Q108" s="35">
        <v>7.39</v>
      </c>
      <c r="R108" s="27">
        <f>Table_2[[#This Row],[Tổng ngày 1]]+Table_2[[#This Row],[Tổng ngày 2]]</f>
        <v>17.489999999999998</v>
      </c>
      <c r="S108" s="28">
        <f>RANK(Table_2[[#This Row],[Tổng điểm]],$R$4:$R$198)</f>
        <v>46</v>
      </c>
    </row>
    <row r="109" spans="1:19" ht="19.5" hidden="1" customHeight="1" x14ac:dyDescent="0.4">
      <c r="A109" s="15">
        <v>106</v>
      </c>
      <c r="B109" s="3" t="s">
        <v>464</v>
      </c>
      <c r="C109" s="16" t="s">
        <v>93</v>
      </c>
      <c r="D109" s="3">
        <v>12</v>
      </c>
      <c r="E109" s="3" t="s">
        <v>7</v>
      </c>
      <c r="F109" s="9" t="s">
        <v>87</v>
      </c>
      <c r="G109" s="3" t="s">
        <v>88</v>
      </c>
      <c r="H109" s="16" t="str">
        <f t="shared" si="3"/>
        <v xml:space="preserve">Nguyễn Phương </v>
      </c>
      <c r="I109" s="16" t="s">
        <v>264</v>
      </c>
      <c r="J109" s="17">
        <v>4.5</v>
      </c>
      <c r="K109" s="17">
        <v>0.35</v>
      </c>
      <c r="L109" s="17">
        <v>0</v>
      </c>
      <c r="M109" s="33">
        <v>4.8499999999999996</v>
      </c>
      <c r="N109" s="17">
        <v>3</v>
      </c>
      <c r="O109" s="17">
        <v>0</v>
      </c>
      <c r="P109" s="17">
        <v>0.84</v>
      </c>
      <c r="Q109" s="35">
        <v>3.84</v>
      </c>
      <c r="R109" s="27">
        <f>Table_2[[#This Row],[Tổng ngày 1]]+Table_2[[#This Row],[Tổng ngày 2]]</f>
        <v>8.69</v>
      </c>
      <c r="S109" s="28">
        <f>RANK(Table_2[[#This Row],[Tổng điểm]],$R$4:$R$198)</f>
        <v>141</v>
      </c>
    </row>
    <row r="110" spans="1:19" ht="19.5" hidden="1" customHeight="1" x14ac:dyDescent="0.4">
      <c r="A110" s="15">
        <v>107</v>
      </c>
      <c r="B110" s="3" t="s">
        <v>465</v>
      </c>
      <c r="C110" s="16" t="s">
        <v>34</v>
      </c>
      <c r="D110" s="3">
        <v>12</v>
      </c>
      <c r="E110" s="3" t="s">
        <v>17</v>
      </c>
      <c r="F110" s="9" t="s">
        <v>32</v>
      </c>
      <c r="G110" s="3" t="s">
        <v>33</v>
      </c>
      <c r="H110" s="16" t="str">
        <f t="shared" si="3"/>
        <v xml:space="preserve">Nguyễn Thị </v>
      </c>
      <c r="I110" s="16" t="s">
        <v>264</v>
      </c>
      <c r="J110" s="17">
        <v>4.5</v>
      </c>
      <c r="K110" s="17">
        <v>2.4499999999999997</v>
      </c>
      <c r="L110" s="17">
        <v>3.5</v>
      </c>
      <c r="M110" s="33">
        <v>10.45</v>
      </c>
      <c r="N110" s="17">
        <v>6</v>
      </c>
      <c r="O110" s="17"/>
      <c r="P110" s="17">
        <v>1.4</v>
      </c>
      <c r="Q110" s="35">
        <v>7.4</v>
      </c>
      <c r="R110" s="27">
        <f>Table_2[[#This Row],[Tổng ngày 1]]+Table_2[[#This Row],[Tổng ngày 2]]</f>
        <v>17.850000000000001</v>
      </c>
      <c r="S110" s="28">
        <f>RANK(Table_2[[#This Row],[Tổng điểm]],$R$4:$R$198)</f>
        <v>44</v>
      </c>
    </row>
    <row r="111" spans="1:19" ht="19.5" hidden="1" customHeight="1" x14ac:dyDescent="0.4">
      <c r="A111" s="15">
        <v>108</v>
      </c>
      <c r="B111" s="3" t="s">
        <v>466</v>
      </c>
      <c r="C111" s="9" t="s">
        <v>99</v>
      </c>
      <c r="D111" s="3">
        <v>11</v>
      </c>
      <c r="E111" s="3" t="s">
        <v>17</v>
      </c>
      <c r="F111" s="9" t="s">
        <v>95</v>
      </c>
      <c r="G111" s="3" t="s">
        <v>96</v>
      </c>
      <c r="H111" s="16" t="str">
        <f t="shared" si="3"/>
        <v xml:space="preserve">Phạm Khánh </v>
      </c>
      <c r="I111" s="9" t="s">
        <v>264</v>
      </c>
      <c r="J111" s="17"/>
      <c r="K111" s="17"/>
      <c r="L111" s="17"/>
      <c r="M111" s="33"/>
      <c r="N111" s="17"/>
      <c r="O111" s="17"/>
      <c r="P111" s="17"/>
      <c r="Q111" s="35"/>
      <c r="R111" s="27">
        <f>Table_2[[#This Row],[Tổng ngày 1]]+Table_2[[#This Row],[Tổng ngày 2]]</f>
        <v>0</v>
      </c>
      <c r="S111" s="28">
        <f>RANK(Table_2[[#This Row],[Tổng điểm]],$R$4:$R$198)</f>
        <v>189</v>
      </c>
    </row>
    <row r="112" spans="1:19" ht="19.5" hidden="1" customHeight="1" x14ac:dyDescent="0.4">
      <c r="A112" s="15">
        <v>109</v>
      </c>
      <c r="B112" s="3" t="s">
        <v>467</v>
      </c>
      <c r="C112" s="16" t="s">
        <v>115</v>
      </c>
      <c r="D112" s="3">
        <v>11</v>
      </c>
      <c r="E112" s="3" t="s">
        <v>7</v>
      </c>
      <c r="F112" s="9" t="s">
        <v>109</v>
      </c>
      <c r="G112" s="3" t="s">
        <v>110</v>
      </c>
      <c r="H112" s="16" t="str">
        <f t="shared" si="3"/>
        <v xml:space="preserve">Trần Danh </v>
      </c>
      <c r="I112" s="16" t="s">
        <v>264</v>
      </c>
      <c r="J112" s="17" t="s">
        <v>572</v>
      </c>
      <c r="K112" s="17">
        <v>0.35</v>
      </c>
      <c r="L112" s="17" t="s">
        <v>572</v>
      </c>
      <c r="M112" s="33">
        <v>0.35</v>
      </c>
      <c r="N112" s="17">
        <v>3</v>
      </c>
      <c r="O112" s="17">
        <v>0</v>
      </c>
      <c r="P112" s="17">
        <v>1.4</v>
      </c>
      <c r="Q112" s="35">
        <v>4.4000000000000004</v>
      </c>
      <c r="R112" s="27">
        <f>Table_2[[#This Row],[Tổng ngày 1]]+Table_2[[#This Row],[Tổng ngày 2]]</f>
        <v>4.75</v>
      </c>
      <c r="S112" s="28">
        <f>RANK(Table_2[[#This Row],[Tổng điểm]],$R$4:$R$198)</f>
        <v>167</v>
      </c>
    </row>
    <row r="113" spans="1:19" ht="19.5" hidden="1" customHeight="1" x14ac:dyDescent="0.4">
      <c r="A113" s="15">
        <v>110</v>
      </c>
      <c r="B113" s="3" t="s">
        <v>468</v>
      </c>
      <c r="C113" s="16" t="s">
        <v>47</v>
      </c>
      <c r="D113" s="3">
        <v>12</v>
      </c>
      <c r="E113" s="3" t="s">
        <v>17</v>
      </c>
      <c r="F113" s="9" t="s">
        <v>42</v>
      </c>
      <c r="G113" s="3" t="s">
        <v>43</v>
      </c>
      <c r="H113" s="16" t="str">
        <f t="shared" si="3"/>
        <v xml:space="preserve">Nguyễn Thúy </v>
      </c>
      <c r="I113" s="16" t="s">
        <v>273</v>
      </c>
      <c r="J113" s="17">
        <v>0</v>
      </c>
      <c r="K113" s="17">
        <v>0.7</v>
      </c>
      <c r="L113" s="17">
        <v>3.8499999999999996</v>
      </c>
      <c r="M113" s="33">
        <v>4.55</v>
      </c>
      <c r="N113" s="17">
        <v>3</v>
      </c>
      <c r="O113" s="17">
        <v>0</v>
      </c>
      <c r="P113" s="17">
        <v>1.4</v>
      </c>
      <c r="Q113" s="35">
        <v>4.4000000000000004</v>
      </c>
      <c r="R113" s="27">
        <f>Table_2[[#This Row],[Tổng ngày 1]]+Table_2[[#This Row],[Tổng ngày 2]]</f>
        <v>8.9499999999999993</v>
      </c>
      <c r="S113" s="28">
        <f>RANK(Table_2[[#This Row],[Tổng điểm]],$R$4:$R$198)</f>
        <v>137</v>
      </c>
    </row>
    <row r="114" spans="1:19" ht="19.5" hidden="1" customHeight="1" x14ac:dyDescent="0.4">
      <c r="A114" s="15">
        <v>111</v>
      </c>
      <c r="B114" s="3" t="s">
        <v>469</v>
      </c>
      <c r="C114" s="16" t="s">
        <v>68</v>
      </c>
      <c r="D114" s="3">
        <v>12</v>
      </c>
      <c r="E114" s="3" t="s">
        <v>7</v>
      </c>
      <c r="F114" s="9" t="s">
        <v>64</v>
      </c>
      <c r="G114" s="3" t="s">
        <v>65</v>
      </c>
      <c r="H114" s="16" t="str">
        <f t="shared" si="3"/>
        <v xml:space="preserve">Đặng Xuân </v>
      </c>
      <c r="I114" s="16" t="s">
        <v>284</v>
      </c>
      <c r="J114" s="17">
        <v>1.7999999999999998</v>
      </c>
      <c r="K114" s="17">
        <v>0.35</v>
      </c>
      <c r="L114" s="17">
        <v>1.75</v>
      </c>
      <c r="M114" s="33">
        <v>3.9</v>
      </c>
      <c r="N114" s="17">
        <v>0.15</v>
      </c>
      <c r="O114" s="17">
        <v>0</v>
      </c>
      <c r="P114" s="17">
        <v>0.84</v>
      </c>
      <c r="Q114" s="35">
        <v>0.99</v>
      </c>
      <c r="R114" s="27">
        <f>Table_2[[#This Row],[Tổng ngày 1]]+Table_2[[#This Row],[Tổng ngày 2]]</f>
        <v>4.8899999999999997</v>
      </c>
      <c r="S114" s="28">
        <f>RANK(Table_2[[#This Row],[Tổng điểm]],$R$4:$R$198)</f>
        <v>166</v>
      </c>
    </row>
    <row r="115" spans="1:19" ht="19.5" hidden="1" customHeight="1" x14ac:dyDescent="0.4">
      <c r="A115" s="15">
        <v>112</v>
      </c>
      <c r="B115" s="3" t="s">
        <v>470</v>
      </c>
      <c r="C115" s="16" t="s">
        <v>36</v>
      </c>
      <c r="D115" s="3">
        <v>10</v>
      </c>
      <c r="E115" s="3" t="s">
        <v>7</v>
      </c>
      <c r="F115" s="9" t="s">
        <v>32</v>
      </c>
      <c r="G115" s="3" t="s">
        <v>33</v>
      </c>
      <c r="H115" s="16" t="str">
        <f t="shared" si="3"/>
        <v xml:space="preserve">Nguyễn Văn </v>
      </c>
      <c r="I115" s="16" t="s">
        <v>266</v>
      </c>
      <c r="J115" s="17">
        <v>4.5</v>
      </c>
      <c r="K115" s="17">
        <v>0</v>
      </c>
      <c r="L115" s="17">
        <v>4.1999999999999993</v>
      </c>
      <c r="M115" s="33">
        <v>8.6999999999999993</v>
      </c>
      <c r="N115" s="17">
        <v>3.9</v>
      </c>
      <c r="O115" s="17"/>
      <c r="P115" s="17">
        <v>1.4</v>
      </c>
      <c r="Q115" s="35">
        <v>5.3</v>
      </c>
      <c r="R115" s="27">
        <f>Table_2[[#This Row],[Tổng ngày 1]]+Table_2[[#This Row],[Tổng ngày 2]]</f>
        <v>14</v>
      </c>
      <c r="S115" s="28">
        <f>RANK(Table_2[[#This Row],[Tổng điểm]],$R$4:$R$198)</f>
        <v>85</v>
      </c>
    </row>
    <row r="116" spans="1:19" ht="19.5" hidden="1" customHeight="1" x14ac:dyDescent="0.4">
      <c r="A116" s="15">
        <v>113</v>
      </c>
      <c r="B116" s="3" t="s">
        <v>471</v>
      </c>
      <c r="C116" s="16" t="s">
        <v>220</v>
      </c>
      <c r="D116" s="3">
        <v>12</v>
      </c>
      <c r="E116" s="3" t="s">
        <v>7</v>
      </c>
      <c r="F116" s="9" t="s">
        <v>221</v>
      </c>
      <c r="G116" s="3" t="s">
        <v>222</v>
      </c>
      <c r="H116" s="16" t="str">
        <f t="shared" si="3"/>
        <v xml:space="preserve">NGUYỄN QUANG </v>
      </c>
      <c r="I116" s="16" t="s">
        <v>336</v>
      </c>
      <c r="J116" s="17">
        <v>6</v>
      </c>
      <c r="K116" s="17">
        <v>5.9499999999999993</v>
      </c>
      <c r="L116" s="17">
        <v>7</v>
      </c>
      <c r="M116" s="33">
        <v>18.95</v>
      </c>
      <c r="N116" s="17">
        <v>0.15</v>
      </c>
      <c r="O116" s="17">
        <v>0</v>
      </c>
      <c r="P116" s="17">
        <v>4.2</v>
      </c>
      <c r="Q116" s="35">
        <v>4.3499999999999996</v>
      </c>
      <c r="R116" s="27">
        <f>Table_2[[#This Row],[Tổng ngày 1]]+Table_2[[#This Row],[Tổng ngày 2]]</f>
        <v>23.299999999999997</v>
      </c>
      <c r="S116" s="28">
        <f>RANK(Table_2[[#This Row],[Tổng điểm]],$R$4:$R$198)</f>
        <v>20</v>
      </c>
    </row>
    <row r="117" spans="1:19" ht="19.5" hidden="1" customHeight="1" x14ac:dyDescent="0.4">
      <c r="A117" s="15">
        <v>114</v>
      </c>
      <c r="B117" s="3" t="s">
        <v>472</v>
      </c>
      <c r="C117" s="16" t="s">
        <v>214</v>
      </c>
      <c r="D117" s="3">
        <v>11</v>
      </c>
      <c r="E117" s="3" t="s">
        <v>7</v>
      </c>
      <c r="F117" s="9" t="s">
        <v>211</v>
      </c>
      <c r="G117" s="3" t="s">
        <v>73</v>
      </c>
      <c r="H117" s="16" t="str">
        <f t="shared" si="3"/>
        <v xml:space="preserve">NGUYỄN XUÂN </v>
      </c>
      <c r="I117" s="16" t="s">
        <v>336</v>
      </c>
      <c r="J117" s="17">
        <v>4.5</v>
      </c>
      <c r="K117" s="17">
        <v>1.75</v>
      </c>
      <c r="L117" s="17">
        <v>7</v>
      </c>
      <c r="M117" s="33">
        <v>13.25</v>
      </c>
      <c r="N117" s="17">
        <v>6</v>
      </c>
      <c r="O117" s="17"/>
      <c r="P117" s="17">
        <v>0.84</v>
      </c>
      <c r="Q117" s="35">
        <v>6.84</v>
      </c>
      <c r="R117" s="27">
        <f>Table_2[[#This Row],[Tổng ngày 1]]+Table_2[[#This Row],[Tổng ngày 2]]</f>
        <v>20.09</v>
      </c>
      <c r="S117" s="28">
        <f>RANK(Table_2[[#This Row],[Tổng điểm]],$R$4:$R$198)</f>
        <v>30</v>
      </c>
    </row>
    <row r="118" spans="1:19" ht="19.5" hidden="1" customHeight="1" x14ac:dyDescent="0.4">
      <c r="A118" s="15">
        <v>115</v>
      </c>
      <c r="B118" s="3" t="s">
        <v>473</v>
      </c>
      <c r="C118" s="9" t="s">
        <v>81</v>
      </c>
      <c r="D118" s="3">
        <v>12</v>
      </c>
      <c r="E118" s="3" t="s">
        <v>7</v>
      </c>
      <c r="F118" s="9" t="s">
        <v>72</v>
      </c>
      <c r="G118" s="3" t="s">
        <v>73</v>
      </c>
      <c r="H118" s="16" t="str">
        <f t="shared" si="3"/>
        <v xml:space="preserve">Vũ Phan Thăng </v>
      </c>
      <c r="I118" s="9" t="s">
        <v>291</v>
      </c>
      <c r="J118" s="17">
        <v>6</v>
      </c>
      <c r="K118" s="17">
        <v>6.3</v>
      </c>
      <c r="L118" s="17">
        <v>4.1999999999999993</v>
      </c>
      <c r="M118" s="33">
        <v>16.5</v>
      </c>
      <c r="N118" s="17">
        <v>6</v>
      </c>
      <c r="O118" s="17">
        <v>0</v>
      </c>
      <c r="P118" s="17">
        <v>3.64</v>
      </c>
      <c r="Q118" s="35">
        <v>9.64</v>
      </c>
      <c r="R118" s="27">
        <f>Table_2[[#This Row],[Tổng ngày 1]]+Table_2[[#This Row],[Tổng ngày 2]]</f>
        <v>26.14</v>
      </c>
      <c r="S118" s="28">
        <f>RANK(Table_2[[#This Row],[Tổng điểm]],$R$4:$R$198)</f>
        <v>8</v>
      </c>
    </row>
    <row r="119" spans="1:19" ht="19.5" hidden="1" customHeight="1" x14ac:dyDescent="0.4">
      <c r="A119" s="15">
        <v>116</v>
      </c>
      <c r="B119" s="3" t="s">
        <v>474</v>
      </c>
      <c r="C119" s="16" t="s">
        <v>48</v>
      </c>
      <c r="D119" s="3">
        <v>11</v>
      </c>
      <c r="E119" s="3" t="s">
        <v>7</v>
      </c>
      <c r="F119" s="9" t="s">
        <v>42</v>
      </c>
      <c r="G119" s="3" t="s">
        <v>43</v>
      </c>
      <c r="H119" s="16" t="str">
        <f t="shared" si="3"/>
        <v xml:space="preserve">Trần Đình Trường </v>
      </c>
      <c r="I119" s="16" t="s">
        <v>274</v>
      </c>
      <c r="J119" s="17">
        <v>4.5</v>
      </c>
      <c r="K119" s="17">
        <v>0.7</v>
      </c>
      <c r="L119" s="17">
        <v>4.1999999999999993</v>
      </c>
      <c r="M119" s="33">
        <v>9.4</v>
      </c>
      <c r="N119" s="17">
        <v>3.15</v>
      </c>
      <c r="O119" s="17"/>
      <c r="P119" s="17">
        <v>1.68</v>
      </c>
      <c r="Q119" s="35">
        <v>4.83</v>
      </c>
      <c r="R119" s="27">
        <f>Table_2[[#This Row],[Tổng ngày 1]]+Table_2[[#This Row],[Tổng ngày 2]]</f>
        <v>14.23</v>
      </c>
      <c r="S119" s="28">
        <f>RANK(Table_2[[#This Row],[Tổng điểm]],$R$4:$R$198)</f>
        <v>79</v>
      </c>
    </row>
    <row r="120" spans="1:19" ht="19.5" hidden="1" customHeight="1" x14ac:dyDescent="0.4">
      <c r="A120" s="15">
        <v>117</v>
      </c>
      <c r="B120" s="3" t="s">
        <v>475</v>
      </c>
      <c r="C120" s="9" t="s">
        <v>79</v>
      </c>
      <c r="D120" s="3">
        <v>11</v>
      </c>
      <c r="E120" s="3" t="s">
        <v>7</v>
      </c>
      <c r="F120" s="9" t="s">
        <v>72</v>
      </c>
      <c r="G120" s="3" t="s">
        <v>73</v>
      </c>
      <c r="H120" s="16" t="str">
        <f t="shared" si="3"/>
        <v xml:space="preserve">Đinh Đức </v>
      </c>
      <c r="I120" s="9" t="s">
        <v>253</v>
      </c>
      <c r="J120" s="17">
        <v>4.5</v>
      </c>
      <c r="K120" s="17">
        <v>7</v>
      </c>
      <c r="L120" s="17">
        <v>4.1999999999999993</v>
      </c>
      <c r="M120" s="33">
        <v>15.7</v>
      </c>
      <c r="N120" s="17">
        <v>6</v>
      </c>
      <c r="O120" s="17">
        <v>0</v>
      </c>
      <c r="P120" s="17">
        <v>7</v>
      </c>
      <c r="Q120" s="35">
        <v>13</v>
      </c>
      <c r="R120" s="27">
        <f>Table_2[[#This Row],[Tổng ngày 1]]+Table_2[[#This Row],[Tổng ngày 2]]</f>
        <v>28.7</v>
      </c>
      <c r="S120" s="28">
        <f>RANK(Table_2[[#This Row],[Tổng điểm]],$R$4:$R$198)</f>
        <v>3</v>
      </c>
    </row>
    <row r="121" spans="1:19" ht="19.5" customHeight="1" x14ac:dyDescent="0.4">
      <c r="A121" s="15">
        <v>118</v>
      </c>
      <c r="B121" s="3" t="s">
        <v>476</v>
      </c>
      <c r="C121" s="16" t="s">
        <v>12</v>
      </c>
      <c r="D121" s="3">
        <v>12</v>
      </c>
      <c r="E121" s="3" t="s">
        <v>7</v>
      </c>
      <c r="F121" s="9" t="s">
        <v>8</v>
      </c>
      <c r="G121" s="3" t="s">
        <v>9</v>
      </c>
      <c r="H121" s="16" t="str">
        <f t="shared" si="3"/>
        <v xml:space="preserve">Hoàng Đức </v>
      </c>
      <c r="I121" s="16" t="s">
        <v>253</v>
      </c>
      <c r="J121" s="17">
        <v>0</v>
      </c>
      <c r="K121" s="17">
        <v>0</v>
      </c>
      <c r="L121" s="17" t="s">
        <v>572</v>
      </c>
      <c r="M121" s="33">
        <v>0</v>
      </c>
      <c r="N121" s="17">
        <v>3.75</v>
      </c>
      <c r="O121" s="17"/>
      <c r="P121" s="17">
        <v>0.28000000000000003</v>
      </c>
      <c r="Q121" s="35">
        <v>4.03</v>
      </c>
      <c r="R121" s="27">
        <f>Table_2[[#This Row],[Tổng ngày 1]]+Table_2[[#This Row],[Tổng ngày 2]]</f>
        <v>4.03</v>
      </c>
      <c r="S121" s="28">
        <f>RANK(Table_2[[#This Row],[Tổng điểm]],$R$4:$R$198)</f>
        <v>170</v>
      </c>
    </row>
    <row r="122" spans="1:19" ht="19.5" hidden="1" customHeight="1" x14ac:dyDescent="0.4">
      <c r="A122" s="15">
        <v>119</v>
      </c>
      <c r="B122" s="3" t="s">
        <v>477</v>
      </c>
      <c r="C122" s="16" t="s">
        <v>196</v>
      </c>
      <c r="D122" s="3">
        <v>12</v>
      </c>
      <c r="E122" s="3" t="s">
        <v>7</v>
      </c>
      <c r="F122" s="9" t="s">
        <v>193</v>
      </c>
      <c r="G122" s="3" t="s">
        <v>194</v>
      </c>
      <c r="H122" s="16" t="str">
        <f t="shared" si="3"/>
        <v xml:space="preserve">Phạm Đức </v>
      </c>
      <c r="I122" s="16" t="s">
        <v>253</v>
      </c>
      <c r="J122" s="17">
        <v>0</v>
      </c>
      <c r="K122" s="17">
        <v>1.4</v>
      </c>
      <c r="L122" s="17" t="s">
        <v>572</v>
      </c>
      <c r="M122" s="33">
        <v>1.4</v>
      </c>
      <c r="N122" s="17">
        <v>3.75</v>
      </c>
      <c r="O122" s="17"/>
      <c r="P122" s="17">
        <v>1.4</v>
      </c>
      <c r="Q122" s="35">
        <v>5.15</v>
      </c>
      <c r="R122" s="27">
        <f>Table_2[[#This Row],[Tổng ngày 1]]+Table_2[[#This Row],[Tổng ngày 2]]</f>
        <v>6.5500000000000007</v>
      </c>
      <c r="S122" s="28">
        <f>RANK(Table_2[[#This Row],[Tổng điểm]],$R$4:$R$198)</f>
        <v>154</v>
      </c>
    </row>
    <row r="123" spans="1:19" ht="19.5" hidden="1" customHeight="1" x14ac:dyDescent="0.4">
      <c r="A123" s="15">
        <v>120</v>
      </c>
      <c r="B123" s="3" t="s">
        <v>478</v>
      </c>
      <c r="C123" s="16" t="s">
        <v>35</v>
      </c>
      <c r="D123" s="3">
        <v>12</v>
      </c>
      <c r="E123" s="3" t="s">
        <v>7</v>
      </c>
      <c r="F123" s="9" t="s">
        <v>32</v>
      </c>
      <c r="G123" s="3" t="s">
        <v>33</v>
      </c>
      <c r="H123" s="16" t="str">
        <f t="shared" si="3"/>
        <v xml:space="preserve">Hà Quang </v>
      </c>
      <c r="I123" s="16" t="s">
        <v>265</v>
      </c>
      <c r="J123" s="17">
        <v>0.89999999999999991</v>
      </c>
      <c r="K123" s="17">
        <v>3.5</v>
      </c>
      <c r="L123" s="17">
        <v>7</v>
      </c>
      <c r="M123" s="33">
        <v>11.399999999999999</v>
      </c>
      <c r="N123" s="17">
        <v>6</v>
      </c>
      <c r="O123" s="17"/>
      <c r="P123" s="17">
        <v>6.16</v>
      </c>
      <c r="Q123" s="35">
        <v>12.16</v>
      </c>
      <c r="R123" s="27">
        <f>Table_2[[#This Row],[Tổng ngày 1]]+Table_2[[#This Row],[Tổng ngày 2]]</f>
        <v>23.56</v>
      </c>
      <c r="S123" s="28">
        <f>RANK(Table_2[[#This Row],[Tổng điểm]],$R$4:$R$198)</f>
        <v>18</v>
      </c>
    </row>
    <row r="124" spans="1:19" ht="19.5" hidden="1" customHeight="1" x14ac:dyDescent="0.4">
      <c r="A124" s="15">
        <v>121</v>
      </c>
      <c r="B124" s="3" t="s">
        <v>479</v>
      </c>
      <c r="C124" s="16" t="s">
        <v>136</v>
      </c>
      <c r="D124" s="3">
        <v>12</v>
      </c>
      <c r="E124" s="3" t="s">
        <v>7</v>
      </c>
      <c r="F124" s="9" t="s">
        <v>130</v>
      </c>
      <c r="G124" s="3" t="s">
        <v>131</v>
      </c>
      <c r="H124" s="16" t="str">
        <f t="shared" si="3"/>
        <v xml:space="preserve">Lê Ngọc </v>
      </c>
      <c r="I124" s="16" t="s">
        <v>265</v>
      </c>
      <c r="J124" s="17">
        <v>0</v>
      </c>
      <c r="K124" s="17">
        <v>1.75</v>
      </c>
      <c r="L124" s="17">
        <v>0.7</v>
      </c>
      <c r="M124" s="33">
        <v>2.4499999999999997</v>
      </c>
      <c r="N124" s="17">
        <v>3.75</v>
      </c>
      <c r="O124" s="17">
        <v>0</v>
      </c>
      <c r="P124" s="17">
        <v>1.4</v>
      </c>
      <c r="Q124" s="35">
        <v>5.15</v>
      </c>
      <c r="R124" s="27">
        <f>Table_2[[#This Row],[Tổng ngày 1]]+Table_2[[#This Row],[Tổng ngày 2]]</f>
        <v>7.6</v>
      </c>
      <c r="S124" s="28">
        <f>RANK(Table_2[[#This Row],[Tổng điểm]],$R$4:$R$198)</f>
        <v>148</v>
      </c>
    </row>
    <row r="125" spans="1:19" ht="19.5" hidden="1" customHeight="1" x14ac:dyDescent="0.4">
      <c r="A125" s="15">
        <v>122</v>
      </c>
      <c r="B125" s="3" t="s">
        <v>480</v>
      </c>
      <c r="C125" s="16" t="s">
        <v>138</v>
      </c>
      <c r="D125" s="3">
        <v>12</v>
      </c>
      <c r="E125" s="3" t="s">
        <v>7</v>
      </c>
      <c r="F125" s="9" t="s">
        <v>139</v>
      </c>
      <c r="G125" s="3" t="s">
        <v>131</v>
      </c>
      <c r="H125" s="16" t="str">
        <f t="shared" si="3"/>
        <v xml:space="preserve">Lê Nhật </v>
      </c>
      <c r="I125" s="16" t="s">
        <v>265</v>
      </c>
      <c r="J125" s="17">
        <v>6</v>
      </c>
      <c r="K125" s="17">
        <v>6.3</v>
      </c>
      <c r="L125" s="17">
        <v>0</v>
      </c>
      <c r="M125" s="33">
        <v>12.299999999999999</v>
      </c>
      <c r="N125" s="17">
        <v>6</v>
      </c>
      <c r="O125" s="17"/>
      <c r="P125" s="17">
        <v>0.84</v>
      </c>
      <c r="Q125" s="35">
        <v>6.84</v>
      </c>
      <c r="R125" s="27">
        <f>Table_2[[#This Row],[Tổng ngày 1]]+Table_2[[#This Row],[Tổng ngày 2]]</f>
        <v>19.14</v>
      </c>
      <c r="S125" s="28">
        <f>RANK(Table_2[[#This Row],[Tổng điểm]],$R$4:$R$198)</f>
        <v>37</v>
      </c>
    </row>
    <row r="126" spans="1:19" ht="19.5" hidden="1" customHeight="1" x14ac:dyDescent="0.4">
      <c r="A126" s="15">
        <v>123</v>
      </c>
      <c r="B126" s="3" t="s">
        <v>481</v>
      </c>
      <c r="C126" s="16" t="s">
        <v>135</v>
      </c>
      <c r="D126" s="3">
        <v>12</v>
      </c>
      <c r="E126" s="3" t="s">
        <v>7</v>
      </c>
      <c r="F126" s="9" t="s">
        <v>130</v>
      </c>
      <c r="G126" s="3" t="s">
        <v>131</v>
      </c>
      <c r="H126" s="16" t="str">
        <f t="shared" si="3"/>
        <v xml:space="preserve">Lương Hữu Quang </v>
      </c>
      <c r="I126" s="16" t="s">
        <v>265</v>
      </c>
      <c r="J126" s="17">
        <v>4.5</v>
      </c>
      <c r="K126" s="17">
        <v>1.75</v>
      </c>
      <c r="L126" s="17">
        <v>0</v>
      </c>
      <c r="M126" s="33">
        <v>6.25</v>
      </c>
      <c r="N126" s="17">
        <v>6</v>
      </c>
      <c r="O126" s="17">
        <v>0</v>
      </c>
      <c r="P126" s="17">
        <v>3.64</v>
      </c>
      <c r="Q126" s="35">
        <v>9.64</v>
      </c>
      <c r="R126" s="27">
        <f>Table_2[[#This Row],[Tổng ngày 1]]+Table_2[[#This Row],[Tổng ngày 2]]</f>
        <v>15.89</v>
      </c>
      <c r="S126" s="28">
        <f>RANK(Table_2[[#This Row],[Tổng điểm]],$R$4:$R$198)</f>
        <v>58</v>
      </c>
    </row>
    <row r="127" spans="1:19" ht="19.5" hidden="1" customHeight="1" x14ac:dyDescent="0.4">
      <c r="A127" s="15">
        <v>124</v>
      </c>
      <c r="B127" s="3" t="s">
        <v>482</v>
      </c>
      <c r="C127" s="9" t="s">
        <v>85</v>
      </c>
      <c r="D127" s="3">
        <v>10</v>
      </c>
      <c r="E127" s="3" t="s">
        <v>7</v>
      </c>
      <c r="F127" s="9" t="s">
        <v>72</v>
      </c>
      <c r="G127" s="3" t="s">
        <v>73</v>
      </c>
      <c r="H127" s="16" t="str">
        <f t="shared" si="3"/>
        <v xml:space="preserve">Nguyễn Nhật </v>
      </c>
      <c r="I127" s="9" t="s">
        <v>265</v>
      </c>
      <c r="J127" s="17">
        <v>6</v>
      </c>
      <c r="K127" s="17">
        <v>2.0999999999999996</v>
      </c>
      <c r="L127" s="17" t="s">
        <v>572</v>
      </c>
      <c r="M127" s="33">
        <v>8.1</v>
      </c>
      <c r="N127" s="17">
        <v>6</v>
      </c>
      <c r="O127" s="17"/>
      <c r="P127" s="17">
        <v>0</v>
      </c>
      <c r="Q127" s="35">
        <v>6</v>
      </c>
      <c r="R127" s="27">
        <f>Table_2[[#This Row],[Tổng ngày 1]]+Table_2[[#This Row],[Tổng ngày 2]]</f>
        <v>14.1</v>
      </c>
      <c r="S127" s="28">
        <f>RANK(Table_2[[#This Row],[Tổng điểm]],$R$4:$R$198)</f>
        <v>82</v>
      </c>
    </row>
    <row r="128" spans="1:19" ht="19.5" hidden="1" customHeight="1" x14ac:dyDescent="0.4">
      <c r="A128" s="15">
        <v>125</v>
      </c>
      <c r="B128" s="3" t="s">
        <v>483</v>
      </c>
      <c r="C128" s="16" t="s">
        <v>56</v>
      </c>
      <c r="D128" s="3">
        <v>12</v>
      </c>
      <c r="E128" s="3" t="s">
        <v>7</v>
      </c>
      <c r="F128" s="9" t="s">
        <v>54</v>
      </c>
      <c r="G128" s="3" t="s">
        <v>55</v>
      </c>
      <c r="H128" s="16" t="str">
        <f t="shared" si="3"/>
        <v xml:space="preserve">Nguyễn Quốc Nhật </v>
      </c>
      <c r="I128" s="16" t="s">
        <v>265</v>
      </c>
      <c r="J128" s="17">
        <v>4.5</v>
      </c>
      <c r="K128" s="17">
        <v>1.75</v>
      </c>
      <c r="L128" s="17">
        <v>4.1999999999999993</v>
      </c>
      <c r="M128" s="33">
        <v>10.45</v>
      </c>
      <c r="N128" s="17">
        <v>6</v>
      </c>
      <c r="O128" s="17"/>
      <c r="P128" s="17">
        <v>1.4</v>
      </c>
      <c r="Q128" s="35">
        <v>7.4</v>
      </c>
      <c r="R128" s="27">
        <f>Table_2[[#This Row],[Tổng ngày 1]]+Table_2[[#This Row],[Tổng ngày 2]]</f>
        <v>17.850000000000001</v>
      </c>
      <c r="S128" s="28">
        <f>RANK(Table_2[[#This Row],[Tổng điểm]],$R$4:$R$198)</f>
        <v>44</v>
      </c>
    </row>
    <row r="129" spans="1:19" ht="19.5" hidden="1" customHeight="1" x14ac:dyDescent="0.4">
      <c r="A129" s="15">
        <v>126</v>
      </c>
      <c r="B129" s="3" t="s">
        <v>484</v>
      </c>
      <c r="C129" s="16" t="s">
        <v>176</v>
      </c>
      <c r="D129" s="3">
        <v>11</v>
      </c>
      <c r="E129" s="3" t="s">
        <v>7</v>
      </c>
      <c r="F129" s="9" t="s">
        <v>172</v>
      </c>
      <c r="G129" s="3" t="s">
        <v>73</v>
      </c>
      <c r="H129" s="16" t="str">
        <f t="shared" si="3"/>
        <v xml:space="preserve">Phạm Đức </v>
      </c>
      <c r="I129" s="16" t="s">
        <v>265</v>
      </c>
      <c r="J129" s="17">
        <v>6</v>
      </c>
      <c r="K129" s="17">
        <v>7</v>
      </c>
      <c r="L129" s="17">
        <v>4.1999999999999993</v>
      </c>
      <c r="M129" s="33">
        <v>17.2</v>
      </c>
      <c r="N129" s="17">
        <v>0.15</v>
      </c>
      <c r="O129" s="17"/>
      <c r="P129" s="17">
        <v>7</v>
      </c>
      <c r="Q129" s="35">
        <v>7.15</v>
      </c>
      <c r="R129" s="27">
        <f>Table_2[[#This Row],[Tổng ngày 1]]+Table_2[[#This Row],[Tổng ngày 2]]</f>
        <v>24.35</v>
      </c>
      <c r="S129" s="28">
        <f>RANK(Table_2[[#This Row],[Tổng điểm]],$R$4:$R$198)</f>
        <v>13</v>
      </c>
    </row>
    <row r="130" spans="1:19" ht="19.5" hidden="1" customHeight="1" x14ac:dyDescent="0.4">
      <c r="A130" s="15">
        <v>127</v>
      </c>
      <c r="B130" s="3" t="s">
        <v>485</v>
      </c>
      <c r="C130" s="16" t="s">
        <v>148</v>
      </c>
      <c r="D130" s="3">
        <v>11</v>
      </c>
      <c r="E130" s="3" t="s">
        <v>7</v>
      </c>
      <c r="F130" s="9" t="s">
        <v>141</v>
      </c>
      <c r="G130" s="3" t="s">
        <v>142</v>
      </c>
      <c r="H130" s="16" t="str">
        <f t="shared" si="3"/>
        <v xml:space="preserve">Phạm Hồng </v>
      </c>
      <c r="I130" s="16" t="s">
        <v>265</v>
      </c>
      <c r="J130" s="17">
        <v>5.3999999999999995</v>
      </c>
      <c r="K130" s="17">
        <v>1.75</v>
      </c>
      <c r="L130" s="17">
        <v>0</v>
      </c>
      <c r="M130" s="33">
        <v>7.1499999999999995</v>
      </c>
      <c r="N130" s="17">
        <v>3.15</v>
      </c>
      <c r="O130" s="17">
        <v>0</v>
      </c>
      <c r="P130" s="17">
        <v>1.4</v>
      </c>
      <c r="Q130" s="35">
        <v>4.55</v>
      </c>
      <c r="R130" s="27">
        <f>Table_2[[#This Row],[Tổng ngày 1]]+Table_2[[#This Row],[Tổng ngày 2]]</f>
        <v>11.7</v>
      </c>
      <c r="S130" s="28">
        <f>RANK(Table_2[[#This Row],[Tổng điểm]],$R$4:$R$198)</f>
        <v>115</v>
      </c>
    </row>
    <row r="131" spans="1:19" ht="19.5" hidden="1" customHeight="1" x14ac:dyDescent="0.4">
      <c r="A131" s="15">
        <v>128</v>
      </c>
      <c r="B131" s="3" t="s">
        <v>486</v>
      </c>
      <c r="C131" s="16" t="s">
        <v>569</v>
      </c>
      <c r="D131" s="3">
        <v>11</v>
      </c>
      <c r="E131" s="3" t="s">
        <v>7</v>
      </c>
      <c r="F131" s="9" t="s">
        <v>183</v>
      </c>
      <c r="G131" s="3" t="s">
        <v>571</v>
      </c>
      <c r="H131" s="30" t="str">
        <f t="shared" si="3"/>
        <v>Phan Vũ Nhật Minh</v>
      </c>
      <c r="I131" s="30"/>
      <c r="J131" s="17">
        <v>6</v>
      </c>
      <c r="K131" s="17">
        <v>0.35</v>
      </c>
      <c r="L131" s="17">
        <v>4.1999999999999993</v>
      </c>
      <c r="M131" s="33">
        <v>10.549999999999999</v>
      </c>
      <c r="N131" s="17">
        <v>3.75</v>
      </c>
      <c r="O131" s="17">
        <v>0</v>
      </c>
      <c r="P131" s="17">
        <v>1.4</v>
      </c>
      <c r="Q131" s="35">
        <v>5.15</v>
      </c>
      <c r="R131" s="31">
        <f>Table_2[[#This Row],[Tổng ngày 1]]+Table_2[[#This Row],[Tổng ngày 2]]</f>
        <v>15.7</v>
      </c>
      <c r="S131" s="32">
        <f>RANK(Table_2[[#This Row],[Tổng điểm]],$R$4:$R$198)</f>
        <v>60</v>
      </c>
    </row>
    <row r="132" spans="1:19" ht="19.5" hidden="1" customHeight="1" x14ac:dyDescent="0.4">
      <c r="A132" s="15">
        <v>129</v>
      </c>
      <c r="B132" s="3" t="s">
        <v>487</v>
      </c>
      <c r="C132" s="16" t="s">
        <v>28</v>
      </c>
      <c r="D132" s="3">
        <v>11</v>
      </c>
      <c r="E132" s="3" t="s">
        <v>7</v>
      </c>
      <c r="F132" s="9" t="s">
        <v>22</v>
      </c>
      <c r="G132" s="3" t="s">
        <v>23</v>
      </c>
      <c r="H132" s="16" t="str">
        <f t="shared" ref="H132:H163" si="4">LEFT(C132,LEN(C132)-LEN(I132))</f>
        <v xml:space="preserve">Dương Hồng </v>
      </c>
      <c r="I132" s="16" t="s">
        <v>7</v>
      </c>
      <c r="J132" s="17">
        <v>6</v>
      </c>
      <c r="K132" s="17">
        <v>3.5</v>
      </c>
      <c r="L132" s="17">
        <v>4.1999999999999993</v>
      </c>
      <c r="M132" s="33">
        <v>13.7</v>
      </c>
      <c r="N132" s="17">
        <v>3.9</v>
      </c>
      <c r="O132" s="17">
        <v>0</v>
      </c>
      <c r="P132" s="17">
        <v>4.2</v>
      </c>
      <c r="Q132" s="35">
        <v>8.1</v>
      </c>
      <c r="R132" s="27">
        <f>Table_2[[#This Row],[Tổng ngày 1]]+Table_2[[#This Row],[Tổng ngày 2]]</f>
        <v>21.799999999999997</v>
      </c>
      <c r="S132" s="28">
        <f>RANK(Table_2[[#This Row],[Tổng điểm]],$R$4:$R$198)</f>
        <v>27</v>
      </c>
    </row>
    <row r="133" spans="1:19" ht="19.5" hidden="1" customHeight="1" x14ac:dyDescent="0.4">
      <c r="A133" s="15">
        <v>130</v>
      </c>
      <c r="B133" s="3" t="s">
        <v>488</v>
      </c>
      <c r="C133" s="16" t="s">
        <v>215</v>
      </c>
      <c r="D133" s="3">
        <v>11</v>
      </c>
      <c r="E133" s="3" t="s">
        <v>7</v>
      </c>
      <c r="F133" s="9" t="s">
        <v>211</v>
      </c>
      <c r="G133" s="3" t="s">
        <v>73</v>
      </c>
      <c r="H133" s="16" t="str">
        <f t="shared" si="4"/>
        <v xml:space="preserve">LƯƠNG HOÀI </v>
      </c>
      <c r="I133" s="16" t="s">
        <v>337</v>
      </c>
      <c r="J133" s="17">
        <v>4.5</v>
      </c>
      <c r="K133" s="17">
        <v>0.7</v>
      </c>
      <c r="L133" s="17">
        <v>4.1999999999999993</v>
      </c>
      <c r="M133" s="33">
        <v>9.4</v>
      </c>
      <c r="N133" s="17">
        <v>0.3</v>
      </c>
      <c r="O133" s="17">
        <v>0</v>
      </c>
      <c r="P133" s="17">
        <v>1.4</v>
      </c>
      <c r="Q133" s="35">
        <v>1.7</v>
      </c>
      <c r="R133" s="27">
        <f>Table_2[[#This Row],[Tổng ngày 1]]+Table_2[[#This Row],[Tổng ngày 2]]</f>
        <v>11.1</v>
      </c>
      <c r="S133" s="28">
        <f>RANK(Table_2[[#This Row],[Tổng điểm]],$R$4:$R$198)</f>
        <v>120</v>
      </c>
    </row>
    <row r="134" spans="1:19" ht="19.5" hidden="1" customHeight="1" x14ac:dyDescent="0.4">
      <c r="A134" s="15">
        <v>131</v>
      </c>
      <c r="B134" s="3" t="s">
        <v>489</v>
      </c>
      <c r="C134" s="16" t="s">
        <v>149</v>
      </c>
      <c r="D134" s="3">
        <v>11</v>
      </c>
      <c r="E134" s="3" t="s">
        <v>7</v>
      </c>
      <c r="F134" s="9" t="s">
        <v>141</v>
      </c>
      <c r="G134" s="3" t="s">
        <v>142</v>
      </c>
      <c r="H134" s="16" t="str">
        <f t="shared" si="4"/>
        <v xml:space="preserve">Nguyễn Hải </v>
      </c>
      <c r="I134" s="16" t="s">
        <v>7</v>
      </c>
      <c r="J134" s="17">
        <v>4.5</v>
      </c>
      <c r="K134" s="17">
        <v>2.4499999999999997</v>
      </c>
      <c r="L134" s="17">
        <v>0</v>
      </c>
      <c r="M134" s="33">
        <v>6.9499999999999993</v>
      </c>
      <c r="N134" s="17">
        <v>3.75</v>
      </c>
      <c r="O134" s="17">
        <v>0</v>
      </c>
      <c r="P134" s="17">
        <v>4.2</v>
      </c>
      <c r="Q134" s="35">
        <v>7.95</v>
      </c>
      <c r="R134" s="27">
        <f>Table_2[[#This Row],[Tổng ngày 1]]+Table_2[[#This Row],[Tổng ngày 2]]</f>
        <v>14.899999999999999</v>
      </c>
      <c r="S134" s="28">
        <f>RANK(Table_2[[#This Row],[Tổng điểm]],$R$4:$R$198)</f>
        <v>69</v>
      </c>
    </row>
    <row r="135" spans="1:19" ht="19.5" hidden="1" customHeight="1" x14ac:dyDescent="0.4">
      <c r="A135" s="15">
        <v>132</v>
      </c>
      <c r="B135" s="3" t="s">
        <v>490</v>
      </c>
      <c r="C135" s="16" t="s">
        <v>229</v>
      </c>
      <c r="D135" s="3">
        <v>11</v>
      </c>
      <c r="E135" s="3" t="s">
        <v>7</v>
      </c>
      <c r="F135" s="9" t="s">
        <v>226</v>
      </c>
      <c r="G135" s="3" t="s">
        <v>227</v>
      </c>
      <c r="H135" s="16" t="str">
        <f t="shared" si="4"/>
        <v xml:space="preserve">NGUYỄN NHẬT </v>
      </c>
      <c r="I135" s="16" t="s">
        <v>337</v>
      </c>
      <c r="J135" s="17">
        <v>1.2</v>
      </c>
      <c r="K135" s="17">
        <v>3.5</v>
      </c>
      <c r="L135" s="17">
        <v>0</v>
      </c>
      <c r="M135" s="33">
        <v>4.6999999999999993</v>
      </c>
      <c r="N135" s="17">
        <v>3.75</v>
      </c>
      <c r="O135" s="17"/>
      <c r="P135" s="17">
        <v>3.64</v>
      </c>
      <c r="Q135" s="35">
        <v>7.39</v>
      </c>
      <c r="R135" s="27">
        <f>Table_2[[#This Row],[Tổng ngày 1]]+Table_2[[#This Row],[Tổng ngày 2]]</f>
        <v>12.09</v>
      </c>
      <c r="S135" s="28">
        <f>RANK(Table_2[[#This Row],[Tổng điểm]],$R$4:$R$198)</f>
        <v>111</v>
      </c>
    </row>
    <row r="136" spans="1:19" ht="19.5" hidden="1" customHeight="1" x14ac:dyDescent="0.4">
      <c r="A136" s="15">
        <v>133</v>
      </c>
      <c r="B136" s="3" t="s">
        <v>491</v>
      </c>
      <c r="C136" s="16" t="s">
        <v>29</v>
      </c>
      <c r="D136" s="3">
        <v>11</v>
      </c>
      <c r="E136" s="3" t="s">
        <v>7</v>
      </c>
      <c r="F136" s="9" t="s">
        <v>22</v>
      </c>
      <c r="G136" s="3" t="s">
        <v>23</v>
      </c>
      <c r="H136" s="16" t="str">
        <f t="shared" si="4"/>
        <v xml:space="preserve">Nguyễn Văn </v>
      </c>
      <c r="I136" s="16" t="s">
        <v>7</v>
      </c>
      <c r="J136" s="17">
        <v>6</v>
      </c>
      <c r="K136" s="17">
        <v>3.5</v>
      </c>
      <c r="L136" s="17">
        <v>0.35</v>
      </c>
      <c r="M136" s="33">
        <v>9.85</v>
      </c>
      <c r="N136" s="17">
        <v>3.75</v>
      </c>
      <c r="O136" s="17">
        <v>0</v>
      </c>
      <c r="P136" s="17">
        <v>0.84</v>
      </c>
      <c r="Q136" s="35">
        <v>4.59</v>
      </c>
      <c r="R136" s="27">
        <f>Table_2[[#This Row],[Tổng ngày 1]]+Table_2[[#This Row],[Tổng ngày 2]]</f>
        <v>14.44</v>
      </c>
      <c r="S136" s="28">
        <f>RANK(Table_2[[#This Row],[Tổng điểm]],$R$4:$R$198)</f>
        <v>77</v>
      </c>
    </row>
    <row r="137" spans="1:19" ht="19.5" hidden="1" customHeight="1" x14ac:dyDescent="0.4">
      <c r="A137" s="15">
        <v>134</v>
      </c>
      <c r="B137" s="3" t="s">
        <v>492</v>
      </c>
      <c r="C137" s="16" t="s">
        <v>49</v>
      </c>
      <c r="D137" s="3">
        <v>11</v>
      </c>
      <c r="E137" s="3" t="s">
        <v>7</v>
      </c>
      <c r="F137" s="9" t="s">
        <v>42</v>
      </c>
      <c r="G137" s="3" t="s">
        <v>43</v>
      </c>
      <c r="H137" s="16" t="str">
        <f t="shared" si="4"/>
        <v xml:space="preserve">Phạm Nhật </v>
      </c>
      <c r="I137" s="16" t="s">
        <v>7</v>
      </c>
      <c r="J137" s="17">
        <v>4.5</v>
      </c>
      <c r="K137" s="17">
        <v>1.4</v>
      </c>
      <c r="L137" s="17">
        <v>4.1999999999999993</v>
      </c>
      <c r="M137" s="33">
        <v>10.1</v>
      </c>
      <c r="N137" s="17">
        <v>4.2</v>
      </c>
      <c r="O137" s="17">
        <v>0</v>
      </c>
      <c r="P137" s="17">
        <v>1.68</v>
      </c>
      <c r="Q137" s="35">
        <v>5.88</v>
      </c>
      <c r="R137" s="27">
        <f>Table_2[[#This Row],[Tổng ngày 1]]+Table_2[[#This Row],[Tổng ngày 2]]</f>
        <v>15.98</v>
      </c>
      <c r="S137" s="28">
        <f>RANK(Table_2[[#This Row],[Tổng điểm]],$R$4:$R$198)</f>
        <v>56</v>
      </c>
    </row>
    <row r="138" spans="1:19" ht="19.5" hidden="1" customHeight="1" x14ac:dyDescent="0.4">
      <c r="A138" s="15">
        <v>135</v>
      </c>
      <c r="B138" s="3" t="s">
        <v>493</v>
      </c>
      <c r="C138" s="16" t="s">
        <v>167</v>
      </c>
      <c r="D138" s="3">
        <v>11</v>
      </c>
      <c r="E138" s="3" t="s">
        <v>7</v>
      </c>
      <c r="F138" s="9" t="s">
        <v>163</v>
      </c>
      <c r="G138" s="3" t="s">
        <v>164</v>
      </c>
      <c r="H138" s="16" t="str">
        <f t="shared" si="4"/>
        <v xml:space="preserve">Tạ Công </v>
      </c>
      <c r="I138" s="16" t="s">
        <v>7</v>
      </c>
      <c r="J138" s="17">
        <v>4.5</v>
      </c>
      <c r="K138" s="17">
        <v>2.8</v>
      </c>
      <c r="L138" s="17">
        <v>0.7</v>
      </c>
      <c r="M138" s="33">
        <v>8</v>
      </c>
      <c r="N138" s="17">
        <v>5.7</v>
      </c>
      <c r="O138" s="17">
        <v>0</v>
      </c>
      <c r="P138" s="17">
        <v>1.4</v>
      </c>
      <c r="Q138" s="35">
        <v>7.1</v>
      </c>
      <c r="R138" s="27">
        <f>Table_2[[#This Row],[Tổng ngày 1]]+Table_2[[#This Row],[Tổng ngày 2]]</f>
        <v>15.1</v>
      </c>
      <c r="S138" s="28">
        <f>RANK(Table_2[[#This Row],[Tổng điểm]],$R$4:$R$198)</f>
        <v>64</v>
      </c>
    </row>
    <row r="139" spans="1:19" ht="19.5" hidden="1" customHeight="1" x14ac:dyDescent="0.4">
      <c r="A139" s="15">
        <v>136</v>
      </c>
      <c r="B139" s="3" t="s">
        <v>494</v>
      </c>
      <c r="C139" s="16" t="s">
        <v>150</v>
      </c>
      <c r="D139" s="3">
        <v>12</v>
      </c>
      <c r="E139" s="3" t="s">
        <v>7</v>
      </c>
      <c r="F139" s="9" t="s">
        <v>141</v>
      </c>
      <c r="G139" s="3" t="s">
        <v>142</v>
      </c>
      <c r="H139" s="16" t="str">
        <f t="shared" si="4"/>
        <v xml:space="preserve">Hoàng Trọng </v>
      </c>
      <c r="I139" s="16" t="s">
        <v>312</v>
      </c>
      <c r="J139" s="17">
        <v>6</v>
      </c>
      <c r="K139" s="17">
        <v>1.4</v>
      </c>
      <c r="L139" s="17">
        <v>0.7</v>
      </c>
      <c r="M139" s="33">
        <v>8.1</v>
      </c>
      <c r="N139" s="17">
        <v>0.15</v>
      </c>
      <c r="O139" s="17"/>
      <c r="P139" s="17">
        <v>1.4</v>
      </c>
      <c r="Q139" s="35">
        <v>1.55</v>
      </c>
      <c r="R139" s="27">
        <f>Table_2[[#This Row],[Tổng ngày 1]]+Table_2[[#This Row],[Tổng ngày 2]]</f>
        <v>9.65</v>
      </c>
      <c r="S139" s="28">
        <f>RANK(Table_2[[#This Row],[Tổng điểm]],$R$4:$R$198)</f>
        <v>133</v>
      </c>
    </row>
    <row r="140" spans="1:19" ht="19.5" hidden="1" customHeight="1" x14ac:dyDescent="0.4">
      <c r="A140" s="15">
        <v>137</v>
      </c>
      <c r="B140" s="3" t="s">
        <v>495</v>
      </c>
      <c r="C140" s="16" t="s">
        <v>50</v>
      </c>
      <c r="D140" s="3">
        <v>12</v>
      </c>
      <c r="E140" s="3" t="s">
        <v>17</v>
      </c>
      <c r="F140" s="9" t="s">
        <v>42</v>
      </c>
      <c r="G140" s="3" t="s">
        <v>43</v>
      </c>
      <c r="H140" s="16" t="str">
        <f t="shared" si="4"/>
        <v xml:space="preserve">Nguyễn Minh </v>
      </c>
      <c r="I140" s="16" t="s">
        <v>275</v>
      </c>
      <c r="J140" s="17">
        <v>2.1</v>
      </c>
      <c r="K140" s="17">
        <v>1.75</v>
      </c>
      <c r="L140" s="17">
        <v>4.1999999999999993</v>
      </c>
      <c r="M140" s="33">
        <v>8.0499999999999989</v>
      </c>
      <c r="N140" s="17">
        <v>4.2</v>
      </c>
      <c r="O140" s="17">
        <v>0</v>
      </c>
      <c r="P140" s="17">
        <v>0.56000000000000005</v>
      </c>
      <c r="Q140" s="35">
        <v>4.76</v>
      </c>
      <c r="R140" s="27">
        <f>Table_2[[#This Row],[Tổng ngày 1]]+Table_2[[#This Row],[Tổng ngày 2]]</f>
        <v>12.809999999999999</v>
      </c>
      <c r="S140" s="28">
        <f>RANK(Table_2[[#This Row],[Tổng điểm]],$R$4:$R$198)</f>
        <v>105</v>
      </c>
    </row>
    <row r="141" spans="1:19" ht="19.5" hidden="1" customHeight="1" x14ac:dyDescent="0.4">
      <c r="A141" s="15">
        <v>138</v>
      </c>
      <c r="B141" s="3" t="s">
        <v>496</v>
      </c>
      <c r="C141" s="16" t="s">
        <v>57</v>
      </c>
      <c r="D141" s="3">
        <v>12</v>
      </c>
      <c r="E141" s="3" t="s">
        <v>7</v>
      </c>
      <c r="F141" s="9" t="s">
        <v>54</v>
      </c>
      <c r="G141" s="3" t="s">
        <v>55</v>
      </c>
      <c r="H141" s="16" t="str">
        <f t="shared" si="4"/>
        <v xml:space="preserve">Nguyễn Thế </v>
      </c>
      <c r="I141" s="16" t="s">
        <v>275</v>
      </c>
      <c r="J141" s="17">
        <v>2.1</v>
      </c>
      <c r="K141" s="17">
        <v>2.4499999999999997</v>
      </c>
      <c r="L141" s="17">
        <v>3.8499999999999996</v>
      </c>
      <c r="M141" s="33">
        <v>8.4</v>
      </c>
      <c r="N141" s="17">
        <v>6</v>
      </c>
      <c r="O141" s="17">
        <v>0</v>
      </c>
      <c r="P141" s="17">
        <v>1.4</v>
      </c>
      <c r="Q141" s="35">
        <v>7.4</v>
      </c>
      <c r="R141" s="27">
        <f>Table_2[[#This Row],[Tổng ngày 1]]+Table_2[[#This Row],[Tổng ngày 2]]</f>
        <v>15.8</v>
      </c>
      <c r="S141" s="28">
        <f>RANK(Table_2[[#This Row],[Tổng điểm]],$R$4:$R$198)</f>
        <v>59</v>
      </c>
    </row>
    <row r="142" spans="1:19" ht="19.5" hidden="1" customHeight="1" x14ac:dyDescent="0.4">
      <c r="A142" s="15">
        <v>139</v>
      </c>
      <c r="B142" s="3" t="s">
        <v>497</v>
      </c>
      <c r="C142" s="16" t="s">
        <v>114</v>
      </c>
      <c r="D142" s="3">
        <v>11</v>
      </c>
      <c r="E142" s="3" t="s">
        <v>7</v>
      </c>
      <c r="F142" s="9" t="s">
        <v>109</v>
      </c>
      <c r="G142" s="3" t="s">
        <v>110</v>
      </c>
      <c r="H142" s="16" t="str">
        <f t="shared" si="4"/>
        <v xml:space="preserve">Vũ Hoàn </v>
      </c>
      <c r="I142" s="16" t="s">
        <v>275</v>
      </c>
      <c r="J142" s="17"/>
      <c r="K142" s="17"/>
      <c r="L142" s="17"/>
      <c r="M142" s="33"/>
      <c r="N142" s="17">
        <v>3</v>
      </c>
      <c r="O142" s="17">
        <v>0</v>
      </c>
      <c r="P142" s="17">
        <v>0</v>
      </c>
      <c r="Q142" s="35">
        <v>3</v>
      </c>
      <c r="R142" s="27">
        <f>Table_2[[#This Row],[Tổng ngày 1]]+Table_2[[#This Row],[Tổng ngày 2]]</f>
        <v>3</v>
      </c>
      <c r="S142" s="28">
        <f>RANK(Table_2[[#This Row],[Tổng điểm]],$R$4:$R$198)</f>
        <v>174</v>
      </c>
    </row>
    <row r="143" spans="1:19" ht="19.5" hidden="1" customHeight="1" x14ac:dyDescent="0.4">
      <c r="A143" s="15">
        <v>140</v>
      </c>
      <c r="B143" s="3" t="s">
        <v>498</v>
      </c>
      <c r="C143" s="16" t="s">
        <v>200</v>
      </c>
      <c r="D143" s="3">
        <v>11</v>
      </c>
      <c r="E143" s="3" t="s">
        <v>7</v>
      </c>
      <c r="F143" s="9" t="s">
        <v>193</v>
      </c>
      <c r="G143" s="3" t="s">
        <v>194</v>
      </c>
      <c r="H143" s="16" t="str">
        <f t="shared" si="4"/>
        <v xml:space="preserve">Đoàn Văn </v>
      </c>
      <c r="I143" s="16" t="s">
        <v>299</v>
      </c>
      <c r="J143" s="17">
        <v>4.5</v>
      </c>
      <c r="K143" s="17">
        <v>0</v>
      </c>
      <c r="L143" s="17" t="s">
        <v>572</v>
      </c>
      <c r="M143" s="33">
        <v>4.5</v>
      </c>
      <c r="N143" s="17">
        <v>3</v>
      </c>
      <c r="O143" s="17"/>
      <c r="P143" s="17">
        <v>0.56000000000000005</v>
      </c>
      <c r="Q143" s="35">
        <v>3.56</v>
      </c>
      <c r="R143" s="27">
        <f>Table_2[[#This Row],[Tổng ngày 1]]+Table_2[[#This Row],[Tổng ngày 2]]</f>
        <v>8.06</v>
      </c>
      <c r="S143" s="28">
        <f>RANK(Table_2[[#This Row],[Tổng điểm]],$R$4:$R$198)</f>
        <v>144</v>
      </c>
    </row>
    <row r="144" spans="1:19" ht="19.5" hidden="1" customHeight="1" x14ac:dyDescent="0.4">
      <c r="A144" s="15">
        <v>141</v>
      </c>
      <c r="B144" s="3" t="s">
        <v>499</v>
      </c>
      <c r="C144" s="9" t="s">
        <v>98</v>
      </c>
      <c r="D144" s="3">
        <v>11</v>
      </c>
      <c r="E144" s="3" t="s">
        <v>7</v>
      </c>
      <c r="F144" s="9" t="s">
        <v>95</v>
      </c>
      <c r="G144" s="3" t="s">
        <v>96</v>
      </c>
      <c r="H144" s="16" t="str">
        <f t="shared" si="4"/>
        <v xml:space="preserve">Phạm Minh </v>
      </c>
      <c r="I144" s="9" t="s">
        <v>299</v>
      </c>
      <c r="J144" s="17">
        <v>6</v>
      </c>
      <c r="K144" s="17">
        <v>0</v>
      </c>
      <c r="L144" s="17">
        <v>0</v>
      </c>
      <c r="M144" s="33">
        <v>6</v>
      </c>
      <c r="N144" s="17">
        <v>3.75</v>
      </c>
      <c r="O144" s="17"/>
      <c r="P144" s="17">
        <v>0.28000000000000003</v>
      </c>
      <c r="Q144" s="35">
        <v>4.03</v>
      </c>
      <c r="R144" s="27">
        <f>Table_2[[#This Row],[Tổng ngày 1]]+Table_2[[#This Row],[Tổng ngày 2]]</f>
        <v>10.030000000000001</v>
      </c>
      <c r="S144" s="28">
        <f>RANK(Table_2[[#This Row],[Tổng điểm]],$R$4:$R$198)</f>
        <v>129</v>
      </c>
    </row>
    <row r="145" spans="1:19" ht="19.5" hidden="1" customHeight="1" x14ac:dyDescent="0.4">
      <c r="A145" s="15">
        <v>142</v>
      </c>
      <c r="B145" s="3" t="s">
        <v>500</v>
      </c>
      <c r="C145" s="16" t="s">
        <v>224</v>
      </c>
      <c r="D145" s="3">
        <v>11</v>
      </c>
      <c r="E145" s="3" t="s">
        <v>7</v>
      </c>
      <c r="F145" s="9" t="s">
        <v>221</v>
      </c>
      <c r="G145" s="3" t="s">
        <v>222</v>
      </c>
      <c r="H145" s="16" t="str">
        <f t="shared" si="4"/>
        <v xml:space="preserve">NGUYỄN ĐỨC </v>
      </c>
      <c r="I145" s="16" t="s">
        <v>343</v>
      </c>
      <c r="J145" s="17">
        <v>0</v>
      </c>
      <c r="K145" s="17">
        <v>0.35</v>
      </c>
      <c r="L145" s="17">
        <v>4.1999999999999993</v>
      </c>
      <c r="M145" s="33">
        <v>4.55</v>
      </c>
      <c r="N145" s="17">
        <v>0.15</v>
      </c>
      <c r="O145" s="17"/>
      <c r="P145" s="17">
        <v>0</v>
      </c>
      <c r="Q145" s="35">
        <v>0.15</v>
      </c>
      <c r="R145" s="27">
        <f>Table_2[[#This Row],[Tổng ngày 1]]+Table_2[[#This Row],[Tổng ngày 2]]</f>
        <v>4.7</v>
      </c>
      <c r="S145" s="28">
        <f>RANK(Table_2[[#This Row],[Tổng điểm]],$R$4:$R$198)</f>
        <v>169</v>
      </c>
    </row>
    <row r="146" spans="1:19" ht="19.5" hidden="1" customHeight="1" x14ac:dyDescent="0.4">
      <c r="A146" s="15">
        <v>143</v>
      </c>
      <c r="B146" s="3" t="s">
        <v>501</v>
      </c>
      <c r="C146" s="16" t="s">
        <v>216</v>
      </c>
      <c r="D146" s="3">
        <v>11</v>
      </c>
      <c r="E146" s="3" t="s">
        <v>7</v>
      </c>
      <c r="F146" s="9" t="s">
        <v>211</v>
      </c>
      <c r="G146" s="3" t="s">
        <v>73</v>
      </c>
      <c r="H146" s="16" t="str">
        <f t="shared" si="4"/>
        <v xml:space="preserve">BÙI ANH </v>
      </c>
      <c r="I146" s="16" t="s">
        <v>338</v>
      </c>
      <c r="J146" s="17">
        <v>2.1</v>
      </c>
      <c r="K146" s="17">
        <v>1.75</v>
      </c>
      <c r="L146" s="17">
        <v>0</v>
      </c>
      <c r="M146" s="33">
        <v>3.8499999999999996</v>
      </c>
      <c r="N146" s="17">
        <v>0.15</v>
      </c>
      <c r="O146" s="17">
        <v>0</v>
      </c>
      <c r="P146" s="17">
        <v>1.4</v>
      </c>
      <c r="Q146" s="35">
        <v>1.55</v>
      </c>
      <c r="R146" s="27">
        <f>Table_2[[#This Row],[Tổng ngày 1]]+Table_2[[#This Row],[Tổng ngày 2]]</f>
        <v>5.3999999999999995</v>
      </c>
      <c r="S146" s="28">
        <f>RANK(Table_2[[#This Row],[Tổng điểm]],$R$4:$R$198)</f>
        <v>163</v>
      </c>
    </row>
    <row r="147" spans="1:19" ht="19.5" hidden="1" customHeight="1" x14ac:dyDescent="0.4">
      <c r="A147" s="15">
        <v>144</v>
      </c>
      <c r="B147" s="3" t="s">
        <v>502</v>
      </c>
      <c r="C147" s="16" t="s">
        <v>51</v>
      </c>
      <c r="D147" s="3">
        <v>12</v>
      </c>
      <c r="E147" s="3" t="s">
        <v>7</v>
      </c>
      <c r="F147" s="9" t="s">
        <v>42</v>
      </c>
      <c r="G147" s="3" t="s">
        <v>43</v>
      </c>
      <c r="H147" s="16" t="str">
        <f t="shared" si="4"/>
        <v xml:space="preserve">Hoàng Minh </v>
      </c>
      <c r="I147" s="16" t="s">
        <v>276</v>
      </c>
      <c r="J147" s="17">
        <v>4.5</v>
      </c>
      <c r="K147" s="17">
        <v>0.35</v>
      </c>
      <c r="L147" s="17">
        <v>0</v>
      </c>
      <c r="M147" s="33">
        <v>4.8499999999999996</v>
      </c>
      <c r="N147" s="17">
        <v>6</v>
      </c>
      <c r="O147" s="17">
        <v>0</v>
      </c>
      <c r="P147" s="17">
        <v>1.4</v>
      </c>
      <c r="Q147" s="35">
        <v>7.4</v>
      </c>
      <c r="R147" s="27">
        <f>Table_2[[#This Row],[Tổng ngày 1]]+Table_2[[#This Row],[Tổng ngày 2]]</f>
        <v>12.25</v>
      </c>
      <c r="S147" s="28">
        <f>RANK(Table_2[[#This Row],[Tổng điểm]],$R$4:$R$198)</f>
        <v>108</v>
      </c>
    </row>
    <row r="148" spans="1:19" ht="19.5" hidden="1" customHeight="1" x14ac:dyDescent="0.4">
      <c r="A148" s="15">
        <v>145</v>
      </c>
      <c r="B148" s="3" t="s">
        <v>503</v>
      </c>
      <c r="C148" s="16" t="s">
        <v>248</v>
      </c>
      <c r="D148" s="3">
        <v>12</v>
      </c>
      <c r="E148" s="3" t="s">
        <v>7</v>
      </c>
      <c r="F148" s="9" t="s">
        <v>244</v>
      </c>
      <c r="G148" s="3" t="s">
        <v>245</v>
      </c>
      <c r="H148" s="16" t="str">
        <f t="shared" si="4"/>
        <v xml:space="preserve">Lâm Vũ Minh </v>
      </c>
      <c r="I148" s="16" t="s">
        <v>276</v>
      </c>
      <c r="J148" s="17">
        <v>0</v>
      </c>
      <c r="K148" s="17">
        <v>0</v>
      </c>
      <c r="L148" s="17" t="s">
        <v>572</v>
      </c>
      <c r="M148" s="33">
        <v>0</v>
      </c>
      <c r="N148" s="17">
        <v>0.15</v>
      </c>
      <c r="O148" s="17"/>
      <c r="P148" s="17"/>
      <c r="Q148" s="35">
        <v>0.15</v>
      </c>
      <c r="R148" s="27">
        <f>Table_2[[#This Row],[Tổng ngày 1]]+Table_2[[#This Row],[Tổng ngày 2]]</f>
        <v>0.15</v>
      </c>
      <c r="S148" s="28">
        <f>RANK(Table_2[[#This Row],[Tổng điểm]],$R$4:$R$198)</f>
        <v>188</v>
      </c>
    </row>
    <row r="149" spans="1:19" ht="19.5" hidden="1" customHeight="1" x14ac:dyDescent="0.4">
      <c r="A149" s="15">
        <v>146</v>
      </c>
      <c r="B149" s="3" t="s">
        <v>504</v>
      </c>
      <c r="C149" s="16" t="s">
        <v>177</v>
      </c>
      <c r="D149" s="3">
        <v>11</v>
      </c>
      <c r="E149" s="3" t="s">
        <v>17</v>
      </c>
      <c r="F149" s="9" t="s">
        <v>172</v>
      </c>
      <c r="G149" s="3" t="s">
        <v>73</v>
      </c>
      <c r="H149" s="16" t="str">
        <f t="shared" si="4"/>
        <v xml:space="preserve">Trần Phương </v>
      </c>
      <c r="I149" s="16" t="s">
        <v>322</v>
      </c>
      <c r="J149" s="17">
        <v>4.5</v>
      </c>
      <c r="K149" s="17">
        <v>6.3</v>
      </c>
      <c r="L149" s="17">
        <v>0</v>
      </c>
      <c r="M149" s="33">
        <v>10.799999999999999</v>
      </c>
      <c r="N149" s="17">
        <v>0.6</v>
      </c>
      <c r="O149" s="17"/>
      <c r="P149" s="17">
        <v>3.64</v>
      </c>
      <c r="Q149" s="35">
        <v>4.24</v>
      </c>
      <c r="R149" s="27">
        <f>Table_2[[#This Row],[Tổng ngày 1]]+Table_2[[#This Row],[Tổng ngày 2]]</f>
        <v>15.04</v>
      </c>
      <c r="S149" s="28">
        <f>RANK(Table_2[[#This Row],[Tổng điểm]],$R$4:$R$198)</f>
        <v>66</v>
      </c>
    </row>
    <row r="150" spans="1:19" ht="19.5" hidden="1" customHeight="1" x14ac:dyDescent="0.4">
      <c r="A150" s="15">
        <v>147</v>
      </c>
      <c r="B150" s="3" t="s">
        <v>505</v>
      </c>
      <c r="C150" s="16" t="s">
        <v>231</v>
      </c>
      <c r="D150" s="3">
        <v>11</v>
      </c>
      <c r="E150" s="3" t="s">
        <v>7</v>
      </c>
      <c r="F150" s="9" t="s">
        <v>226</v>
      </c>
      <c r="G150" s="3" t="s">
        <v>227</v>
      </c>
      <c r="H150" s="16" t="str">
        <f t="shared" si="4"/>
        <v xml:space="preserve">ĐINH THÀNH </v>
      </c>
      <c r="I150" s="16" t="s">
        <v>347</v>
      </c>
      <c r="J150" s="17">
        <v>6</v>
      </c>
      <c r="K150" s="17">
        <v>0.35</v>
      </c>
      <c r="L150" s="17">
        <v>0</v>
      </c>
      <c r="M150" s="33">
        <v>6.35</v>
      </c>
      <c r="N150" s="17">
        <v>6</v>
      </c>
      <c r="O150" s="17"/>
      <c r="P150" s="17">
        <v>4.2</v>
      </c>
      <c r="Q150" s="35">
        <v>10.199999999999999</v>
      </c>
      <c r="R150" s="27">
        <f>Table_2[[#This Row],[Tổng ngày 1]]+Table_2[[#This Row],[Tổng ngày 2]]</f>
        <v>16.549999999999997</v>
      </c>
      <c r="S150" s="28">
        <f>RANK(Table_2[[#This Row],[Tổng điểm]],$R$4:$R$198)</f>
        <v>49</v>
      </c>
    </row>
    <row r="151" spans="1:19" ht="19.5" hidden="1" customHeight="1" x14ac:dyDescent="0.4">
      <c r="A151" s="15">
        <v>148</v>
      </c>
      <c r="B151" s="3" t="s">
        <v>506</v>
      </c>
      <c r="C151" s="16" t="s">
        <v>106</v>
      </c>
      <c r="D151" s="3">
        <v>11</v>
      </c>
      <c r="E151" s="3" t="s">
        <v>7</v>
      </c>
      <c r="F151" s="9" t="s">
        <v>101</v>
      </c>
      <c r="G151" s="3" t="s">
        <v>102</v>
      </c>
      <c r="H151" s="16" t="str">
        <f t="shared" si="4"/>
        <v xml:space="preserve">Nguyễn Hải </v>
      </c>
      <c r="I151" s="16" t="s">
        <v>302</v>
      </c>
      <c r="J151" s="17">
        <v>0</v>
      </c>
      <c r="K151" s="17">
        <v>0</v>
      </c>
      <c r="L151" s="17">
        <v>0</v>
      </c>
      <c r="M151" s="33">
        <v>0</v>
      </c>
      <c r="N151" s="17">
        <v>3.75</v>
      </c>
      <c r="O151" s="17">
        <v>0</v>
      </c>
      <c r="P151" s="17">
        <v>0</v>
      </c>
      <c r="Q151" s="35">
        <v>3.75</v>
      </c>
      <c r="R151" s="27">
        <f>Table_2[[#This Row],[Tổng ngày 1]]+Table_2[[#This Row],[Tổng ngày 2]]</f>
        <v>3.75</v>
      </c>
      <c r="S151" s="28">
        <f>RANK(Table_2[[#This Row],[Tổng điểm]],$R$4:$R$198)</f>
        <v>171</v>
      </c>
    </row>
    <row r="152" spans="1:19" ht="19.5" hidden="1" customHeight="1" x14ac:dyDescent="0.4">
      <c r="A152" s="15">
        <v>149</v>
      </c>
      <c r="B152" s="3" t="s">
        <v>507</v>
      </c>
      <c r="C152" s="16" t="s">
        <v>217</v>
      </c>
      <c r="D152" s="3">
        <v>12</v>
      </c>
      <c r="E152" s="3" t="s">
        <v>7</v>
      </c>
      <c r="F152" s="9" t="s">
        <v>205</v>
      </c>
      <c r="G152" s="3" t="s">
        <v>73</v>
      </c>
      <c r="H152" s="16" t="str">
        <f t="shared" si="4"/>
        <v xml:space="preserve">BÙI HUY LINH </v>
      </c>
      <c r="I152" s="16" t="s">
        <v>339</v>
      </c>
      <c r="J152" s="17">
        <v>4.5</v>
      </c>
      <c r="K152" s="17">
        <v>0.7</v>
      </c>
      <c r="L152" s="17">
        <v>4.1999999999999993</v>
      </c>
      <c r="M152" s="33">
        <v>9.4</v>
      </c>
      <c r="N152" s="17">
        <v>0.15</v>
      </c>
      <c r="O152" s="17"/>
      <c r="P152" s="17">
        <v>3.64</v>
      </c>
      <c r="Q152" s="35">
        <v>3.79</v>
      </c>
      <c r="R152" s="27">
        <f>Table_2[[#This Row],[Tổng ngày 1]]+Table_2[[#This Row],[Tổng ngày 2]]</f>
        <v>13.190000000000001</v>
      </c>
      <c r="S152" s="28">
        <f>RANK(Table_2[[#This Row],[Tổng điểm]],$R$4:$R$198)</f>
        <v>98</v>
      </c>
    </row>
    <row r="153" spans="1:19" ht="19.5" hidden="1" customHeight="1" x14ac:dyDescent="0.4">
      <c r="A153" s="15">
        <v>150</v>
      </c>
      <c r="B153" s="3" t="s">
        <v>508</v>
      </c>
      <c r="C153" s="9" t="s">
        <v>77</v>
      </c>
      <c r="D153" s="3">
        <v>11</v>
      </c>
      <c r="E153" s="3" t="s">
        <v>7</v>
      </c>
      <c r="F153" s="9" t="s">
        <v>72</v>
      </c>
      <c r="G153" s="3" t="s">
        <v>73</v>
      </c>
      <c r="H153" s="16" t="str">
        <f t="shared" si="4"/>
        <v xml:space="preserve">Nguyễn Đình </v>
      </c>
      <c r="I153" s="9" t="s">
        <v>289</v>
      </c>
      <c r="J153" s="17">
        <v>6</v>
      </c>
      <c r="K153" s="17">
        <v>7</v>
      </c>
      <c r="L153" s="17">
        <v>4.1999999999999993</v>
      </c>
      <c r="M153" s="33">
        <v>17.2</v>
      </c>
      <c r="N153" s="17">
        <v>0.15</v>
      </c>
      <c r="O153" s="17">
        <v>0</v>
      </c>
      <c r="P153" s="17">
        <v>6.72</v>
      </c>
      <c r="Q153" s="35">
        <v>6.87</v>
      </c>
      <c r="R153" s="27">
        <f>Table_2[[#This Row],[Tổng ngày 1]]+Table_2[[#This Row],[Tổng ngày 2]]</f>
        <v>24.07</v>
      </c>
      <c r="S153" s="28">
        <f>RANK(Table_2[[#This Row],[Tổng điểm]],$R$4:$R$198)</f>
        <v>14</v>
      </c>
    </row>
    <row r="154" spans="1:19" ht="19.5" hidden="1" customHeight="1" x14ac:dyDescent="0.4">
      <c r="A154" s="15">
        <v>151</v>
      </c>
      <c r="B154" s="3" t="s">
        <v>509</v>
      </c>
      <c r="C154" s="16" t="s">
        <v>169</v>
      </c>
      <c r="D154" s="3">
        <v>11</v>
      </c>
      <c r="E154" s="3" t="s">
        <v>7</v>
      </c>
      <c r="F154" s="9" t="s">
        <v>163</v>
      </c>
      <c r="G154" s="3" t="s">
        <v>164</v>
      </c>
      <c r="H154" s="16" t="str">
        <f t="shared" si="4"/>
        <v xml:space="preserve">Nguyễn Trí </v>
      </c>
      <c r="I154" s="16" t="s">
        <v>289</v>
      </c>
      <c r="J154" s="17">
        <v>2.1</v>
      </c>
      <c r="K154" s="17">
        <v>0</v>
      </c>
      <c r="L154" s="17">
        <v>7</v>
      </c>
      <c r="M154" s="33">
        <v>9.1</v>
      </c>
      <c r="N154" s="17">
        <v>3</v>
      </c>
      <c r="O154" s="17">
        <v>0</v>
      </c>
      <c r="P154" s="17">
        <v>0.56000000000000005</v>
      </c>
      <c r="Q154" s="35">
        <v>3.56</v>
      </c>
      <c r="R154" s="27">
        <f>Table_2[[#This Row],[Tổng ngày 1]]+Table_2[[#This Row],[Tổng ngày 2]]</f>
        <v>12.66</v>
      </c>
      <c r="S154" s="28">
        <f>RANK(Table_2[[#This Row],[Tổng điểm]],$R$4:$R$198)</f>
        <v>106</v>
      </c>
    </row>
    <row r="155" spans="1:19" ht="19.5" hidden="1" customHeight="1" x14ac:dyDescent="0.4">
      <c r="A155" s="15">
        <v>152</v>
      </c>
      <c r="B155" s="3" t="s">
        <v>510</v>
      </c>
      <c r="C155" s="16" t="s">
        <v>230</v>
      </c>
      <c r="D155" s="3">
        <v>11</v>
      </c>
      <c r="E155" s="3" t="s">
        <v>7</v>
      </c>
      <c r="F155" s="9" t="s">
        <v>226</v>
      </c>
      <c r="G155" s="3" t="s">
        <v>227</v>
      </c>
      <c r="H155" s="16" t="str">
        <f t="shared" si="4"/>
        <v xml:space="preserve">VÕ MINH </v>
      </c>
      <c r="I155" s="16" t="s">
        <v>346</v>
      </c>
      <c r="J155" s="17">
        <v>6</v>
      </c>
      <c r="K155" s="17">
        <v>1.75</v>
      </c>
      <c r="L155" s="17">
        <v>1.75</v>
      </c>
      <c r="M155" s="33">
        <v>9.5</v>
      </c>
      <c r="N155" s="17">
        <v>3</v>
      </c>
      <c r="O155" s="17">
        <v>0</v>
      </c>
      <c r="P155" s="17">
        <v>2.52</v>
      </c>
      <c r="Q155" s="35">
        <v>5.52</v>
      </c>
      <c r="R155" s="27">
        <f>Table_2[[#This Row],[Tổng ngày 1]]+Table_2[[#This Row],[Tổng ngày 2]]</f>
        <v>15.02</v>
      </c>
      <c r="S155" s="28">
        <f>RANK(Table_2[[#This Row],[Tổng điểm]],$R$4:$R$198)</f>
        <v>67</v>
      </c>
    </row>
    <row r="156" spans="1:19" ht="19.5" hidden="1" customHeight="1" x14ac:dyDescent="0.4">
      <c r="A156" s="15">
        <v>153</v>
      </c>
      <c r="B156" s="3" t="s">
        <v>511</v>
      </c>
      <c r="C156" s="16" t="s">
        <v>166</v>
      </c>
      <c r="D156" s="3">
        <v>12</v>
      </c>
      <c r="E156" s="3" t="s">
        <v>7</v>
      </c>
      <c r="F156" s="9" t="s">
        <v>163</v>
      </c>
      <c r="G156" s="3" t="s">
        <v>164</v>
      </c>
      <c r="H156" s="16" t="str">
        <f t="shared" si="4"/>
        <v xml:space="preserve">Dương Duy </v>
      </c>
      <c r="I156" s="16" t="s">
        <v>319</v>
      </c>
      <c r="J156" s="17">
        <v>5.0999999999999996</v>
      </c>
      <c r="K156" s="17">
        <v>1.75</v>
      </c>
      <c r="L156" s="17">
        <v>7</v>
      </c>
      <c r="M156" s="33">
        <v>13.85</v>
      </c>
      <c r="N156" s="17">
        <v>0</v>
      </c>
      <c r="O156" s="17"/>
      <c r="P156" s="17"/>
      <c r="Q156" s="35">
        <v>0</v>
      </c>
      <c r="R156" s="27">
        <f>Table_2[[#This Row],[Tổng ngày 1]]+Table_2[[#This Row],[Tổng ngày 2]]</f>
        <v>13.85</v>
      </c>
      <c r="S156" s="28">
        <f>RANK(Table_2[[#This Row],[Tổng điểm]],$R$4:$R$198)</f>
        <v>88</v>
      </c>
    </row>
    <row r="157" spans="1:19" ht="19.5" hidden="1" customHeight="1" x14ac:dyDescent="0.4">
      <c r="A157" s="15">
        <v>154</v>
      </c>
      <c r="B157" s="3" t="s">
        <v>512</v>
      </c>
      <c r="C157" s="16" t="s">
        <v>218</v>
      </c>
      <c r="D157" s="3">
        <v>12</v>
      </c>
      <c r="E157" s="3" t="s">
        <v>7</v>
      </c>
      <c r="F157" s="9" t="s">
        <v>211</v>
      </c>
      <c r="G157" s="3" t="s">
        <v>73</v>
      </c>
      <c r="H157" s="16" t="str">
        <f t="shared" si="4"/>
        <v xml:space="preserve">TRẦN NHẬT </v>
      </c>
      <c r="I157" s="16" t="s">
        <v>340</v>
      </c>
      <c r="J157" s="17">
        <v>6</v>
      </c>
      <c r="K157" s="17">
        <v>6.3</v>
      </c>
      <c r="L157" s="17">
        <v>0</v>
      </c>
      <c r="M157" s="33">
        <v>12.299999999999999</v>
      </c>
      <c r="N157" s="17">
        <v>2.85</v>
      </c>
      <c r="O157" s="17"/>
      <c r="P157" s="17">
        <v>1.4</v>
      </c>
      <c r="Q157" s="35">
        <v>4.25</v>
      </c>
      <c r="R157" s="27">
        <f>Table_2[[#This Row],[Tổng ngày 1]]+Table_2[[#This Row],[Tổng ngày 2]]</f>
        <v>16.549999999999997</v>
      </c>
      <c r="S157" s="28">
        <f>RANK(Table_2[[#This Row],[Tổng điểm]],$R$4:$R$198)</f>
        <v>49</v>
      </c>
    </row>
    <row r="158" spans="1:19" ht="19.5" hidden="1" customHeight="1" x14ac:dyDescent="0.4">
      <c r="A158" s="15">
        <v>155</v>
      </c>
      <c r="B158" s="3" t="s">
        <v>513</v>
      </c>
      <c r="C158" s="16" t="s">
        <v>178</v>
      </c>
      <c r="D158" s="3">
        <v>11</v>
      </c>
      <c r="E158" s="3" t="s">
        <v>7</v>
      </c>
      <c r="F158" s="9" t="s">
        <v>172</v>
      </c>
      <c r="G158" s="3" t="s">
        <v>73</v>
      </c>
      <c r="H158" s="16" t="str">
        <f t="shared" si="4"/>
        <v xml:space="preserve">Nguyễn Trần Nhật </v>
      </c>
      <c r="I158" s="16" t="s">
        <v>323</v>
      </c>
      <c r="J158" s="17">
        <v>4.5</v>
      </c>
      <c r="K158" s="17">
        <v>1.75</v>
      </c>
      <c r="L158" s="17">
        <v>4.1999999999999993</v>
      </c>
      <c r="M158" s="33">
        <v>10.45</v>
      </c>
      <c r="N158" s="17">
        <v>0.15</v>
      </c>
      <c r="O158" s="17">
        <v>0</v>
      </c>
      <c r="P158" s="17">
        <v>3.92</v>
      </c>
      <c r="Q158" s="35">
        <v>4.07</v>
      </c>
      <c r="R158" s="27">
        <f>Table_2[[#This Row],[Tổng ngày 1]]+Table_2[[#This Row],[Tổng ngày 2]]</f>
        <v>14.52</v>
      </c>
      <c r="S158" s="28">
        <f>RANK(Table_2[[#This Row],[Tổng điểm]],$R$4:$R$198)</f>
        <v>75</v>
      </c>
    </row>
    <row r="159" spans="1:19" ht="19.5" hidden="1" customHeight="1" x14ac:dyDescent="0.4">
      <c r="A159" s="15">
        <v>156</v>
      </c>
      <c r="B159" s="3" t="s">
        <v>514</v>
      </c>
      <c r="C159" s="16" t="s">
        <v>133</v>
      </c>
      <c r="D159" s="3">
        <v>12</v>
      </c>
      <c r="E159" s="3" t="s">
        <v>17</v>
      </c>
      <c r="F159" s="9" t="s">
        <v>130</v>
      </c>
      <c r="G159" s="3" t="s">
        <v>131</v>
      </c>
      <c r="H159" s="16" t="str">
        <f t="shared" si="4"/>
        <v xml:space="preserve">Mai Thị Lệ </v>
      </c>
      <c r="I159" s="16" t="s">
        <v>308</v>
      </c>
      <c r="J159" s="17"/>
      <c r="K159" s="17"/>
      <c r="L159" s="17"/>
      <c r="M159" s="33"/>
      <c r="N159" s="17">
        <v>6</v>
      </c>
      <c r="O159" s="17">
        <v>0</v>
      </c>
      <c r="P159" s="17">
        <v>0.84</v>
      </c>
      <c r="Q159" s="35">
        <v>6.84</v>
      </c>
      <c r="R159" s="27">
        <f>Table_2[[#This Row],[Tổng ngày 1]]+Table_2[[#This Row],[Tổng ngày 2]]</f>
        <v>6.84</v>
      </c>
      <c r="S159" s="28">
        <f>RANK(Table_2[[#This Row],[Tổng điểm]],$R$4:$R$198)</f>
        <v>152</v>
      </c>
    </row>
    <row r="160" spans="1:19" ht="19.5" hidden="1" customHeight="1" x14ac:dyDescent="0.4">
      <c r="A160" s="15">
        <v>157</v>
      </c>
      <c r="B160" s="3" t="s">
        <v>515</v>
      </c>
      <c r="C160" s="16" t="s">
        <v>162</v>
      </c>
      <c r="D160" s="3">
        <v>12</v>
      </c>
      <c r="E160" s="3" t="s">
        <v>7</v>
      </c>
      <c r="F160" s="9" t="s">
        <v>163</v>
      </c>
      <c r="G160" s="3" t="s">
        <v>164</v>
      </c>
      <c r="H160" s="16" t="str">
        <f t="shared" si="4"/>
        <v xml:space="preserve">Nguyễn Đức </v>
      </c>
      <c r="I160" s="16" t="s">
        <v>317</v>
      </c>
      <c r="J160" s="17">
        <v>5.0999999999999996</v>
      </c>
      <c r="K160" s="17">
        <v>0.7</v>
      </c>
      <c r="L160" s="17">
        <v>4.1999999999999993</v>
      </c>
      <c r="M160" s="33">
        <v>10</v>
      </c>
      <c r="N160" s="17">
        <v>0.6</v>
      </c>
      <c r="O160" s="17"/>
      <c r="P160" s="17">
        <v>1.4</v>
      </c>
      <c r="Q160" s="35">
        <v>2</v>
      </c>
      <c r="R160" s="27">
        <f>Table_2[[#This Row],[Tổng ngày 1]]+Table_2[[#This Row],[Tổng ngày 2]]</f>
        <v>12</v>
      </c>
      <c r="S160" s="28">
        <f>RANK(Table_2[[#This Row],[Tổng điểm]],$R$4:$R$198)</f>
        <v>112</v>
      </c>
    </row>
    <row r="161" spans="1:19" ht="19.5" hidden="1" customHeight="1" x14ac:dyDescent="0.4">
      <c r="A161" s="15">
        <v>158</v>
      </c>
      <c r="B161" s="3" t="s">
        <v>516</v>
      </c>
      <c r="C161" s="16" t="s">
        <v>111</v>
      </c>
      <c r="D161" s="3">
        <v>12</v>
      </c>
      <c r="E161" s="3" t="s">
        <v>7</v>
      </c>
      <c r="F161" s="9" t="s">
        <v>109</v>
      </c>
      <c r="G161" s="3" t="s">
        <v>110</v>
      </c>
      <c r="H161" s="16" t="str">
        <f t="shared" si="4"/>
        <v xml:space="preserve">Vũ Minh </v>
      </c>
      <c r="I161" s="16" t="s">
        <v>303</v>
      </c>
      <c r="J161" s="17">
        <v>5.0999999999999996</v>
      </c>
      <c r="K161" s="17" t="s">
        <v>572</v>
      </c>
      <c r="L161" s="17">
        <v>4.1999999999999993</v>
      </c>
      <c r="M161" s="33">
        <v>9.2999999999999989</v>
      </c>
      <c r="N161" s="17">
        <v>3</v>
      </c>
      <c r="O161" s="17">
        <v>0</v>
      </c>
      <c r="P161" s="17">
        <v>1.4</v>
      </c>
      <c r="Q161" s="35">
        <v>4.4000000000000004</v>
      </c>
      <c r="R161" s="27">
        <f>Table_2[[#This Row],[Tổng ngày 1]]+Table_2[[#This Row],[Tổng ngày 2]]</f>
        <v>13.7</v>
      </c>
      <c r="S161" s="28">
        <f>RANK(Table_2[[#This Row],[Tổng điểm]],$R$4:$R$198)</f>
        <v>92</v>
      </c>
    </row>
    <row r="162" spans="1:19" ht="19.5" hidden="1" customHeight="1" x14ac:dyDescent="0.4">
      <c r="A162" s="15">
        <v>159</v>
      </c>
      <c r="B162" s="3" t="s">
        <v>517</v>
      </c>
      <c r="C162" s="9" t="s">
        <v>94</v>
      </c>
      <c r="D162" s="3">
        <v>11</v>
      </c>
      <c r="E162" s="3" t="s">
        <v>7</v>
      </c>
      <c r="F162" s="9" t="s">
        <v>95</v>
      </c>
      <c r="G162" s="3" t="s">
        <v>96</v>
      </c>
      <c r="H162" s="16" t="str">
        <f t="shared" si="4"/>
        <v xml:space="preserve">Trần Minh </v>
      </c>
      <c r="I162" s="9" t="s">
        <v>297</v>
      </c>
      <c r="J162" s="17">
        <v>4.5</v>
      </c>
      <c r="K162" s="17">
        <v>1.0499999999999998</v>
      </c>
      <c r="L162" s="17">
        <v>5.9499999999999993</v>
      </c>
      <c r="M162" s="33">
        <v>11.5</v>
      </c>
      <c r="N162" s="17">
        <v>5.4</v>
      </c>
      <c r="O162" s="17"/>
      <c r="P162" s="17">
        <v>6.16</v>
      </c>
      <c r="Q162" s="35">
        <v>11.56</v>
      </c>
      <c r="R162" s="27">
        <f>Table_2[[#This Row],[Tổng ngày 1]]+Table_2[[#This Row],[Tổng ngày 2]]</f>
        <v>23.060000000000002</v>
      </c>
      <c r="S162" s="28">
        <f>RANK(Table_2[[#This Row],[Tổng điểm]],$R$4:$R$198)</f>
        <v>21</v>
      </c>
    </row>
    <row r="163" spans="1:19" ht="19.5" hidden="1" customHeight="1" x14ac:dyDescent="0.4">
      <c r="A163" s="15">
        <v>160</v>
      </c>
      <c r="B163" s="3" t="s">
        <v>518</v>
      </c>
      <c r="C163" s="16" t="s">
        <v>107</v>
      </c>
      <c r="D163" s="3">
        <v>11</v>
      </c>
      <c r="E163" s="3" t="s">
        <v>7</v>
      </c>
      <c r="F163" s="9" t="s">
        <v>101</v>
      </c>
      <c r="G163" s="3" t="s">
        <v>102</v>
      </c>
      <c r="H163" s="16" t="str">
        <f t="shared" si="4"/>
        <v xml:space="preserve">Nguyễn Hoàng </v>
      </c>
      <c r="I163" s="16" t="s">
        <v>254</v>
      </c>
      <c r="J163" s="17">
        <v>6</v>
      </c>
      <c r="K163" s="17" t="s">
        <v>572</v>
      </c>
      <c r="L163" s="17">
        <v>0</v>
      </c>
      <c r="M163" s="33">
        <v>6</v>
      </c>
      <c r="N163" s="17">
        <v>3.3</v>
      </c>
      <c r="O163" s="17">
        <v>0</v>
      </c>
      <c r="P163" s="17">
        <v>0.84</v>
      </c>
      <c r="Q163" s="35">
        <v>4.1399999999999997</v>
      </c>
      <c r="R163" s="27">
        <f>Table_2[[#This Row],[Tổng ngày 1]]+Table_2[[#This Row],[Tổng ngày 2]]</f>
        <v>10.14</v>
      </c>
      <c r="S163" s="28">
        <f>RANK(Table_2[[#This Row],[Tổng điểm]],$R$4:$R$198)</f>
        <v>127</v>
      </c>
    </row>
    <row r="164" spans="1:19" ht="19.5" customHeight="1" x14ac:dyDescent="0.4">
      <c r="A164" s="15">
        <v>161</v>
      </c>
      <c r="B164" s="3" t="s">
        <v>519</v>
      </c>
      <c r="C164" s="16" t="s">
        <v>13</v>
      </c>
      <c r="D164" s="3">
        <v>11</v>
      </c>
      <c r="E164" s="3" t="s">
        <v>7</v>
      </c>
      <c r="F164" s="9" t="s">
        <v>8</v>
      </c>
      <c r="G164" s="3" t="s">
        <v>9</v>
      </c>
      <c r="H164" s="16" t="str">
        <f t="shared" ref="H164:H195" si="5">LEFT(C164,LEN(C164)-LEN(I164))</f>
        <v xml:space="preserve">Phạm Thanh </v>
      </c>
      <c r="I164" s="16" t="s">
        <v>254</v>
      </c>
      <c r="J164" s="17">
        <v>0</v>
      </c>
      <c r="K164" s="17">
        <v>1.75</v>
      </c>
      <c r="L164" s="17">
        <v>4.1999999999999993</v>
      </c>
      <c r="M164" s="33">
        <v>5.9499999999999993</v>
      </c>
      <c r="N164" s="17">
        <v>0.15</v>
      </c>
      <c r="O164" s="17">
        <v>0</v>
      </c>
      <c r="P164" s="17">
        <v>0.84</v>
      </c>
      <c r="Q164" s="35">
        <v>0.99</v>
      </c>
      <c r="R164" s="27">
        <f>Table_2[[#This Row],[Tổng ngày 1]]+Table_2[[#This Row],[Tổng ngày 2]]</f>
        <v>6.9399999999999995</v>
      </c>
      <c r="S164" s="28">
        <f>RANK(Table_2[[#This Row],[Tổng điểm]],$R$4:$R$198)</f>
        <v>151</v>
      </c>
    </row>
    <row r="165" spans="1:19" ht="19.5" hidden="1" customHeight="1" x14ac:dyDescent="0.4">
      <c r="A165" s="15">
        <v>162</v>
      </c>
      <c r="B165" s="3" t="s">
        <v>520</v>
      </c>
      <c r="C165" s="16" t="s">
        <v>116</v>
      </c>
      <c r="D165" s="3">
        <v>11</v>
      </c>
      <c r="E165" s="3" t="s">
        <v>7</v>
      </c>
      <c r="F165" s="9" t="s">
        <v>109</v>
      </c>
      <c r="G165" s="3" t="s">
        <v>110</v>
      </c>
      <c r="H165" s="16" t="str">
        <f t="shared" si="5"/>
        <v xml:space="preserve">Trần Hoàng </v>
      </c>
      <c r="I165" s="16" t="s">
        <v>254</v>
      </c>
      <c r="J165" s="17">
        <v>4.5</v>
      </c>
      <c r="K165" s="17">
        <v>0.35</v>
      </c>
      <c r="L165" s="17">
        <v>0</v>
      </c>
      <c r="M165" s="33">
        <v>4.8499999999999996</v>
      </c>
      <c r="N165" s="17">
        <v>0.15</v>
      </c>
      <c r="O165" s="17">
        <v>0</v>
      </c>
      <c r="P165" s="17">
        <v>0.56000000000000005</v>
      </c>
      <c r="Q165" s="35">
        <v>0.71</v>
      </c>
      <c r="R165" s="27">
        <f>Table_2[[#This Row],[Tổng ngày 1]]+Table_2[[#This Row],[Tổng ngày 2]]</f>
        <v>5.56</v>
      </c>
      <c r="S165" s="28">
        <f>RANK(Table_2[[#This Row],[Tổng điểm]],$R$4:$R$198)</f>
        <v>162</v>
      </c>
    </row>
    <row r="166" spans="1:19" ht="19.5" hidden="1" customHeight="1" x14ac:dyDescent="0.4">
      <c r="A166" s="15">
        <v>163</v>
      </c>
      <c r="B166" s="3" t="s">
        <v>521</v>
      </c>
      <c r="C166" s="16" t="s">
        <v>219</v>
      </c>
      <c r="D166" s="3">
        <v>12</v>
      </c>
      <c r="E166" s="3" t="s">
        <v>7</v>
      </c>
      <c r="F166" s="9" t="s">
        <v>211</v>
      </c>
      <c r="G166" s="3" t="s">
        <v>73</v>
      </c>
      <c r="H166" s="16" t="str">
        <f t="shared" si="5"/>
        <v xml:space="preserve">TRỊNH HỮU </v>
      </c>
      <c r="I166" s="16" t="s">
        <v>341</v>
      </c>
      <c r="J166" s="17">
        <v>4.5</v>
      </c>
      <c r="K166" s="17">
        <v>2.4499999999999997</v>
      </c>
      <c r="L166" s="17">
        <v>4.1999999999999993</v>
      </c>
      <c r="M166" s="33">
        <v>11.149999999999999</v>
      </c>
      <c r="N166" s="17">
        <v>0.3</v>
      </c>
      <c r="O166" s="17"/>
      <c r="P166" s="17">
        <v>1.96</v>
      </c>
      <c r="Q166" s="35">
        <v>2.2599999999999998</v>
      </c>
      <c r="R166" s="27">
        <f>Table_2[[#This Row],[Tổng ngày 1]]+Table_2[[#This Row],[Tổng ngày 2]]</f>
        <v>13.409999999999998</v>
      </c>
      <c r="S166" s="28">
        <f>RANK(Table_2[[#This Row],[Tổng điểm]],$R$4:$R$198)</f>
        <v>95</v>
      </c>
    </row>
    <row r="167" spans="1:19" ht="19.5" hidden="1" customHeight="1" x14ac:dyDescent="0.4">
      <c r="A167" s="15">
        <v>164</v>
      </c>
      <c r="B167" s="3" t="s">
        <v>522</v>
      </c>
      <c r="C167" s="16" t="s">
        <v>137</v>
      </c>
      <c r="D167" s="3">
        <v>11</v>
      </c>
      <c r="E167" s="3" t="s">
        <v>7</v>
      </c>
      <c r="F167" s="9" t="s">
        <v>130</v>
      </c>
      <c r="G167" s="3" t="s">
        <v>131</v>
      </c>
      <c r="H167" s="16" t="str">
        <f t="shared" si="5"/>
        <v xml:space="preserve">Hoàng Minh </v>
      </c>
      <c r="I167" s="16" t="s">
        <v>280</v>
      </c>
      <c r="J167" s="17">
        <v>0</v>
      </c>
      <c r="K167" s="17">
        <v>0</v>
      </c>
      <c r="L167" s="17">
        <v>3.8499999999999996</v>
      </c>
      <c r="M167" s="33">
        <v>3.8499999999999996</v>
      </c>
      <c r="N167" s="17">
        <v>6</v>
      </c>
      <c r="O167" s="17">
        <v>0</v>
      </c>
      <c r="P167" s="17">
        <v>4.2</v>
      </c>
      <c r="Q167" s="35">
        <v>10.199999999999999</v>
      </c>
      <c r="R167" s="27">
        <f>Table_2[[#This Row],[Tổng ngày 1]]+Table_2[[#This Row],[Tổng ngày 2]]</f>
        <v>14.049999999999999</v>
      </c>
      <c r="S167" s="28">
        <f>RANK(Table_2[[#This Row],[Tổng điểm]],$R$4:$R$198)</f>
        <v>84</v>
      </c>
    </row>
    <row r="168" spans="1:19" ht="19.5" hidden="1" customHeight="1" x14ac:dyDescent="0.4">
      <c r="A168" s="15">
        <v>165</v>
      </c>
      <c r="B168" s="3" t="s">
        <v>523</v>
      </c>
      <c r="C168" s="16" t="s">
        <v>60</v>
      </c>
      <c r="D168" s="3">
        <v>11</v>
      </c>
      <c r="E168" s="3" t="s">
        <v>7</v>
      </c>
      <c r="F168" s="9" t="s">
        <v>54</v>
      </c>
      <c r="G168" s="3" t="s">
        <v>55</v>
      </c>
      <c r="H168" s="16" t="str">
        <f t="shared" si="5"/>
        <v xml:space="preserve">Nguyễn Huy </v>
      </c>
      <c r="I168" s="16" t="s">
        <v>280</v>
      </c>
      <c r="J168" s="17">
        <v>5.0999999999999996</v>
      </c>
      <c r="K168" s="17">
        <v>1.4</v>
      </c>
      <c r="L168" s="17">
        <v>2.0999999999999996</v>
      </c>
      <c r="M168" s="33">
        <v>8.6</v>
      </c>
      <c r="N168" s="17">
        <v>4.5</v>
      </c>
      <c r="O168" s="17"/>
      <c r="P168" s="17">
        <v>1.4</v>
      </c>
      <c r="Q168" s="35">
        <v>5.9</v>
      </c>
      <c r="R168" s="27">
        <f>Table_2[[#This Row],[Tổng ngày 1]]+Table_2[[#This Row],[Tổng ngày 2]]</f>
        <v>14.5</v>
      </c>
      <c r="S168" s="28">
        <f>RANK(Table_2[[#This Row],[Tổng điểm]],$R$4:$R$198)</f>
        <v>76</v>
      </c>
    </row>
    <row r="169" spans="1:19" ht="19.5" hidden="1" customHeight="1" x14ac:dyDescent="0.4">
      <c r="A169" s="15">
        <v>166</v>
      </c>
      <c r="B169" s="3" t="s">
        <v>524</v>
      </c>
      <c r="C169" s="16" t="s">
        <v>192</v>
      </c>
      <c r="D169" s="3">
        <v>11</v>
      </c>
      <c r="E169" s="3" t="s">
        <v>7</v>
      </c>
      <c r="F169" s="9" t="s">
        <v>187</v>
      </c>
      <c r="G169" s="3" t="s">
        <v>188</v>
      </c>
      <c r="H169" s="16" t="str">
        <f t="shared" si="5"/>
        <v xml:space="preserve">Quan Văn </v>
      </c>
      <c r="I169" s="16" t="s">
        <v>280</v>
      </c>
      <c r="J169" s="17">
        <v>4.5</v>
      </c>
      <c r="K169" s="17">
        <v>0</v>
      </c>
      <c r="L169" s="17">
        <v>4.1999999999999993</v>
      </c>
      <c r="M169" s="33">
        <v>8.6999999999999993</v>
      </c>
      <c r="N169" s="17">
        <v>3.75</v>
      </c>
      <c r="O169" s="17">
        <v>0</v>
      </c>
      <c r="P169" s="17">
        <v>1.4</v>
      </c>
      <c r="Q169" s="35">
        <v>5.15</v>
      </c>
      <c r="R169" s="27">
        <f>Table_2[[#This Row],[Tổng ngày 1]]+Table_2[[#This Row],[Tổng ngày 2]]</f>
        <v>13.85</v>
      </c>
      <c r="S169" s="28">
        <f>RANK(Table_2[[#This Row],[Tổng điểm]],$R$4:$R$198)</f>
        <v>88</v>
      </c>
    </row>
    <row r="170" spans="1:19" ht="19.5" hidden="1" customHeight="1" x14ac:dyDescent="0.4">
      <c r="A170" s="15">
        <v>167</v>
      </c>
      <c r="B170" s="3" t="s">
        <v>525</v>
      </c>
      <c r="C170" s="16" t="s">
        <v>181</v>
      </c>
      <c r="D170" s="3">
        <v>11</v>
      </c>
      <c r="E170" s="3" t="s">
        <v>7</v>
      </c>
      <c r="F170" s="9" t="s">
        <v>172</v>
      </c>
      <c r="G170" s="3" t="s">
        <v>73</v>
      </c>
      <c r="H170" s="16" t="str">
        <f t="shared" si="5"/>
        <v xml:space="preserve">Nguyễn Phúc </v>
      </c>
      <c r="I170" s="16" t="s">
        <v>281</v>
      </c>
      <c r="J170" s="17">
        <v>4.5</v>
      </c>
      <c r="K170" s="17">
        <v>1.0499999999999998</v>
      </c>
      <c r="L170" s="17">
        <v>4.1999999999999993</v>
      </c>
      <c r="M170" s="33">
        <v>9.75</v>
      </c>
      <c r="N170" s="17"/>
      <c r="O170" s="17"/>
      <c r="P170" s="17"/>
      <c r="Q170" s="35"/>
      <c r="R170" s="27">
        <f>Table_2[[#This Row],[Tổng ngày 1]]+Table_2[[#This Row],[Tổng ngày 2]]</f>
        <v>9.75</v>
      </c>
      <c r="S170" s="28">
        <f>RANK(Table_2[[#This Row],[Tổng điểm]],$R$4:$R$198)</f>
        <v>132</v>
      </c>
    </row>
    <row r="171" spans="1:19" ht="19.5" hidden="1" customHeight="1" x14ac:dyDescent="0.4">
      <c r="A171" s="15">
        <v>168</v>
      </c>
      <c r="B171" s="3" t="s">
        <v>526</v>
      </c>
      <c r="C171" s="16" t="s">
        <v>61</v>
      </c>
      <c r="D171" s="3">
        <v>11</v>
      </c>
      <c r="E171" s="3" t="s">
        <v>7</v>
      </c>
      <c r="F171" s="9" t="s">
        <v>54</v>
      </c>
      <c r="G171" s="3" t="s">
        <v>55</v>
      </c>
      <c r="H171" s="16" t="str">
        <f t="shared" si="5"/>
        <v xml:space="preserve">Nguyễn Văn </v>
      </c>
      <c r="I171" s="16" t="s">
        <v>281</v>
      </c>
      <c r="J171" s="17"/>
      <c r="K171" s="17"/>
      <c r="L171" s="17"/>
      <c r="M171" s="33"/>
      <c r="N171" s="17">
        <v>6</v>
      </c>
      <c r="O171" s="17">
        <v>0</v>
      </c>
      <c r="P171" s="17">
        <v>4.2</v>
      </c>
      <c r="Q171" s="35">
        <v>10.199999999999999</v>
      </c>
      <c r="R171" s="27">
        <f>Table_2[[#This Row],[Tổng ngày 1]]+Table_2[[#This Row],[Tổng ngày 2]]</f>
        <v>10.199999999999999</v>
      </c>
      <c r="S171" s="28">
        <f>RANK(Table_2[[#This Row],[Tổng điểm]],$R$4:$R$198)</f>
        <v>126</v>
      </c>
    </row>
    <row r="172" spans="1:19" ht="19.5" hidden="1" customHeight="1" x14ac:dyDescent="0.4">
      <c r="A172" s="15">
        <v>169</v>
      </c>
      <c r="B172" s="3" t="s">
        <v>527</v>
      </c>
      <c r="C172" s="16" t="s">
        <v>179</v>
      </c>
      <c r="D172" s="3">
        <v>12</v>
      </c>
      <c r="E172" s="3" t="s">
        <v>7</v>
      </c>
      <c r="F172" s="9" t="s">
        <v>172</v>
      </c>
      <c r="G172" s="3" t="s">
        <v>73</v>
      </c>
      <c r="H172" s="16" t="str">
        <f t="shared" si="5"/>
        <v xml:space="preserve">Đinh Văn </v>
      </c>
      <c r="I172" s="16" t="s">
        <v>324</v>
      </c>
      <c r="J172" s="17">
        <v>4.5</v>
      </c>
      <c r="K172" s="17">
        <v>7</v>
      </c>
      <c r="L172" s="17">
        <v>4.1999999999999993</v>
      </c>
      <c r="M172" s="33">
        <v>15.7</v>
      </c>
      <c r="N172" s="17">
        <v>0.15</v>
      </c>
      <c r="O172" s="17">
        <v>0</v>
      </c>
      <c r="P172" s="17">
        <v>3.64</v>
      </c>
      <c r="Q172" s="35">
        <v>3.79</v>
      </c>
      <c r="R172" s="27">
        <f>Table_2[[#This Row],[Tổng ngày 1]]+Table_2[[#This Row],[Tổng ngày 2]]</f>
        <v>19.489999999999998</v>
      </c>
      <c r="S172" s="28">
        <f>RANK(Table_2[[#This Row],[Tổng điểm]],$R$4:$R$198)</f>
        <v>35</v>
      </c>
    </row>
    <row r="173" spans="1:19" ht="19.5" hidden="1" customHeight="1" x14ac:dyDescent="0.4">
      <c r="A173" s="15">
        <v>170</v>
      </c>
      <c r="B173" s="3" t="s">
        <v>528</v>
      </c>
      <c r="C173" s="16" t="s">
        <v>180</v>
      </c>
      <c r="D173" s="3">
        <v>12</v>
      </c>
      <c r="E173" s="3" t="s">
        <v>7</v>
      </c>
      <c r="F173" s="9" t="s">
        <v>172</v>
      </c>
      <c r="G173" s="3" t="s">
        <v>73</v>
      </c>
      <c r="H173" s="16" t="str">
        <f t="shared" si="5"/>
        <v xml:space="preserve">Trần Quang </v>
      </c>
      <c r="I173" s="16" t="s">
        <v>325</v>
      </c>
      <c r="J173" s="17">
        <v>6</v>
      </c>
      <c r="K173" s="17">
        <v>3.5</v>
      </c>
      <c r="L173" s="17">
        <v>4.1999999999999993</v>
      </c>
      <c r="M173" s="33">
        <v>13.7</v>
      </c>
      <c r="N173" s="17">
        <v>0.15</v>
      </c>
      <c r="O173" s="17">
        <v>0</v>
      </c>
      <c r="P173" s="17">
        <v>4.76</v>
      </c>
      <c r="Q173" s="35">
        <v>4.91</v>
      </c>
      <c r="R173" s="27">
        <f>Table_2[[#This Row],[Tổng ngày 1]]+Table_2[[#This Row],[Tổng ngày 2]]</f>
        <v>18.61</v>
      </c>
      <c r="S173" s="28">
        <f>RANK(Table_2[[#This Row],[Tổng điểm]],$R$4:$R$198)</f>
        <v>39</v>
      </c>
    </row>
    <row r="174" spans="1:19" ht="19.5" hidden="1" customHeight="1" x14ac:dyDescent="0.4">
      <c r="A174" s="15">
        <v>171</v>
      </c>
      <c r="B174" s="3" t="s">
        <v>529</v>
      </c>
      <c r="C174" s="9" t="s">
        <v>76</v>
      </c>
      <c r="D174" s="3">
        <v>12</v>
      </c>
      <c r="E174" s="3" t="s">
        <v>7</v>
      </c>
      <c r="F174" s="9" t="s">
        <v>72</v>
      </c>
      <c r="G174" s="3" t="s">
        <v>73</v>
      </c>
      <c r="H174" s="16" t="str">
        <f t="shared" si="5"/>
        <v xml:space="preserve">Nguyễn Trung </v>
      </c>
      <c r="I174" s="9" t="s">
        <v>288</v>
      </c>
      <c r="J174" s="17">
        <v>5.0999999999999996</v>
      </c>
      <c r="K174" s="17">
        <v>7</v>
      </c>
      <c r="L174" s="17">
        <v>7</v>
      </c>
      <c r="M174" s="33">
        <v>19.099999999999998</v>
      </c>
      <c r="N174" s="17">
        <v>6</v>
      </c>
      <c r="O174" s="17"/>
      <c r="P174" s="17">
        <v>5.88</v>
      </c>
      <c r="Q174" s="35">
        <v>11.88</v>
      </c>
      <c r="R174" s="27">
        <f>Table_2[[#This Row],[Tổng ngày 1]]+Table_2[[#This Row],[Tổng ngày 2]]</f>
        <v>30.979999999999997</v>
      </c>
      <c r="S174" s="28">
        <f>RANK(Table_2[[#This Row],[Tổng điểm]],$R$4:$R$198)</f>
        <v>1</v>
      </c>
    </row>
    <row r="175" spans="1:19" ht="19.5" hidden="1" customHeight="1" x14ac:dyDescent="0.4">
      <c r="A175" s="15">
        <v>172</v>
      </c>
      <c r="B175" s="3" t="s">
        <v>530</v>
      </c>
      <c r="C175" s="9" t="s">
        <v>157</v>
      </c>
      <c r="D175" s="3">
        <v>12</v>
      </c>
      <c r="E175" s="3" t="s">
        <v>7</v>
      </c>
      <c r="F175" s="9" t="s">
        <v>153</v>
      </c>
      <c r="G175" s="3" t="s">
        <v>154</v>
      </c>
      <c r="H175" s="16" t="str">
        <f t="shared" si="5"/>
        <v xml:space="preserve">Trịnh Đại </v>
      </c>
      <c r="I175" s="9" t="s">
        <v>316</v>
      </c>
      <c r="J175" s="17">
        <v>4.5</v>
      </c>
      <c r="K175" s="17">
        <v>0.7</v>
      </c>
      <c r="L175" s="17">
        <v>4.1999999999999993</v>
      </c>
      <c r="M175" s="33">
        <v>9.4</v>
      </c>
      <c r="N175" s="17">
        <v>0.15</v>
      </c>
      <c r="O175" s="17"/>
      <c r="P175" s="17">
        <v>3.64</v>
      </c>
      <c r="Q175" s="35">
        <v>3.79</v>
      </c>
      <c r="R175" s="27">
        <f>Table_2[[#This Row],[Tổng ngày 1]]+Table_2[[#This Row],[Tổng ngày 2]]</f>
        <v>13.190000000000001</v>
      </c>
      <c r="S175" s="28">
        <f>RANK(Table_2[[#This Row],[Tổng điểm]],$R$4:$R$198)</f>
        <v>98</v>
      </c>
    </row>
    <row r="176" spans="1:19" ht="19.5" hidden="1" customHeight="1" x14ac:dyDescent="0.4">
      <c r="A176" s="15">
        <v>173</v>
      </c>
      <c r="B176" s="3" t="s">
        <v>531</v>
      </c>
      <c r="C176" s="16" t="s">
        <v>40</v>
      </c>
      <c r="D176" s="3">
        <v>11</v>
      </c>
      <c r="E176" s="3" t="s">
        <v>7</v>
      </c>
      <c r="F176" s="9" t="s">
        <v>32</v>
      </c>
      <c r="G176" s="3" t="s">
        <v>33</v>
      </c>
      <c r="H176" s="16" t="str">
        <f t="shared" si="5"/>
        <v xml:space="preserve">Nguyễn Đức </v>
      </c>
      <c r="I176" s="16" t="s">
        <v>269</v>
      </c>
      <c r="J176" s="17">
        <v>6</v>
      </c>
      <c r="K176" s="17">
        <v>6.3</v>
      </c>
      <c r="L176" s="17">
        <v>2.8</v>
      </c>
      <c r="M176" s="33">
        <v>15.1</v>
      </c>
      <c r="N176" s="17">
        <v>6</v>
      </c>
      <c r="O176" s="17"/>
      <c r="P176" s="17">
        <v>1.4</v>
      </c>
      <c r="Q176" s="35">
        <v>7.4</v>
      </c>
      <c r="R176" s="27">
        <f>Table_2[[#This Row],[Tổng ngày 1]]+Table_2[[#This Row],[Tổng ngày 2]]</f>
        <v>22.5</v>
      </c>
      <c r="S176" s="28">
        <f>RANK(Table_2[[#This Row],[Tổng điểm]],$R$4:$R$198)</f>
        <v>24</v>
      </c>
    </row>
    <row r="177" spans="1:19" ht="19.5" hidden="1" customHeight="1" x14ac:dyDescent="0.4">
      <c r="A177" s="15">
        <v>174</v>
      </c>
      <c r="B177" s="3" t="s">
        <v>532</v>
      </c>
      <c r="C177" s="16" t="s">
        <v>69</v>
      </c>
      <c r="D177" s="3">
        <v>12</v>
      </c>
      <c r="E177" s="3" t="s">
        <v>7</v>
      </c>
      <c r="F177" s="9" t="s">
        <v>64</v>
      </c>
      <c r="G177" s="3" t="s">
        <v>65</v>
      </c>
      <c r="H177" s="16" t="str">
        <f t="shared" si="5"/>
        <v xml:space="preserve">Nguyễn Văn </v>
      </c>
      <c r="I177" s="16" t="s">
        <v>285</v>
      </c>
      <c r="J177" s="17">
        <v>4.5</v>
      </c>
      <c r="K177" s="17">
        <v>0.35</v>
      </c>
      <c r="L177" s="17">
        <v>0</v>
      </c>
      <c r="M177" s="33">
        <v>4.8499999999999996</v>
      </c>
      <c r="N177" s="17">
        <v>1.05</v>
      </c>
      <c r="O177" s="17">
        <v>0</v>
      </c>
      <c r="P177" s="17">
        <v>0.56000000000000005</v>
      </c>
      <c r="Q177" s="35">
        <v>1.61</v>
      </c>
      <c r="R177" s="27">
        <f>Table_2[[#This Row],[Tổng ngày 1]]+Table_2[[#This Row],[Tổng ngày 2]]</f>
        <v>6.46</v>
      </c>
      <c r="S177" s="28">
        <f>RANK(Table_2[[#This Row],[Tổng điểm]],$R$4:$R$198)</f>
        <v>155</v>
      </c>
    </row>
    <row r="178" spans="1:19" ht="19.5" hidden="1" customHeight="1" x14ac:dyDescent="0.4">
      <c r="A178" s="15">
        <v>175</v>
      </c>
      <c r="B178" s="3" t="s">
        <v>533</v>
      </c>
      <c r="C178" s="16" t="s">
        <v>39</v>
      </c>
      <c r="D178" s="3">
        <v>12</v>
      </c>
      <c r="E178" s="3" t="s">
        <v>7</v>
      </c>
      <c r="F178" s="9" t="s">
        <v>32</v>
      </c>
      <c r="G178" s="3" t="s">
        <v>33</v>
      </c>
      <c r="H178" s="16" t="str">
        <f t="shared" si="5"/>
        <v xml:space="preserve">Nguyễn Mậu </v>
      </c>
      <c r="I178" s="16" t="s">
        <v>268</v>
      </c>
      <c r="J178" s="17">
        <v>4.5</v>
      </c>
      <c r="K178" s="17">
        <v>0.35</v>
      </c>
      <c r="L178" s="17">
        <v>0</v>
      </c>
      <c r="M178" s="33">
        <v>4.8499999999999996</v>
      </c>
      <c r="N178" s="17">
        <v>6</v>
      </c>
      <c r="O178" s="17"/>
      <c r="P178" s="17">
        <v>3.08</v>
      </c>
      <c r="Q178" s="35">
        <v>9.08</v>
      </c>
      <c r="R178" s="27">
        <f>Table_2[[#This Row],[Tổng ngày 1]]+Table_2[[#This Row],[Tổng ngày 2]]</f>
        <v>13.93</v>
      </c>
      <c r="S178" s="28">
        <f>RANK(Table_2[[#This Row],[Tổng điểm]],$R$4:$R$198)</f>
        <v>86</v>
      </c>
    </row>
    <row r="179" spans="1:19" ht="19.5" hidden="1" customHeight="1" x14ac:dyDescent="0.4">
      <c r="A179" s="15">
        <v>176</v>
      </c>
      <c r="B179" s="3" t="s">
        <v>534</v>
      </c>
      <c r="C179" s="16" t="s">
        <v>239</v>
      </c>
      <c r="D179" s="3">
        <v>12</v>
      </c>
      <c r="E179" s="3" t="s">
        <v>7</v>
      </c>
      <c r="F179" s="9" t="s">
        <v>234</v>
      </c>
      <c r="G179" s="3" t="s">
        <v>235</v>
      </c>
      <c r="H179" s="16" t="str">
        <f t="shared" si="5"/>
        <v xml:space="preserve">Trương Minh </v>
      </c>
      <c r="I179" s="16" t="s">
        <v>350</v>
      </c>
      <c r="J179" s="17">
        <v>0</v>
      </c>
      <c r="K179" s="17">
        <v>0.35</v>
      </c>
      <c r="L179" s="17">
        <v>4.1999999999999993</v>
      </c>
      <c r="M179" s="33">
        <v>4.55</v>
      </c>
      <c r="N179" s="17">
        <v>6</v>
      </c>
      <c r="O179" s="17"/>
      <c r="P179" s="17">
        <v>3.64</v>
      </c>
      <c r="Q179" s="35">
        <v>9.64</v>
      </c>
      <c r="R179" s="27">
        <f>Table_2[[#This Row],[Tổng ngày 1]]+Table_2[[#This Row],[Tổng ngày 2]]</f>
        <v>14.190000000000001</v>
      </c>
      <c r="S179" s="28">
        <f>RANK(Table_2[[#This Row],[Tổng điểm]],$R$4:$R$198)</f>
        <v>81</v>
      </c>
    </row>
    <row r="180" spans="1:19" ht="19.5" hidden="1" customHeight="1" x14ac:dyDescent="0.4">
      <c r="A180" s="15">
        <v>177</v>
      </c>
      <c r="B180" s="3" t="s">
        <v>535</v>
      </c>
      <c r="C180" s="16" t="s">
        <v>236</v>
      </c>
      <c r="D180" s="3">
        <v>11</v>
      </c>
      <c r="E180" s="3" t="s">
        <v>7</v>
      </c>
      <c r="F180" s="9" t="s">
        <v>234</v>
      </c>
      <c r="G180" s="3" t="s">
        <v>235</v>
      </c>
      <c r="H180" s="16" t="str">
        <f t="shared" si="5"/>
        <v xml:space="preserve">Phú Quốc </v>
      </c>
      <c r="I180" s="16" t="s">
        <v>349</v>
      </c>
      <c r="J180" s="17">
        <v>4.5</v>
      </c>
      <c r="K180" s="17">
        <v>0.35</v>
      </c>
      <c r="L180" s="17">
        <v>4.1999999999999993</v>
      </c>
      <c r="M180" s="33">
        <v>9.0499999999999989</v>
      </c>
      <c r="N180" s="17">
        <v>6</v>
      </c>
      <c r="O180" s="17">
        <v>0</v>
      </c>
      <c r="P180" s="17">
        <v>1.4</v>
      </c>
      <c r="Q180" s="35">
        <v>7.4</v>
      </c>
      <c r="R180" s="27">
        <f>Table_2[[#This Row],[Tổng ngày 1]]+Table_2[[#This Row],[Tổng ngày 2]]</f>
        <v>16.45</v>
      </c>
      <c r="S180" s="28">
        <f>RANK(Table_2[[#This Row],[Tổng điểm]],$R$4:$R$198)</f>
        <v>51</v>
      </c>
    </row>
    <row r="181" spans="1:19" ht="19.5" hidden="1" customHeight="1" x14ac:dyDescent="0.4">
      <c r="A181" s="15">
        <v>178</v>
      </c>
      <c r="B181" s="3" t="s">
        <v>536</v>
      </c>
      <c r="C181" s="16" t="s">
        <v>246</v>
      </c>
      <c r="D181" s="3">
        <v>12</v>
      </c>
      <c r="E181" s="3" t="s">
        <v>7</v>
      </c>
      <c r="F181" s="9" t="s">
        <v>244</v>
      </c>
      <c r="G181" s="3" t="s">
        <v>245</v>
      </c>
      <c r="H181" s="16" t="str">
        <f t="shared" si="5"/>
        <v xml:space="preserve">Lê Hoàng </v>
      </c>
      <c r="I181" s="16" t="s">
        <v>4</v>
      </c>
      <c r="J181" s="17">
        <v>4.5</v>
      </c>
      <c r="K181" s="17" t="s">
        <v>572</v>
      </c>
      <c r="L181" s="17">
        <v>0</v>
      </c>
      <c r="M181" s="33">
        <v>4.5</v>
      </c>
      <c r="N181" s="17">
        <v>2.5499999999999998</v>
      </c>
      <c r="O181" s="17"/>
      <c r="P181" s="17">
        <v>0.56000000000000005</v>
      </c>
      <c r="Q181" s="35">
        <v>3.11</v>
      </c>
      <c r="R181" s="27">
        <f>Table_2[[#This Row],[Tổng ngày 1]]+Table_2[[#This Row],[Tổng ngày 2]]</f>
        <v>7.6099999999999994</v>
      </c>
      <c r="S181" s="28">
        <f>RANK(Table_2[[#This Row],[Tổng điểm]],$R$4:$R$198)</f>
        <v>147</v>
      </c>
    </row>
    <row r="182" spans="1:19" ht="19.5" customHeight="1" x14ac:dyDescent="0.4">
      <c r="A182" s="15">
        <v>179</v>
      </c>
      <c r="B182" s="3" t="s">
        <v>537</v>
      </c>
      <c r="C182" s="16" t="s">
        <v>14</v>
      </c>
      <c r="D182" s="3">
        <v>11</v>
      </c>
      <c r="E182" s="3" t="s">
        <v>7</v>
      </c>
      <c r="F182" s="9" t="s">
        <v>8</v>
      </c>
      <c r="G182" s="3" t="s">
        <v>9</v>
      </c>
      <c r="H182" s="16" t="str">
        <f t="shared" si="5"/>
        <v xml:space="preserve">Hoàng Minh </v>
      </c>
      <c r="I182" s="16" t="s">
        <v>255</v>
      </c>
      <c r="J182" s="17">
        <v>0</v>
      </c>
      <c r="K182" s="17">
        <v>0</v>
      </c>
      <c r="L182" s="17">
        <v>4.1999999999999993</v>
      </c>
      <c r="M182" s="33">
        <v>4.1999999999999993</v>
      </c>
      <c r="N182" s="17">
        <v>6</v>
      </c>
      <c r="O182" s="17"/>
      <c r="P182" s="17">
        <v>1.4</v>
      </c>
      <c r="Q182" s="35">
        <v>7.4</v>
      </c>
      <c r="R182" s="27">
        <f>Table_2[[#This Row],[Tổng ngày 1]]+Table_2[[#This Row],[Tổng ngày 2]]</f>
        <v>11.6</v>
      </c>
      <c r="S182" s="28">
        <f>RANK(Table_2[[#This Row],[Tổng điểm]],$R$4:$R$198)</f>
        <v>116</v>
      </c>
    </row>
    <row r="183" spans="1:19" ht="19.5" hidden="1" customHeight="1" x14ac:dyDescent="0.4">
      <c r="A183" s="15">
        <v>180</v>
      </c>
      <c r="B183" s="3" t="s">
        <v>538</v>
      </c>
      <c r="C183" s="16" t="s">
        <v>233</v>
      </c>
      <c r="D183" s="3">
        <v>11</v>
      </c>
      <c r="E183" s="3" t="s">
        <v>7</v>
      </c>
      <c r="F183" s="9" t="s">
        <v>234</v>
      </c>
      <c r="G183" s="3" t="s">
        <v>235</v>
      </c>
      <c r="H183" s="16" t="str">
        <f t="shared" si="5"/>
        <v xml:space="preserve">Nguyễn Anh </v>
      </c>
      <c r="I183" s="16" t="s">
        <v>255</v>
      </c>
      <c r="J183" s="17" t="s">
        <v>573</v>
      </c>
      <c r="K183" s="17">
        <v>1.4</v>
      </c>
      <c r="L183" s="17" t="s">
        <v>572</v>
      </c>
      <c r="M183" s="33">
        <v>1.4</v>
      </c>
      <c r="N183" s="17">
        <v>3.15</v>
      </c>
      <c r="O183" s="17"/>
      <c r="P183" s="17">
        <v>4.2</v>
      </c>
      <c r="Q183" s="35">
        <v>7.35</v>
      </c>
      <c r="R183" s="27">
        <f>Table_2[[#This Row],[Tổng ngày 1]]+Table_2[[#This Row],[Tổng ngày 2]]</f>
        <v>8.75</v>
      </c>
      <c r="S183" s="28">
        <f>RANK(Table_2[[#This Row],[Tổng điểm]],$R$4:$R$198)</f>
        <v>140</v>
      </c>
    </row>
    <row r="184" spans="1:19" ht="19.5" hidden="1" customHeight="1" x14ac:dyDescent="0.4">
      <c r="A184" s="15">
        <v>181</v>
      </c>
      <c r="B184" s="3" t="s">
        <v>539</v>
      </c>
      <c r="C184" s="16" t="s">
        <v>37</v>
      </c>
      <c r="D184" s="3">
        <v>11</v>
      </c>
      <c r="E184" s="3" t="s">
        <v>7</v>
      </c>
      <c r="F184" s="9" t="s">
        <v>32</v>
      </c>
      <c r="G184" s="3" t="s">
        <v>33</v>
      </c>
      <c r="H184" s="16" t="str">
        <f t="shared" si="5"/>
        <v xml:space="preserve">Ngô Văn </v>
      </c>
      <c r="I184" s="16" t="s">
        <v>267</v>
      </c>
      <c r="J184" s="17">
        <v>6</v>
      </c>
      <c r="K184" s="17">
        <v>2.4499999999999997</v>
      </c>
      <c r="L184" s="17">
        <v>7</v>
      </c>
      <c r="M184" s="33">
        <v>15.45</v>
      </c>
      <c r="N184" s="17">
        <v>6</v>
      </c>
      <c r="O184" s="17">
        <v>0</v>
      </c>
      <c r="P184" s="17">
        <v>3.08</v>
      </c>
      <c r="Q184" s="35">
        <v>9.08</v>
      </c>
      <c r="R184" s="27">
        <f>Table_2[[#This Row],[Tổng ngày 1]]+Table_2[[#This Row],[Tổng ngày 2]]</f>
        <v>24.53</v>
      </c>
      <c r="S184" s="28">
        <f>RANK(Table_2[[#This Row],[Tổng điểm]],$R$4:$R$198)</f>
        <v>12</v>
      </c>
    </row>
    <row r="185" spans="1:19" ht="19.5" hidden="1" customHeight="1" x14ac:dyDescent="0.4">
      <c r="A185" s="15">
        <v>182</v>
      </c>
      <c r="B185" s="3" t="s">
        <v>540</v>
      </c>
      <c r="C185" s="9" t="s">
        <v>159</v>
      </c>
      <c r="D185" s="3">
        <v>11</v>
      </c>
      <c r="E185" s="3" t="s">
        <v>7</v>
      </c>
      <c r="F185" s="9" t="s">
        <v>160</v>
      </c>
      <c r="G185" s="3" t="s">
        <v>161</v>
      </c>
      <c r="H185" s="16" t="str">
        <f t="shared" si="5"/>
        <v xml:space="preserve">Vũ Minh </v>
      </c>
      <c r="I185" s="9" t="s">
        <v>313</v>
      </c>
      <c r="J185" s="17">
        <v>0</v>
      </c>
      <c r="K185" s="17">
        <v>0.35</v>
      </c>
      <c r="L185" s="17">
        <v>4.1999999999999993</v>
      </c>
      <c r="M185" s="33">
        <v>4.55</v>
      </c>
      <c r="N185" s="17">
        <v>4.05</v>
      </c>
      <c r="O185" s="17"/>
      <c r="P185" s="17">
        <v>1.4</v>
      </c>
      <c r="Q185" s="35">
        <v>5.45</v>
      </c>
      <c r="R185" s="27">
        <f>Table_2[[#This Row],[Tổng ngày 1]]+Table_2[[#This Row],[Tổng ngày 2]]</f>
        <v>10</v>
      </c>
      <c r="S185" s="28">
        <f>RANK(Table_2[[#This Row],[Tổng điểm]],$R$4:$R$198)</f>
        <v>130</v>
      </c>
    </row>
    <row r="186" spans="1:19" ht="19.5" hidden="1" customHeight="1" x14ac:dyDescent="0.4">
      <c r="A186" s="15">
        <v>183</v>
      </c>
      <c r="B186" s="3" t="s">
        <v>541</v>
      </c>
      <c r="C186" s="16" t="s">
        <v>151</v>
      </c>
      <c r="D186" s="3">
        <v>11</v>
      </c>
      <c r="E186" s="3" t="s">
        <v>7</v>
      </c>
      <c r="F186" s="9" t="s">
        <v>141</v>
      </c>
      <c r="G186" s="3" t="s">
        <v>142</v>
      </c>
      <c r="H186" s="16" t="str">
        <f t="shared" si="5"/>
        <v xml:space="preserve">Vũ Quốc </v>
      </c>
      <c r="I186" s="16" t="s">
        <v>313</v>
      </c>
      <c r="J186" s="17">
        <v>6</v>
      </c>
      <c r="K186" s="17">
        <v>2.4499999999999997</v>
      </c>
      <c r="L186" s="17">
        <v>4.1999999999999993</v>
      </c>
      <c r="M186" s="33">
        <v>12.649999999999999</v>
      </c>
      <c r="N186" s="17">
        <v>2.1</v>
      </c>
      <c r="O186" s="17"/>
      <c r="P186" s="17">
        <v>3.36</v>
      </c>
      <c r="Q186" s="35">
        <v>5.46</v>
      </c>
      <c r="R186" s="27">
        <f>Table_2[[#This Row],[Tổng ngày 1]]+Table_2[[#This Row],[Tổng ngày 2]]</f>
        <v>18.11</v>
      </c>
      <c r="S186" s="28">
        <f>RANK(Table_2[[#This Row],[Tổng điểm]],$R$4:$R$198)</f>
        <v>42</v>
      </c>
    </row>
    <row r="187" spans="1:19" ht="19.5" hidden="1" customHeight="1" x14ac:dyDescent="0.4">
      <c r="A187" s="15">
        <v>184</v>
      </c>
      <c r="B187" s="3" t="s">
        <v>542</v>
      </c>
      <c r="C187" s="16" t="s">
        <v>52</v>
      </c>
      <c r="D187" s="3">
        <v>12</v>
      </c>
      <c r="E187" s="3" t="s">
        <v>7</v>
      </c>
      <c r="F187" s="9" t="s">
        <v>42</v>
      </c>
      <c r="G187" s="3" t="s">
        <v>43</v>
      </c>
      <c r="H187" s="16" t="str">
        <f t="shared" si="5"/>
        <v xml:space="preserve">Đoàn Duy </v>
      </c>
      <c r="I187" s="16" t="s">
        <v>277</v>
      </c>
      <c r="J187" s="17">
        <v>5.0999999999999996</v>
      </c>
      <c r="K187" s="17">
        <v>2.0999999999999996</v>
      </c>
      <c r="L187" s="17">
        <v>0</v>
      </c>
      <c r="M187" s="33">
        <v>7.1999999999999993</v>
      </c>
      <c r="N187" s="17">
        <v>1.8</v>
      </c>
      <c r="O187" s="17"/>
      <c r="P187" s="17">
        <v>1.4</v>
      </c>
      <c r="Q187" s="35">
        <v>3.2</v>
      </c>
      <c r="R187" s="27">
        <f>Table_2[[#This Row],[Tổng ngày 1]]+Table_2[[#This Row],[Tổng ngày 2]]</f>
        <v>10.399999999999999</v>
      </c>
      <c r="S187" s="28">
        <f>RANK(Table_2[[#This Row],[Tổng điểm]],$R$4:$R$198)</f>
        <v>125</v>
      </c>
    </row>
    <row r="188" spans="1:19" ht="19.5" hidden="1" customHeight="1" x14ac:dyDescent="0.4">
      <c r="A188" s="15">
        <v>185</v>
      </c>
      <c r="B188" s="3" t="s">
        <v>543</v>
      </c>
      <c r="C188" s="16" t="s">
        <v>191</v>
      </c>
      <c r="D188" s="3">
        <v>11</v>
      </c>
      <c r="E188" s="3" t="s">
        <v>7</v>
      </c>
      <c r="F188" s="9" t="s">
        <v>187</v>
      </c>
      <c r="G188" s="3" t="s">
        <v>188</v>
      </c>
      <c r="H188" s="16" t="str">
        <f t="shared" si="5"/>
        <v xml:space="preserve">Hoàng Quang </v>
      </c>
      <c r="I188" s="16" t="s">
        <v>277</v>
      </c>
      <c r="J188" s="17">
        <v>0</v>
      </c>
      <c r="K188" s="17">
        <v>0</v>
      </c>
      <c r="L188" s="17">
        <v>4.1999999999999993</v>
      </c>
      <c r="M188" s="33">
        <v>4.1999999999999993</v>
      </c>
      <c r="N188" s="17">
        <v>3.45</v>
      </c>
      <c r="O188" s="17">
        <v>0</v>
      </c>
      <c r="P188" s="17">
        <v>0.28000000000000003</v>
      </c>
      <c r="Q188" s="35">
        <v>3.73</v>
      </c>
      <c r="R188" s="27">
        <f>Table_2[[#This Row],[Tổng ngày 1]]+Table_2[[#This Row],[Tổng ngày 2]]</f>
        <v>7.93</v>
      </c>
      <c r="S188" s="28">
        <f>RANK(Table_2[[#This Row],[Tổng điểm]],$R$4:$R$198)</f>
        <v>146</v>
      </c>
    </row>
    <row r="189" spans="1:19" ht="19.5" hidden="1" customHeight="1" x14ac:dyDescent="0.4">
      <c r="A189" s="15">
        <v>186</v>
      </c>
      <c r="B189" s="3" t="s">
        <v>544</v>
      </c>
      <c r="C189" s="16" t="s">
        <v>195</v>
      </c>
      <c r="D189" s="3">
        <v>12</v>
      </c>
      <c r="E189" s="3" t="s">
        <v>7</v>
      </c>
      <c r="F189" s="9" t="s">
        <v>193</v>
      </c>
      <c r="G189" s="3" t="s">
        <v>194</v>
      </c>
      <c r="H189" s="16" t="str">
        <f t="shared" si="5"/>
        <v xml:space="preserve">Lưu Việt </v>
      </c>
      <c r="I189" s="16" t="s">
        <v>277</v>
      </c>
      <c r="J189" s="17">
        <v>6</v>
      </c>
      <c r="K189" s="17">
        <v>0</v>
      </c>
      <c r="L189" s="17">
        <v>4.1999999999999993</v>
      </c>
      <c r="M189" s="33">
        <v>10.199999999999999</v>
      </c>
      <c r="N189" s="17">
        <v>3.75</v>
      </c>
      <c r="O189" s="17">
        <v>0</v>
      </c>
      <c r="P189" s="17">
        <v>1.4</v>
      </c>
      <c r="Q189" s="35">
        <v>5.15</v>
      </c>
      <c r="R189" s="27">
        <f>Table_2[[#This Row],[Tổng ngày 1]]+Table_2[[#This Row],[Tổng ngày 2]]</f>
        <v>15.35</v>
      </c>
      <c r="S189" s="28">
        <f>RANK(Table_2[[#This Row],[Tổng điểm]],$R$4:$R$198)</f>
        <v>62</v>
      </c>
    </row>
    <row r="190" spans="1:19" ht="19.5" hidden="1" customHeight="1" x14ac:dyDescent="0.4">
      <c r="A190" s="15">
        <v>187</v>
      </c>
      <c r="B190" s="3" t="s">
        <v>545</v>
      </c>
      <c r="C190" s="9" t="s">
        <v>113</v>
      </c>
      <c r="D190" s="3">
        <v>11</v>
      </c>
      <c r="E190" s="3" t="s">
        <v>7</v>
      </c>
      <c r="F190" s="9" t="s">
        <v>109</v>
      </c>
      <c r="G190" s="3" t="s">
        <v>110</v>
      </c>
      <c r="H190" s="16" t="str">
        <f t="shared" si="5"/>
        <v xml:space="preserve">Nguyễn Thanh </v>
      </c>
      <c r="I190" s="9" t="s">
        <v>277</v>
      </c>
      <c r="J190" s="17">
        <v>0</v>
      </c>
      <c r="K190" s="17">
        <v>0</v>
      </c>
      <c r="L190" s="17">
        <v>4.1999999999999993</v>
      </c>
      <c r="M190" s="33">
        <v>4.1999999999999993</v>
      </c>
      <c r="N190" s="17">
        <v>3.75</v>
      </c>
      <c r="O190" s="17">
        <v>0</v>
      </c>
      <c r="P190" s="17">
        <v>4.2</v>
      </c>
      <c r="Q190" s="35">
        <v>7.95</v>
      </c>
      <c r="R190" s="27">
        <f>Table_2[[#This Row],[Tổng ngày 1]]+Table_2[[#This Row],[Tổng ngày 2]]</f>
        <v>12.149999999999999</v>
      </c>
      <c r="S190" s="28">
        <f>RANK(Table_2[[#This Row],[Tổng điểm]],$R$4:$R$198)</f>
        <v>109</v>
      </c>
    </row>
    <row r="191" spans="1:19" ht="19.5" hidden="1" customHeight="1" x14ac:dyDescent="0.4">
      <c r="A191" s="15">
        <v>188</v>
      </c>
      <c r="B191" s="3" t="s">
        <v>546</v>
      </c>
      <c r="C191" s="16" t="s">
        <v>113</v>
      </c>
      <c r="D191" s="3">
        <v>12</v>
      </c>
      <c r="E191" s="3" t="s">
        <v>7</v>
      </c>
      <c r="F191" s="9" t="s">
        <v>193</v>
      </c>
      <c r="G191" s="3" t="s">
        <v>194</v>
      </c>
      <c r="H191" s="16" t="str">
        <f t="shared" si="5"/>
        <v xml:space="preserve">Nguyễn Thanh </v>
      </c>
      <c r="I191" s="16" t="s">
        <v>277</v>
      </c>
      <c r="J191" s="17">
        <v>0</v>
      </c>
      <c r="K191" s="17">
        <v>0.7</v>
      </c>
      <c r="L191" s="17">
        <v>4.1999999999999993</v>
      </c>
      <c r="M191" s="33">
        <v>4.8999999999999995</v>
      </c>
      <c r="N191" s="17">
        <v>3.75</v>
      </c>
      <c r="O191" s="17">
        <v>0</v>
      </c>
      <c r="P191" s="17">
        <v>1.4</v>
      </c>
      <c r="Q191" s="35">
        <v>5.15</v>
      </c>
      <c r="R191" s="27">
        <f>Table_2[[#This Row],[Tổng ngày 1]]+Table_2[[#This Row],[Tổng ngày 2]]</f>
        <v>10.050000000000001</v>
      </c>
      <c r="S191" s="28">
        <f>RANK(Table_2[[#This Row],[Tổng điểm]],$R$4:$R$198)</f>
        <v>128</v>
      </c>
    </row>
    <row r="192" spans="1:19" ht="19.5" hidden="1" customHeight="1" x14ac:dyDescent="0.4">
      <c r="A192" s="15">
        <v>189</v>
      </c>
      <c r="B192" s="3" t="s">
        <v>547</v>
      </c>
      <c r="C192" s="16" t="s">
        <v>62</v>
      </c>
      <c r="D192" s="3">
        <v>11</v>
      </c>
      <c r="E192" s="3" t="s">
        <v>7</v>
      </c>
      <c r="F192" s="9" t="s">
        <v>54</v>
      </c>
      <c r="G192" s="3" t="s">
        <v>55</v>
      </c>
      <c r="H192" s="16" t="str">
        <f t="shared" si="5"/>
        <v xml:space="preserve">Hoàng Quốc </v>
      </c>
      <c r="I192" s="16" t="s">
        <v>282</v>
      </c>
      <c r="J192" s="17">
        <v>4.5</v>
      </c>
      <c r="K192" s="17">
        <v>1.4</v>
      </c>
      <c r="L192" s="17">
        <v>4.1999999999999993</v>
      </c>
      <c r="M192" s="33">
        <v>10.1</v>
      </c>
      <c r="N192" s="17">
        <v>0.15</v>
      </c>
      <c r="O192" s="17">
        <v>0</v>
      </c>
      <c r="P192" s="17">
        <v>0.84</v>
      </c>
      <c r="Q192" s="35">
        <v>0.99</v>
      </c>
      <c r="R192" s="27">
        <f>Table_2[[#This Row],[Tổng ngày 1]]+Table_2[[#This Row],[Tổng ngày 2]]</f>
        <v>11.09</v>
      </c>
      <c r="S192" s="28">
        <f>RANK(Table_2[[#This Row],[Tổng điểm]],$R$4:$R$198)</f>
        <v>121</v>
      </c>
    </row>
    <row r="193" spans="1:19" ht="19.5" hidden="1" customHeight="1" x14ac:dyDescent="0.4">
      <c r="A193" s="15">
        <v>190</v>
      </c>
      <c r="B193" s="3" t="s">
        <v>548</v>
      </c>
      <c r="C193" s="9" t="s">
        <v>62</v>
      </c>
      <c r="D193" s="3">
        <v>12</v>
      </c>
      <c r="E193" s="3" t="s">
        <v>7</v>
      </c>
      <c r="F193" s="9" t="s">
        <v>153</v>
      </c>
      <c r="G193" s="3" t="s">
        <v>154</v>
      </c>
      <c r="H193" s="16" t="str">
        <f t="shared" si="5"/>
        <v xml:space="preserve">Hoàng Quốc </v>
      </c>
      <c r="I193" s="9" t="s">
        <v>282</v>
      </c>
      <c r="J193" s="17">
        <v>4.5</v>
      </c>
      <c r="K193" s="17">
        <v>0.7</v>
      </c>
      <c r="L193" s="17">
        <v>4.1999999999999993</v>
      </c>
      <c r="M193" s="33">
        <v>9.4</v>
      </c>
      <c r="N193" s="17">
        <v>0.15</v>
      </c>
      <c r="O193" s="17"/>
      <c r="P193" s="17">
        <v>1.4</v>
      </c>
      <c r="Q193" s="35">
        <v>1.55</v>
      </c>
      <c r="R193" s="27">
        <f>Table_2[[#This Row],[Tổng ngày 1]]+Table_2[[#This Row],[Tổng ngày 2]]</f>
        <v>10.950000000000001</v>
      </c>
      <c r="S193" s="28">
        <f>RANK(Table_2[[#This Row],[Tổng điểm]],$R$4:$R$198)</f>
        <v>122</v>
      </c>
    </row>
    <row r="194" spans="1:19" ht="19.5" hidden="1" customHeight="1" x14ac:dyDescent="0.4">
      <c r="A194" s="15">
        <v>191</v>
      </c>
      <c r="B194" s="3" t="s">
        <v>549</v>
      </c>
      <c r="C194" s="16" t="s">
        <v>201</v>
      </c>
      <c r="D194" s="3">
        <v>11</v>
      </c>
      <c r="E194" s="3" t="s">
        <v>7</v>
      </c>
      <c r="F194" s="9" t="s">
        <v>193</v>
      </c>
      <c r="G194" s="3" t="s">
        <v>194</v>
      </c>
      <c r="H194" s="16" t="str">
        <f t="shared" si="5"/>
        <v xml:space="preserve">Phạm An Đức </v>
      </c>
      <c r="I194" s="16" t="s">
        <v>328</v>
      </c>
      <c r="J194" s="17">
        <v>4.5</v>
      </c>
      <c r="K194" s="17">
        <v>0</v>
      </c>
      <c r="L194" s="17" t="s">
        <v>572</v>
      </c>
      <c r="M194" s="33">
        <v>4.5</v>
      </c>
      <c r="N194" s="17">
        <v>3</v>
      </c>
      <c r="O194" s="17">
        <v>0</v>
      </c>
      <c r="P194" s="17">
        <v>0</v>
      </c>
      <c r="Q194" s="35">
        <v>3</v>
      </c>
      <c r="R194" s="27">
        <f>Table_2[[#This Row],[Tổng ngày 1]]+Table_2[[#This Row],[Tổng ngày 2]]</f>
        <v>7.5</v>
      </c>
      <c r="S194" s="28">
        <f>RANK(Table_2[[#This Row],[Tổng điểm]],$R$4:$R$198)</f>
        <v>149</v>
      </c>
    </row>
    <row r="195" spans="1:19" ht="19.5" customHeight="1" x14ac:dyDescent="0.4">
      <c r="A195" s="15">
        <v>192</v>
      </c>
      <c r="B195" s="3" t="s">
        <v>550</v>
      </c>
      <c r="C195" s="16" t="s">
        <v>15</v>
      </c>
      <c r="D195" s="3">
        <v>11</v>
      </c>
      <c r="E195" s="3" t="s">
        <v>7</v>
      </c>
      <c r="F195" s="9" t="s">
        <v>8</v>
      </c>
      <c r="G195" s="3" t="s">
        <v>9</v>
      </c>
      <c r="H195" s="16" t="str">
        <f t="shared" si="5"/>
        <v xml:space="preserve">Nguyễn Ngọc </v>
      </c>
      <c r="I195" s="16" t="s">
        <v>256</v>
      </c>
      <c r="J195" s="17"/>
      <c r="K195" s="17"/>
      <c r="L195" s="17"/>
      <c r="M195" s="33"/>
      <c r="N195" s="17"/>
      <c r="O195" s="17"/>
      <c r="P195" s="17"/>
      <c r="Q195" s="35"/>
      <c r="R195" s="27">
        <f>Table_2[[#This Row],[Tổng ngày 1]]+Table_2[[#This Row],[Tổng ngày 2]]</f>
        <v>0</v>
      </c>
      <c r="S195" s="28">
        <f>RANK(Table_2[[#This Row],[Tổng điểm]],$R$4:$R$198)</f>
        <v>189</v>
      </c>
    </row>
    <row r="196" spans="1:19" ht="19.5" hidden="1" customHeight="1" x14ac:dyDescent="0.4">
      <c r="A196" s="15">
        <v>193</v>
      </c>
      <c r="B196" s="3" t="s">
        <v>551</v>
      </c>
      <c r="C196" s="16" t="s">
        <v>185</v>
      </c>
      <c r="D196" s="3">
        <v>11</v>
      </c>
      <c r="E196" s="3" t="s">
        <v>7</v>
      </c>
      <c r="F196" s="9" t="s">
        <v>183</v>
      </c>
      <c r="G196" s="3" t="s">
        <v>184</v>
      </c>
      <c r="H196" s="16" t="str">
        <f t="shared" ref="H196:H198" si="6">LEFT(C196,LEN(C196)-LEN(I196))</f>
        <v xml:space="preserve">Phan Văn Nhật </v>
      </c>
      <c r="I196" s="16" t="s">
        <v>256</v>
      </c>
      <c r="J196" s="17">
        <v>4.2</v>
      </c>
      <c r="K196" s="17">
        <v>7</v>
      </c>
      <c r="L196" s="17">
        <v>4.1999999999999993</v>
      </c>
      <c r="M196" s="33">
        <v>15.399999999999999</v>
      </c>
      <c r="N196" s="17">
        <v>3.75</v>
      </c>
      <c r="O196" s="17"/>
      <c r="P196" s="17">
        <v>3.36</v>
      </c>
      <c r="Q196" s="35">
        <v>7.11</v>
      </c>
      <c r="R196" s="27">
        <f>Table_2[[#This Row],[Tổng ngày 1]]+Table_2[[#This Row],[Tổng ngày 2]]</f>
        <v>22.509999999999998</v>
      </c>
      <c r="S196" s="28">
        <f>RANK(Table_2[[#This Row],[Tổng điểm]],$R$4:$R$198)</f>
        <v>23</v>
      </c>
    </row>
    <row r="197" spans="1:19" ht="19.5" hidden="1" customHeight="1" x14ac:dyDescent="0.4">
      <c r="A197" s="15">
        <v>194</v>
      </c>
      <c r="B197" s="3" t="s">
        <v>552</v>
      </c>
      <c r="C197" s="9" t="s">
        <v>158</v>
      </c>
      <c r="D197" s="3">
        <v>12</v>
      </c>
      <c r="E197" s="3" t="s">
        <v>7</v>
      </c>
      <c r="F197" s="9" t="s">
        <v>153</v>
      </c>
      <c r="G197" s="3" t="s">
        <v>154</v>
      </c>
      <c r="H197" s="16" t="str">
        <f t="shared" si="6"/>
        <v xml:space="preserve">Trần Nhật </v>
      </c>
      <c r="I197" s="9" t="s">
        <v>256</v>
      </c>
      <c r="J197" s="17">
        <v>5.0999999999999996</v>
      </c>
      <c r="K197" s="17">
        <v>0.7</v>
      </c>
      <c r="L197" s="17">
        <v>4.1999999999999993</v>
      </c>
      <c r="M197" s="33">
        <v>10</v>
      </c>
      <c r="N197" s="17">
        <v>6</v>
      </c>
      <c r="O197" s="17"/>
      <c r="P197" s="17">
        <v>1.4</v>
      </c>
      <c r="Q197" s="35">
        <v>7.4</v>
      </c>
      <c r="R197" s="27">
        <f>Table_2[[#This Row],[Tổng ngày 1]]+Table_2[[#This Row],[Tổng ngày 2]]</f>
        <v>17.399999999999999</v>
      </c>
      <c r="S197" s="28">
        <f>RANK(Table_2[[#This Row],[Tổng điểm]],$R$4:$R$198)</f>
        <v>47</v>
      </c>
    </row>
    <row r="198" spans="1:19" ht="19.5" hidden="1" customHeight="1" x14ac:dyDescent="0.4">
      <c r="A198" s="15">
        <v>195</v>
      </c>
      <c r="B198" s="3" t="s">
        <v>570</v>
      </c>
      <c r="C198" s="19" t="s">
        <v>197</v>
      </c>
      <c r="D198" s="4">
        <v>12</v>
      </c>
      <c r="E198" s="4" t="s">
        <v>7</v>
      </c>
      <c r="F198" s="10" t="s">
        <v>193</v>
      </c>
      <c r="G198" s="4" t="s">
        <v>194</v>
      </c>
      <c r="H198" s="19" t="str">
        <f t="shared" si="6"/>
        <v xml:space="preserve">Tạ Hữu </v>
      </c>
      <c r="I198" s="19" t="s">
        <v>326</v>
      </c>
      <c r="J198" s="20">
        <v>0</v>
      </c>
      <c r="K198" s="20" t="s">
        <v>572</v>
      </c>
      <c r="L198" s="20">
        <v>0</v>
      </c>
      <c r="M198" s="34">
        <v>0</v>
      </c>
      <c r="N198" s="20">
        <v>0</v>
      </c>
      <c r="O198" s="20"/>
      <c r="P198" s="20">
        <v>0.84</v>
      </c>
      <c r="Q198" s="36">
        <v>0.84</v>
      </c>
      <c r="R198" s="29">
        <f>Table_2[[#This Row],[Tổng ngày 1]]+Table_2[[#This Row],[Tổng ngày 2]]</f>
        <v>0.84</v>
      </c>
      <c r="S198" s="28">
        <f>RANK(Table_2[[#This Row],[Tổng điểm]],$R$4:$R$198)</f>
        <v>184</v>
      </c>
    </row>
    <row r="199" spans="1:19" ht="16.2" x14ac:dyDescent="0.4"/>
    <row r="200" spans="1:19" ht="16.2" x14ac:dyDescent="0.4"/>
    <row r="201" spans="1:19" ht="16.2" x14ac:dyDescent="0.4">
      <c r="C201" s="22" t="s">
        <v>564</v>
      </c>
    </row>
    <row r="202" spans="1:19" ht="16.2" x14ac:dyDescent="0.4"/>
    <row r="203" spans="1:19" ht="47.7" x14ac:dyDescent="0.4">
      <c r="D203" s="24" t="s">
        <v>2</v>
      </c>
      <c r="E203" s="24" t="s">
        <v>565</v>
      </c>
      <c r="G203" s="24" t="s">
        <v>566</v>
      </c>
      <c r="H203" s="25"/>
      <c r="I203" s="25"/>
      <c r="J203" s="24" t="s">
        <v>567</v>
      </c>
    </row>
    <row r="204" spans="1:19" ht="16.2" x14ac:dyDescent="0.4">
      <c r="D204" s="3">
        <v>12</v>
      </c>
      <c r="E204" s="3">
        <f>COUNTIF(Table_2[Lớp],D204)</f>
        <v>88</v>
      </c>
      <c r="G204" s="16">
        <v>12</v>
      </c>
      <c r="H204" s="16"/>
      <c r="I204" s="16"/>
      <c r="J204" s="17">
        <f>_xlfn.MAXIFS(Table_2[Tổng điểm],Table_2[Lớp],G204)</f>
        <v>30.979999999999997</v>
      </c>
    </row>
    <row r="205" spans="1:19" ht="16.2" x14ac:dyDescent="0.4">
      <c r="D205" s="3">
        <v>11</v>
      </c>
      <c r="E205" s="3">
        <f>COUNTIF(Table_2[Lớp],D205)</f>
        <v>102</v>
      </c>
      <c r="G205" s="16">
        <v>11</v>
      </c>
      <c r="H205" s="16"/>
      <c r="I205" s="16"/>
      <c r="J205" s="17">
        <f>_xlfn.MAXIFS(Table_2[Tổng điểm],Table_2[Lớp],G205)</f>
        <v>28.7</v>
      </c>
    </row>
    <row r="206" spans="1:19" ht="16.2" x14ac:dyDescent="0.4">
      <c r="D206" s="3">
        <v>10</v>
      </c>
      <c r="E206" s="3">
        <f>COUNTIF(Table_2[Lớp],D206)</f>
        <v>5</v>
      </c>
      <c r="G206" s="16">
        <v>10</v>
      </c>
      <c r="H206" s="16"/>
      <c r="I206" s="16"/>
      <c r="J206" s="17">
        <f>_xlfn.MAXIFS(Table_2[Tổng điểm],Table_2[Lớp],G206)</f>
        <v>16.45</v>
      </c>
    </row>
    <row r="207" spans="1:19" ht="16.2" x14ac:dyDescent="0.4"/>
    <row r="208" spans="1:19" ht="47.7" x14ac:dyDescent="0.4">
      <c r="D208" s="24" t="s">
        <v>3</v>
      </c>
      <c r="E208" s="24" t="s">
        <v>565</v>
      </c>
      <c r="G208" s="24" t="s">
        <v>568</v>
      </c>
      <c r="H208" s="25"/>
      <c r="I208" s="25"/>
      <c r="J208" s="24" t="s">
        <v>567</v>
      </c>
    </row>
    <row r="209" spans="4:10" ht="16.2" x14ac:dyDescent="0.4">
      <c r="D209" s="7" t="s">
        <v>7</v>
      </c>
      <c r="E209" s="3">
        <f>COUNTIF(Table_2[Giới tính],D209)</f>
        <v>177</v>
      </c>
      <c r="G209" s="7" t="s">
        <v>7</v>
      </c>
      <c r="H209" s="16"/>
      <c r="I209" s="16"/>
      <c r="J209" s="17">
        <f>_xlfn.MAXIFS(Table_2[Tổng điểm],Table_2[Giới tính],G209)</f>
        <v>30.979999999999997</v>
      </c>
    </row>
    <row r="210" spans="4:10" ht="16.2" x14ac:dyDescent="0.4">
      <c r="D210" s="7" t="s">
        <v>17</v>
      </c>
      <c r="E210" s="3">
        <f>COUNTIF(Table_2[Giới tính],D210)</f>
        <v>18</v>
      </c>
      <c r="G210" s="7" t="s">
        <v>17</v>
      </c>
      <c r="H210" s="16"/>
      <c r="I210" s="16"/>
      <c r="J210" s="17">
        <f>_xlfn.MAXIFS(Table_2[Tổng điểm],Table_2[Giới tính],G210)</f>
        <v>17.850000000000001</v>
      </c>
    </row>
    <row r="211" spans="4:10" ht="16.2" x14ac:dyDescent="0.4"/>
    <row r="212" spans="4:10" ht="16.2" x14ac:dyDescent="0.4"/>
    <row r="213" spans="4:10" ht="16.2" x14ac:dyDescent="0.4"/>
    <row r="214" spans="4:10" ht="16.2" x14ac:dyDescent="0.4"/>
    <row r="215" spans="4:10" ht="16.2" x14ac:dyDescent="0.4"/>
    <row r="216" spans="4:10" ht="16.2" x14ac:dyDescent="0.4"/>
    <row r="217" spans="4:10" ht="16.2" x14ac:dyDescent="0.4"/>
    <row r="218" spans="4:10" ht="16.2" x14ac:dyDescent="0.4"/>
    <row r="219" spans="4:10" ht="16.2" x14ac:dyDescent="0.4"/>
    <row r="220" spans="4:10" ht="16.2" x14ac:dyDescent="0.4"/>
    <row r="221" spans="4:10" ht="16.2" x14ac:dyDescent="0.4"/>
    <row r="222" spans="4:10" ht="16.2" x14ac:dyDescent="0.4"/>
    <row r="223" spans="4:10" ht="16.2" x14ac:dyDescent="0.4"/>
    <row r="224" spans="4:10" ht="16.2" x14ac:dyDescent="0.4"/>
    <row r="225" ht="16.2" x14ac:dyDescent="0.4"/>
    <row r="226" ht="16.2" x14ac:dyDescent="0.4"/>
    <row r="227" ht="16.2" x14ac:dyDescent="0.4"/>
    <row r="228" ht="16.2" x14ac:dyDescent="0.4"/>
    <row r="229" ht="16.2" x14ac:dyDescent="0.4"/>
    <row r="230" ht="16.2" x14ac:dyDescent="0.4"/>
    <row r="231" ht="16.2" x14ac:dyDescent="0.4"/>
    <row r="232" ht="16.2" x14ac:dyDescent="0.4"/>
    <row r="233" ht="16.2" x14ac:dyDescent="0.4"/>
    <row r="234" ht="16.2" x14ac:dyDescent="0.4"/>
    <row r="235" ht="16.2" x14ac:dyDescent="0.4"/>
    <row r="236" ht="16.2" x14ac:dyDescent="0.4"/>
    <row r="237" ht="16.2" x14ac:dyDescent="0.4"/>
    <row r="238" ht="16.2" x14ac:dyDescent="0.4"/>
    <row r="239" ht="16.2" x14ac:dyDescent="0.4"/>
    <row r="240" ht="16.2" x14ac:dyDescent="0.4"/>
    <row r="241" ht="16.2" x14ac:dyDescent="0.4"/>
    <row r="242" ht="16.2" x14ac:dyDescent="0.4"/>
    <row r="243" ht="16.2" x14ac:dyDescent="0.4"/>
    <row r="244" ht="16.2" x14ac:dyDescent="0.4"/>
    <row r="245" ht="16.2" x14ac:dyDescent="0.4"/>
    <row r="246" ht="16.2" x14ac:dyDescent="0.4"/>
    <row r="247" ht="16.2" x14ac:dyDescent="0.4"/>
    <row r="248" ht="16.2" x14ac:dyDescent="0.4"/>
    <row r="249" ht="16.2" x14ac:dyDescent="0.4"/>
    <row r="250" ht="16.2" x14ac:dyDescent="0.4"/>
    <row r="251" ht="16.2" x14ac:dyDescent="0.4"/>
    <row r="252" ht="16.2" x14ac:dyDescent="0.4"/>
    <row r="253" ht="16.2" x14ac:dyDescent="0.4"/>
    <row r="254" ht="16.2" x14ac:dyDescent="0.4"/>
    <row r="255" ht="16.2" x14ac:dyDescent="0.4"/>
    <row r="256" ht="16.2" x14ac:dyDescent="0.4"/>
    <row r="257" ht="16.2" x14ac:dyDescent="0.4"/>
    <row r="258" ht="16.2" x14ac:dyDescent="0.4"/>
    <row r="259" ht="16.2" x14ac:dyDescent="0.4"/>
    <row r="260" ht="16.2" x14ac:dyDescent="0.4"/>
    <row r="261" ht="16.2" x14ac:dyDescent="0.4"/>
    <row r="262" ht="16.2" x14ac:dyDescent="0.4"/>
    <row r="263" ht="16.2" x14ac:dyDescent="0.4"/>
    <row r="264" ht="16.2" x14ac:dyDescent="0.4"/>
    <row r="265" ht="16.2" x14ac:dyDescent="0.4"/>
    <row r="266" ht="16.2" x14ac:dyDescent="0.4"/>
    <row r="267" ht="16.2" x14ac:dyDescent="0.4"/>
    <row r="268" ht="16.2" x14ac:dyDescent="0.4"/>
    <row r="269" ht="16.2" x14ac:dyDescent="0.4"/>
    <row r="270" ht="16.2" x14ac:dyDescent="0.4"/>
    <row r="271" ht="16.2" x14ac:dyDescent="0.4"/>
    <row r="272" ht="16.2" x14ac:dyDescent="0.4"/>
    <row r="273" ht="16.2" x14ac:dyDescent="0.4"/>
    <row r="274" ht="16.2" x14ac:dyDescent="0.4"/>
    <row r="275" ht="16.2" x14ac:dyDescent="0.4"/>
    <row r="276" ht="16.2" x14ac:dyDescent="0.4"/>
    <row r="277" ht="16.2" x14ac:dyDescent="0.4"/>
    <row r="278" ht="16.2" x14ac:dyDescent="0.4"/>
    <row r="279" ht="16.2" x14ac:dyDescent="0.4"/>
    <row r="280" ht="16.2" x14ac:dyDescent="0.4"/>
    <row r="281" ht="16.2" x14ac:dyDescent="0.4"/>
    <row r="282" ht="16.2" x14ac:dyDescent="0.4"/>
    <row r="283" ht="16.2" x14ac:dyDescent="0.4"/>
    <row r="284" ht="16.2" x14ac:dyDescent="0.4"/>
    <row r="285" ht="16.2" x14ac:dyDescent="0.4"/>
    <row r="286" ht="16.2" x14ac:dyDescent="0.4"/>
    <row r="287" ht="16.2" x14ac:dyDescent="0.4"/>
    <row r="288" ht="16.2" x14ac:dyDescent="0.4"/>
    <row r="289" ht="16.2" x14ac:dyDescent="0.4"/>
    <row r="290" ht="16.2" x14ac:dyDescent="0.4"/>
    <row r="291" ht="16.2" x14ac:dyDescent="0.4"/>
    <row r="292" ht="16.2" x14ac:dyDescent="0.4"/>
    <row r="293" ht="16.2" x14ac:dyDescent="0.4"/>
    <row r="294" ht="16.2" x14ac:dyDescent="0.4"/>
    <row r="295" ht="16.2" x14ac:dyDescent="0.4"/>
    <row r="296" ht="16.2" x14ac:dyDescent="0.4"/>
    <row r="297" ht="16.2" x14ac:dyDescent="0.4"/>
    <row r="298" ht="16.2" x14ac:dyDescent="0.4"/>
    <row r="299" ht="16.2" x14ac:dyDescent="0.4"/>
    <row r="300" ht="16.2" x14ac:dyDescent="0.4"/>
    <row r="301" ht="16.2" x14ac:dyDescent="0.4"/>
    <row r="302" ht="16.2" x14ac:dyDescent="0.4"/>
    <row r="303" ht="16.2" x14ac:dyDescent="0.4"/>
    <row r="304" ht="16.2" x14ac:dyDescent="0.4"/>
    <row r="305" spans="4:6" ht="16.2" x14ac:dyDescent="0.4"/>
    <row r="306" spans="4:6" ht="16.2" x14ac:dyDescent="0.4"/>
    <row r="307" spans="4:6" ht="16.2" x14ac:dyDescent="0.4"/>
    <row r="308" spans="4:6" ht="16.2" x14ac:dyDescent="0.4">
      <c r="D308" s="8"/>
      <c r="E308" s="8"/>
      <c r="F308" s="8"/>
    </row>
    <row r="309" spans="4:6" ht="16.2" x14ac:dyDescent="0.4">
      <c r="D309" s="8"/>
      <c r="E309" s="8"/>
      <c r="F309" s="8"/>
    </row>
    <row r="310" spans="4:6" ht="16.2" x14ac:dyDescent="0.4">
      <c r="D310" s="8"/>
      <c r="E310" s="8"/>
      <c r="F310" s="8"/>
    </row>
    <row r="311" spans="4:6" ht="16.2" x14ac:dyDescent="0.4">
      <c r="D311" s="8"/>
      <c r="E311" s="8"/>
      <c r="F311" s="8"/>
    </row>
    <row r="312" spans="4:6" ht="16.2" x14ac:dyDescent="0.4">
      <c r="D312" s="8"/>
      <c r="E312" s="8"/>
      <c r="F312" s="8"/>
    </row>
    <row r="313" spans="4:6" ht="16.2" x14ac:dyDescent="0.4">
      <c r="D313" s="8"/>
    </row>
    <row r="314" spans="4:6" ht="16.2" x14ac:dyDescent="0.4">
      <c r="D314" s="8"/>
    </row>
    <row r="315" spans="4:6" ht="16.2" x14ac:dyDescent="0.4">
      <c r="D315" s="8"/>
    </row>
    <row r="316" spans="4:6" ht="16.2" x14ac:dyDescent="0.4">
      <c r="D316" s="8"/>
    </row>
    <row r="317" spans="4:6" ht="16.2" x14ac:dyDescent="0.4">
      <c r="D317" s="8"/>
    </row>
    <row r="318" spans="4:6" ht="16.2" x14ac:dyDescent="0.4">
      <c r="D318" s="8"/>
    </row>
    <row r="319" spans="4:6" ht="16.2" x14ac:dyDescent="0.4">
      <c r="D319" s="8"/>
    </row>
    <row r="320" spans="4:6" ht="16.2" x14ac:dyDescent="0.4">
      <c r="D320" s="8"/>
    </row>
    <row r="321" spans="4:4" ht="16.2" x14ac:dyDescent="0.4">
      <c r="D321" s="8"/>
    </row>
    <row r="322" spans="4:4" ht="16.2" x14ac:dyDescent="0.4">
      <c r="D322" s="8"/>
    </row>
    <row r="323" spans="4:4" ht="16.2" x14ac:dyDescent="0.4">
      <c r="D323" s="8"/>
    </row>
    <row r="324" spans="4:4" ht="16.2" x14ac:dyDescent="0.4">
      <c r="D324" s="8"/>
    </row>
    <row r="325" spans="4:4" ht="16.2" x14ac:dyDescent="0.4">
      <c r="D325" s="8"/>
    </row>
    <row r="326" spans="4:4" ht="16.2" x14ac:dyDescent="0.4">
      <c r="D326" s="8"/>
    </row>
    <row r="327" spans="4:4" ht="16.2" x14ac:dyDescent="0.4">
      <c r="D327" s="8"/>
    </row>
    <row r="328" spans="4:4" ht="16.2" x14ac:dyDescent="0.4">
      <c r="D328" s="8"/>
    </row>
    <row r="329" spans="4:4" ht="16.2" x14ac:dyDescent="0.4">
      <c r="D329" s="8"/>
    </row>
    <row r="330" spans="4:4" ht="16.2" x14ac:dyDescent="0.4">
      <c r="D330" s="8"/>
    </row>
    <row r="331" spans="4:4" ht="16.2" x14ac:dyDescent="0.4">
      <c r="D331" s="8"/>
    </row>
    <row r="332" spans="4:4" ht="16.2" x14ac:dyDescent="0.4">
      <c r="D332" s="8"/>
    </row>
    <row r="333" spans="4:4" ht="16.2" x14ac:dyDescent="0.4">
      <c r="D333" s="8"/>
    </row>
    <row r="334" spans="4:4" ht="16.2" x14ac:dyDescent="0.4">
      <c r="D334" s="8"/>
    </row>
    <row r="335" spans="4:4" ht="16.2" x14ac:dyDescent="0.4">
      <c r="D335" s="8"/>
    </row>
    <row r="336" spans="4:4" ht="16.2" x14ac:dyDescent="0.4">
      <c r="D336" s="8"/>
    </row>
    <row r="337" spans="4:4" ht="16.2" x14ac:dyDescent="0.4">
      <c r="D337" s="8"/>
    </row>
    <row r="338" spans="4:4" ht="16.2" x14ac:dyDescent="0.4">
      <c r="D338" s="8"/>
    </row>
    <row r="339" spans="4:4" ht="16.2" x14ac:dyDescent="0.4">
      <c r="D339" s="8"/>
    </row>
    <row r="340" spans="4:4" ht="16.2" x14ac:dyDescent="0.4">
      <c r="D340" s="8"/>
    </row>
    <row r="341" spans="4:4" ht="16.2" x14ac:dyDescent="0.4">
      <c r="D341" s="8"/>
    </row>
    <row r="342" spans="4:4" ht="16.2" x14ac:dyDescent="0.4">
      <c r="D342" s="8"/>
    </row>
    <row r="343" spans="4:4" ht="16.2" x14ac:dyDescent="0.4">
      <c r="D343" s="8"/>
    </row>
    <row r="344" spans="4:4" ht="16.2" x14ac:dyDescent="0.4">
      <c r="D344" s="8"/>
    </row>
    <row r="345" spans="4:4" ht="16.2" x14ac:dyDescent="0.4">
      <c r="D345" s="8"/>
    </row>
    <row r="346" spans="4:4" ht="16.2" x14ac:dyDescent="0.4">
      <c r="D346" s="8"/>
    </row>
    <row r="347" spans="4:4" ht="16.2" x14ac:dyDescent="0.4">
      <c r="D347" s="8"/>
    </row>
    <row r="348" spans="4:4" ht="16.2" x14ac:dyDescent="0.4">
      <c r="D348" s="8"/>
    </row>
    <row r="349" spans="4:4" ht="16.2" x14ac:dyDescent="0.4">
      <c r="D349" s="8"/>
    </row>
    <row r="350" spans="4:4" ht="16.2" x14ac:dyDescent="0.4">
      <c r="D350" s="8"/>
    </row>
    <row r="351" spans="4:4" ht="16.2" x14ac:dyDescent="0.4">
      <c r="D351" s="8"/>
    </row>
    <row r="352" spans="4:4" ht="16.2" x14ac:dyDescent="0.4">
      <c r="D352" s="8"/>
    </row>
    <row r="353" spans="4:4" ht="16.2" x14ac:dyDescent="0.4">
      <c r="D353" s="8"/>
    </row>
    <row r="354" spans="4:4" ht="16.2" x14ac:dyDescent="0.4">
      <c r="D354" s="8"/>
    </row>
    <row r="355" spans="4:4" ht="16.2" x14ac:dyDescent="0.4">
      <c r="D355" s="8"/>
    </row>
    <row r="356" spans="4:4" ht="16.2" x14ac:dyDescent="0.4">
      <c r="D356" s="8"/>
    </row>
    <row r="357" spans="4:4" ht="16.2" x14ac:dyDescent="0.4">
      <c r="D357" s="8"/>
    </row>
    <row r="358" spans="4:4" ht="16.2" x14ac:dyDescent="0.4">
      <c r="D358" s="8"/>
    </row>
    <row r="359" spans="4:4" ht="16.2" x14ac:dyDescent="0.4">
      <c r="D359" s="8"/>
    </row>
    <row r="360" spans="4:4" ht="16.2" x14ac:dyDescent="0.4">
      <c r="D360" s="8"/>
    </row>
    <row r="361" spans="4:4" ht="16.2" x14ac:dyDescent="0.4">
      <c r="D361" s="8"/>
    </row>
    <row r="362" spans="4:4" ht="16.2" x14ac:dyDescent="0.4">
      <c r="D362" s="8"/>
    </row>
    <row r="363" spans="4:4" ht="16.2" x14ac:dyDescent="0.4">
      <c r="D363" s="8"/>
    </row>
    <row r="364" spans="4:4" ht="16.2" x14ac:dyDescent="0.4">
      <c r="D364" s="8"/>
    </row>
    <row r="365" spans="4:4" ht="16.2" x14ac:dyDescent="0.4">
      <c r="D365" s="8"/>
    </row>
    <row r="366" spans="4:4" ht="16.2" x14ac:dyDescent="0.4">
      <c r="D366" s="8"/>
    </row>
    <row r="367" spans="4:4" ht="16.2" x14ac:dyDescent="0.4">
      <c r="D367" s="8"/>
    </row>
    <row r="368" spans="4:4" ht="16.2" x14ac:dyDescent="0.4">
      <c r="D368" s="8"/>
    </row>
    <row r="369" spans="4:4" ht="16.2" x14ac:dyDescent="0.4">
      <c r="D369" s="8"/>
    </row>
    <row r="370" spans="4:4" ht="16.2" x14ac:dyDescent="0.4">
      <c r="D370" s="8"/>
    </row>
    <row r="371" spans="4:4" ht="16.2" x14ac:dyDescent="0.4">
      <c r="D371" s="8"/>
    </row>
    <row r="372" spans="4:4" ht="16.2" x14ac:dyDescent="0.4">
      <c r="D372" s="8"/>
    </row>
    <row r="373" spans="4:4" ht="16.2" x14ac:dyDescent="0.4">
      <c r="D373" s="8"/>
    </row>
    <row r="374" spans="4:4" ht="16.2" x14ac:dyDescent="0.4">
      <c r="D374" s="8"/>
    </row>
    <row r="375" spans="4:4" ht="16.2" x14ac:dyDescent="0.4">
      <c r="D375" s="8"/>
    </row>
    <row r="376" spans="4:4" ht="16.2" x14ac:dyDescent="0.4">
      <c r="D376" s="8"/>
    </row>
    <row r="377" spans="4:4" ht="16.2" x14ac:dyDescent="0.4">
      <c r="D377" s="8"/>
    </row>
    <row r="378" spans="4:4" ht="16.2" x14ac:dyDescent="0.4">
      <c r="D378" s="8"/>
    </row>
    <row r="379" spans="4:4" ht="16.2" x14ac:dyDescent="0.4">
      <c r="D379" s="8"/>
    </row>
    <row r="380" spans="4:4" ht="16.2" x14ac:dyDescent="0.4">
      <c r="D380" s="8"/>
    </row>
    <row r="381" spans="4:4" ht="16.2" x14ac:dyDescent="0.4">
      <c r="D381" s="8"/>
    </row>
    <row r="382" spans="4:4" ht="16.2" x14ac:dyDescent="0.4">
      <c r="D382" s="8"/>
    </row>
    <row r="383" spans="4:4" ht="16.2" x14ac:dyDescent="0.4">
      <c r="D383" s="8"/>
    </row>
    <row r="384" spans="4:4" ht="16.2" x14ac:dyDescent="0.4">
      <c r="D384" s="8"/>
    </row>
    <row r="385" spans="4:4" ht="16.2" x14ac:dyDescent="0.4">
      <c r="D385" s="8"/>
    </row>
    <row r="386" spans="4:4" ht="16.2" x14ac:dyDescent="0.4">
      <c r="D386" s="8"/>
    </row>
    <row r="387" spans="4:4" ht="16.2" x14ac:dyDescent="0.4">
      <c r="D387" s="8"/>
    </row>
    <row r="388" spans="4:4" ht="16.2" x14ac:dyDescent="0.4">
      <c r="D388" s="8"/>
    </row>
    <row r="389" spans="4:4" ht="16.2" x14ac:dyDescent="0.4">
      <c r="D389" s="8"/>
    </row>
    <row r="390" spans="4:4" ht="16.2" x14ac:dyDescent="0.4">
      <c r="D390" s="8"/>
    </row>
    <row r="391" spans="4:4" ht="16.2" x14ac:dyDescent="0.4">
      <c r="D391" s="8"/>
    </row>
    <row r="392" spans="4:4" ht="16.2" x14ac:dyDescent="0.4">
      <c r="D392" s="8"/>
    </row>
    <row r="393" spans="4:4" ht="16.2" x14ac:dyDescent="0.4">
      <c r="D393" s="8"/>
    </row>
    <row r="394" spans="4:4" ht="16.2" x14ac:dyDescent="0.4">
      <c r="D394" s="8"/>
    </row>
    <row r="395" spans="4:4" ht="16.2" x14ac:dyDescent="0.4">
      <c r="D395" s="8"/>
    </row>
    <row r="396" spans="4:4" ht="16.2" x14ac:dyDescent="0.4">
      <c r="D396" s="8"/>
    </row>
    <row r="397" spans="4:4" ht="16.2" x14ac:dyDescent="0.4">
      <c r="D397" s="8"/>
    </row>
    <row r="398" spans="4:4" ht="16.2" x14ac:dyDescent="0.4">
      <c r="D398" s="8"/>
    </row>
    <row r="399" spans="4:4" ht="16.2" x14ac:dyDescent="0.4">
      <c r="D399" s="8"/>
    </row>
    <row r="400" spans="4:4" ht="16.2" x14ac:dyDescent="0.4">
      <c r="D400" s="8"/>
    </row>
    <row r="401" spans="4:4" ht="16.2" x14ac:dyDescent="0.4">
      <c r="D401" s="8"/>
    </row>
    <row r="402" spans="4:4" ht="16.2" x14ac:dyDescent="0.4">
      <c r="D402" s="8"/>
    </row>
    <row r="403" spans="4:4" ht="16.2" x14ac:dyDescent="0.4">
      <c r="D403" s="8"/>
    </row>
    <row r="404" spans="4:4" ht="16.2" x14ac:dyDescent="0.4">
      <c r="D404" s="8"/>
    </row>
    <row r="405" spans="4:4" ht="16.2" x14ac:dyDescent="0.4">
      <c r="D405" s="8"/>
    </row>
    <row r="406" spans="4:4" ht="16.2" x14ac:dyDescent="0.4">
      <c r="D406" s="8"/>
    </row>
    <row r="407" spans="4:4" ht="16.2" x14ac:dyDescent="0.4">
      <c r="D407" s="8"/>
    </row>
    <row r="408" spans="4:4" ht="16.2" x14ac:dyDescent="0.4">
      <c r="D408" s="8"/>
    </row>
    <row r="409" spans="4:4" ht="16.2" x14ac:dyDescent="0.4">
      <c r="D409" s="8"/>
    </row>
    <row r="410" spans="4:4" ht="16.2" x14ac:dyDescent="0.4">
      <c r="D410" s="8"/>
    </row>
    <row r="411" spans="4:4" ht="16.2" x14ac:dyDescent="0.4">
      <c r="D411" s="8"/>
    </row>
    <row r="412" spans="4:4" ht="16.2" x14ac:dyDescent="0.4">
      <c r="D412" s="8"/>
    </row>
    <row r="413" spans="4:4" ht="16.2" x14ac:dyDescent="0.4">
      <c r="D413" s="8"/>
    </row>
    <row r="414" spans="4:4" ht="16.2" x14ac:dyDescent="0.4">
      <c r="D414" s="8"/>
    </row>
    <row r="415" spans="4:4" ht="16.2" x14ac:dyDescent="0.4">
      <c r="D415" s="8"/>
    </row>
    <row r="416" spans="4:4" ht="16.2" x14ac:dyDescent="0.4">
      <c r="D416" s="8"/>
    </row>
    <row r="417" spans="4:4" ht="16.2" x14ac:dyDescent="0.4">
      <c r="D417" s="8"/>
    </row>
    <row r="418" spans="4:4" ht="16.2" x14ac:dyDescent="0.4">
      <c r="D418" s="8"/>
    </row>
    <row r="419" spans="4:4" ht="16.2" x14ac:dyDescent="0.4">
      <c r="D419" s="8"/>
    </row>
    <row r="420" spans="4:4" ht="16.2" x14ac:dyDescent="0.4">
      <c r="D420" s="8"/>
    </row>
    <row r="421" spans="4:4" ht="16.2" x14ac:dyDescent="0.4">
      <c r="D421" s="8"/>
    </row>
    <row r="422" spans="4:4" ht="16.2" x14ac:dyDescent="0.4">
      <c r="D422" s="8"/>
    </row>
    <row r="423" spans="4:4" ht="16.2" x14ac:dyDescent="0.4">
      <c r="D423" s="8"/>
    </row>
    <row r="424" spans="4:4" ht="16.2" x14ac:dyDescent="0.4">
      <c r="D424" s="8"/>
    </row>
    <row r="425" spans="4:4" ht="16.2" x14ac:dyDescent="0.4">
      <c r="D425" s="8"/>
    </row>
    <row r="426" spans="4:4" ht="16.2" x14ac:dyDescent="0.4">
      <c r="D426" s="8"/>
    </row>
    <row r="427" spans="4:4" ht="16.2" x14ac:dyDescent="0.4">
      <c r="D427" s="8"/>
    </row>
    <row r="428" spans="4:4" ht="16.2" x14ac:dyDescent="0.4">
      <c r="D428" s="8"/>
    </row>
    <row r="429" spans="4:4" ht="16.2" x14ac:dyDescent="0.4">
      <c r="D429" s="8"/>
    </row>
    <row r="430" spans="4:4" ht="16.2" x14ac:dyDescent="0.4">
      <c r="D430" s="8"/>
    </row>
    <row r="431" spans="4:4" ht="16.2" x14ac:dyDescent="0.4">
      <c r="D431" s="8"/>
    </row>
    <row r="432" spans="4:4" ht="16.2" x14ac:dyDescent="0.4">
      <c r="D432" s="8"/>
    </row>
    <row r="433" spans="4:4" ht="16.2" x14ac:dyDescent="0.4">
      <c r="D433" s="8"/>
    </row>
    <row r="434" spans="4:4" ht="16.2" x14ac:dyDescent="0.4">
      <c r="D434" s="8"/>
    </row>
    <row r="435" spans="4:4" ht="16.2" x14ac:dyDescent="0.4">
      <c r="D435" s="8"/>
    </row>
    <row r="436" spans="4:4" ht="16.2" x14ac:dyDescent="0.4">
      <c r="D436" s="8"/>
    </row>
    <row r="437" spans="4:4" ht="16.2" x14ac:dyDescent="0.4">
      <c r="D437" s="8"/>
    </row>
    <row r="438" spans="4:4" ht="16.2" x14ac:dyDescent="0.4">
      <c r="D438" s="8"/>
    </row>
    <row r="439" spans="4:4" ht="16.2" x14ac:dyDescent="0.4">
      <c r="D439" s="8"/>
    </row>
    <row r="440" spans="4:4" ht="16.2" x14ac:dyDescent="0.4">
      <c r="D440" s="8"/>
    </row>
    <row r="441" spans="4:4" ht="16.2" x14ac:dyDescent="0.4">
      <c r="D441" s="8"/>
    </row>
    <row r="442" spans="4:4" ht="16.2" x14ac:dyDescent="0.4">
      <c r="D442" s="8"/>
    </row>
    <row r="443" spans="4:4" ht="16.2" x14ac:dyDescent="0.4">
      <c r="D443" s="8"/>
    </row>
    <row r="444" spans="4:4" ht="16.2" x14ac:dyDescent="0.4">
      <c r="D444" s="8"/>
    </row>
    <row r="445" spans="4:4" ht="16.2" x14ac:dyDescent="0.4">
      <c r="D445" s="8"/>
    </row>
    <row r="446" spans="4:4" ht="16.2" x14ac:dyDescent="0.4">
      <c r="D446" s="8"/>
    </row>
    <row r="447" spans="4:4" ht="16.2" x14ac:dyDescent="0.4">
      <c r="D447" s="8"/>
    </row>
    <row r="448" spans="4:4" ht="16.2" x14ac:dyDescent="0.4">
      <c r="D448" s="8"/>
    </row>
    <row r="449" spans="4:4" ht="16.2" x14ac:dyDescent="0.4">
      <c r="D449" s="8"/>
    </row>
    <row r="450" spans="4:4" ht="16.2" x14ac:dyDescent="0.4">
      <c r="D450" s="8"/>
    </row>
    <row r="451" spans="4:4" ht="16.2" x14ac:dyDescent="0.4">
      <c r="D451" s="8"/>
    </row>
    <row r="452" spans="4:4" ht="16.2" x14ac:dyDescent="0.4">
      <c r="D452" s="8"/>
    </row>
    <row r="453" spans="4:4" ht="16.2" x14ac:dyDescent="0.4">
      <c r="D453" s="8"/>
    </row>
    <row r="454" spans="4:4" ht="16.2" x14ac:dyDescent="0.4">
      <c r="D454" s="8"/>
    </row>
    <row r="455" spans="4:4" ht="16.2" x14ac:dyDescent="0.4">
      <c r="D455" s="8"/>
    </row>
    <row r="456" spans="4:4" ht="16.2" x14ac:dyDescent="0.4">
      <c r="D456" s="8"/>
    </row>
    <row r="457" spans="4:4" ht="16.2" x14ac:dyDescent="0.4">
      <c r="D457" s="8"/>
    </row>
    <row r="458" spans="4:4" ht="16.2" x14ac:dyDescent="0.4">
      <c r="D458" s="8"/>
    </row>
    <row r="459" spans="4:4" ht="16.2" x14ac:dyDescent="0.4">
      <c r="D459" s="8"/>
    </row>
    <row r="460" spans="4:4" ht="16.2" x14ac:dyDescent="0.4">
      <c r="D460" s="8"/>
    </row>
    <row r="461" spans="4:4" ht="16.2" x14ac:dyDescent="0.4">
      <c r="D461" s="8"/>
    </row>
    <row r="462" spans="4:4" ht="16.2" x14ac:dyDescent="0.4">
      <c r="D462" s="8"/>
    </row>
    <row r="463" spans="4:4" ht="16.2" x14ac:dyDescent="0.4">
      <c r="D463" s="8"/>
    </row>
    <row r="464" spans="4:4" ht="16.2" x14ac:dyDescent="0.4">
      <c r="D464" s="8"/>
    </row>
    <row r="465" spans="4:4" ht="16.2" x14ac:dyDescent="0.4">
      <c r="D465" s="8"/>
    </row>
    <row r="466" spans="4:4" ht="16.2" x14ac:dyDescent="0.4">
      <c r="D466" s="8"/>
    </row>
    <row r="467" spans="4:4" ht="16.2" x14ac:dyDescent="0.4">
      <c r="D467" s="8"/>
    </row>
    <row r="468" spans="4:4" ht="16.2" x14ac:dyDescent="0.4">
      <c r="D468" s="8"/>
    </row>
    <row r="469" spans="4:4" ht="16.2" x14ac:dyDescent="0.4">
      <c r="D469" s="8"/>
    </row>
    <row r="470" spans="4:4" ht="16.2" x14ac:dyDescent="0.4">
      <c r="D470" s="8"/>
    </row>
    <row r="471" spans="4:4" ht="16.2" x14ac:dyDescent="0.4">
      <c r="D471" s="8"/>
    </row>
    <row r="472" spans="4:4" ht="16.2" x14ac:dyDescent="0.4">
      <c r="D472" s="8"/>
    </row>
    <row r="473" spans="4:4" ht="16.2" x14ac:dyDescent="0.4">
      <c r="D473" s="8"/>
    </row>
    <row r="474" spans="4:4" ht="16.2" x14ac:dyDescent="0.4">
      <c r="D474" s="8"/>
    </row>
    <row r="475" spans="4:4" ht="16.2" x14ac:dyDescent="0.4">
      <c r="D475" s="8"/>
    </row>
    <row r="476" spans="4:4" ht="16.2" x14ac:dyDescent="0.4">
      <c r="D476" s="8"/>
    </row>
    <row r="477" spans="4:4" ht="16.2" x14ac:dyDescent="0.4">
      <c r="D477" s="8"/>
    </row>
    <row r="478" spans="4:4" ht="16.2" x14ac:dyDescent="0.4">
      <c r="D478" s="8"/>
    </row>
    <row r="479" spans="4:4" ht="16.2" x14ac:dyDescent="0.4">
      <c r="D479" s="8"/>
    </row>
    <row r="480" spans="4:4" ht="16.2" x14ac:dyDescent="0.4">
      <c r="D480" s="8"/>
    </row>
    <row r="481" spans="4:4" ht="16.2" x14ac:dyDescent="0.4">
      <c r="D481" s="8"/>
    </row>
    <row r="482" spans="4:4" ht="16.2" x14ac:dyDescent="0.4">
      <c r="D482" s="8"/>
    </row>
    <row r="483" spans="4:4" ht="16.2" x14ac:dyDescent="0.4">
      <c r="D483" s="8"/>
    </row>
    <row r="484" spans="4:4" ht="16.2" x14ac:dyDescent="0.4">
      <c r="D484" s="8"/>
    </row>
    <row r="485" spans="4:4" ht="16.2" x14ac:dyDescent="0.4">
      <c r="D485" s="8"/>
    </row>
    <row r="486" spans="4:4" ht="16.2" x14ac:dyDescent="0.4">
      <c r="D486" s="8"/>
    </row>
    <row r="487" spans="4:4" ht="16.2" x14ac:dyDescent="0.4">
      <c r="D487" s="8"/>
    </row>
    <row r="488" spans="4:4" ht="16.2" x14ac:dyDescent="0.4">
      <c r="D488" s="8"/>
    </row>
    <row r="489" spans="4:4" ht="16.2" x14ac:dyDescent="0.4">
      <c r="D489" s="8"/>
    </row>
    <row r="490" spans="4:4" ht="16.2" x14ac:dyDescent="0.4">
      <c r="D490" s="8"/>
    </row>
    <row r="491" spans="4:4" ht="16.2" x14ac:dyDescent="0.4">
      <c r="D491" s="8"/>
    </row>
    <row r="492" spans="4:4" ht="16.2" x14ac:dyDescent="0.4">
      <c r="D492" s="8"/>
    </row>
    <row r="493" spans="4:4" ht="16.2" x14ac:dyDescent="0.4">
      <c r="D493" s="8"/>
    </row>
    <row r="494" spans="4:4" ht="16.2" x14ac:dyDescent="0.4">
      <c r="D494" s="8"/>
    </row>
    <row r="495" spans="4:4" ht="16.2" x14ac:dyDescent="0.4">
      <c r="D495" s="8"/>
    </row>
    <row r="496" spans="4:4" ht="16.2" x14ac:dyDescent="0.4">
      <c r="D496" s="8"/>
    </row>
    <row r="497" spans="4:4" ht="16.2" x14ac:dyDescent="0.4">
      <c r="D497" s="8"/>
    </row>
    <row r="498" spans="4:4" ht="16.2" x14ac:dyDescent="0.4">
      <c r="D498" s="8"/>
    </row>
    <row r="499" spans="4:4" ht="16.2" x14ac:dyDescent="0.4">
      <c r="D499" s="8"/>
    </row>
    <row r="500" spans="4:4" ht="16.2" x14ac:dyDescent="0.4">
      <c r="D500" s="8"/>
    </row>
    <row r="501" spans="4:4" ht="16.2" x14ac:dyDescent="0.4">
      <c r="D501" s="8"/>
    </row>
    <row r="502" spans="4:4" ht="16.2" x14ac:dyDescent="0.4">
      <c r="D502" s="8"/>
    </row>
    <row r="503" spans="4:4" ht="16.2" x14ac:dyDescent="0.4">
      <c r="D503" s="8"/>
    </row>
    <row r="504" spans="4:4" ht="16.2" x14ac:dyDescent="0.4">
      <c r="D504" s="8"/>
    </row>
    <row r="505" spans="4:4" ht="16.2" x14ac:dyDescent="0.4">
      <c r="D505" s="8"/>
    </row>
    <row r="506" spans="4:4" ht="16.2" x14ac:dyDescent="0.4">
      <c r="D506" s="8"/>
    </row>
    <row r="507" spans="4:4" ht="16.2" x14ac:dyDescent="0.4">
      <c r="D507" s="8"/>
    </row>
    <row r="508" spans="4:4" ht="16.2" x14ac:dyDescent="0.4">
      <c r="D508" s="8"/>
    </row>
    <row r="509" spans="4:4" ht="16.2" x14ac:dyDescent="0.4">
      <c r="D509" s="8"/>
    </row>
    <row r="510" spans="4:4" ht="16.2" x14ac:dyDescent="0.4">
      <c r="D510" s="8"/>
    </row>
    <row r="511" spans="4:4" ht="16.2" x14ac:dyDescent="0.4">
      <c r="D511" s="8"/>
    </row>
    <row r="512" spans="4:4" ht="16.2" x14ac:dyDescent="0.4">
      <c r="D512" s="8"/>
    </row>
    <row r="513" spans="4:4" ht="16.2" x14ac:dyDescent="0.4">
      <c r="D513" s="8"/>
    </row>
    <row r="514" spans="4:4" ht="16.2" x14ac:dyDescent="0.4">
      <c r="D514" s="8"/>
    </row>
    <row r="515" spans="4:4" ht="16.2" x14ac:dyDescent="0.4">
      <c r="D515" s="8"/>
    </row>
    <row r="516" spans="4:4" ht="16.2" x14ac:dyDescent="0.4">
      <c r="D516" s="8"/>
    </row>
    <row r="517" spans="4:4" ht="16.2" x14ac:dyDescent="0.4">
      <c r="D517" s="8"/>
    </row>
    <row r="518" spans="4:4" ht="16.2" x14ac:dyDescent="0.4">
      <c r="D518" s="8"/>
    </row>
    <row r="519" spans="4:4" ht="16.2" x14ac:dyDescent="0.4">
      <c r="D519" s="8"/>
    </row>
    <row r="520" spans="4:4" ht="16.2" x14ac:dyDescent="0.4">
      <c r="D520" s="8"/>
    </row>
    <row r="521" spans="4:4" ht="16.2" x14ac:dyDescent="0.4">
      <c r="D521" s="8"/>
    </row>
    <row r="522" spans="4:4" ht="16.2" x14ac:dyDescent="0.4">
      <c r="D522" s="8"/>
    </row>
    <row r="523" spans="4:4" ht="16.2" x14ac:dyDescent="0.4">
      <c r="D523" s="8"/>
    </row>
    <row r="524" spans="4:4" ht="16.2" x14ac:dyDescent="0.4">
      <c r="D524" s="8"/>
    </row>
    <row r="525" spans="4:4" ht="16.2" x14ac:dyDescent="0.4">
      <c r="D525" s="8"/>
    </row>
    <row r="526" spans="4:4" ht="16.2" x14ac:dyDescent="0.4">
      <c r="D526" s="8"/>
    </row>
    <row r="527" spans="4:4" ht="16.2" x14ac:dyDescent="0.4">
      <c r="D527" s="8"/>
    </row>
    <row r="528" spans="4:4" ht="16.2" x14ac:dyDescent="0.4">
      <c r="D528" s="8"/>
    </row>
    <row r="529" spans="4:4" ht="16.2" x14ac:dyDescent="0.4">
      <c r="D529" s="8"/>
    </row>
    <row r="530" spans="4:4" ht="16.2" x14ac:dyDescent="0.4">
      <c r="D530" s="8"/>
    </row>
    <row r="531" spans="4:4" ht="16.2" x14ac:dyDescent="0.4">
      <c r="D531" s="8"/>
    </row>
    <row r="532" spans="4:4" ht="16.2" x14ac:dyDescent="0.4">
      <c r="D532" s="8"/>
    </row>
    <row r="533" spans="4:4" ht="16.2" x14ac:dyDescent="0.4">
      <c r="D533" s="8"/>
    </row>
    <row r="534" spans="4:4" ht="16.2" x14ac:dyDescent="0.4">
      <c r="D534" s="8"/>
    </row>
    <row r="535" spans="4:4" ht="16.2" x14ac:dyDescent="0.4">
      <c r="D535" s="8"/>
    </row>
    <row r="536" spans="4:4" ht="16.2" x14ac:dyDescent="0.4">
      <c r="D536" s="8"/>
    </row>
    <row r="537" spans="4:4" ht="16.2" x14ac:dyDescent="0.4">
      <c r="D537" s="8"/>
    </row>
    <row r="538" spans="4:4" ht="16.2" x14ac:dyDescent="0.4">
      <c r="D538" s="8"/>
    </row>
    <row r="539" spans="4:4" ht="16.2" x14ac:dyDescent="0.4">
      <c r="D539" s="8"/>
    </row>
    <row r="540" spans="4:4" ht="16.2" x14ac:dyDescent="0.4">
      <c r="D540" s="8"/>
    </row>
    <row r="541" spans="4:4" ht="16.2" x14ac:dyDescent="0.4">
      <c r="D541" s="8"/>
    </row>
    <row r="542" spans="4:4" ht="16.2" x14ac:dyDescent="0.4">
      <c r="D542" s="8"/>
    </row>
    <row r="543" spans="4:4" ht="16.2" x14ac:dyDescent="0.4">
      <c r="D543" s="8"/>
    </row>
    <row r="544" spans="4:4" ht="16.2" x14ac:dyDescent="0.4">
      <c r="D544" s="8"/>
    </row>
    <row r="545" spans="4:4" ht="16.2" x14ac:dyDescent="0.4">
      <c r="D545" s="8"/>
    </row>
    <row r="546" spans="4:4" ht="16.2" x14ac:dyDescent="0.4">
      <c r="D546" s="8"/>
    </row>
    <row r="547" spans="4:4" ht="16.2" x14ac:dyDescent="0.4">
      <c r="D547" s="8"/>
    </row>
    <row r="548" spans="4:4" ht="16.2" x14ac:dyDescent="0.4">
      <c r="D548" s="8"/>
    </row>
    <row r="549" spans="4:4" ht="16.2" x14ac:dyDescent="0.4">
      <c r="D549" s="8"/>
    </row>
    <row r="550" spans="4:4" ht="16.2" x14ac:dyDescent="0.4">
      <c r="D550" s="8"/>
    </row>
    <row r="551" spans="4:4" ht="16.2" x14ac:dyDescent="0.4">
      <c r="D551" s="8"/>
    </row>
    <row r="552" spans="4:4" ht="16.2" x14ac:dyDescent="0.4">
      <c r="D552" s="8"/>
    </row>
    <row r="553" spans="4:4" ht="16.2" x14ac:dyDescent="0.4">
      <c r="D553" s="8"/>
    </row>
    <row r="554" spans="4:4" ht="16.2" x14ac:dyDescent="0.4">
      <c r="D554" s="8"/>
    </row>
    <row r="555" spans="4:4" ht="16.2" x14ac:dyDescent="0.4">
      <c r="D555" s="8"/>
    </row>
    <row r="556" spans="4:4" ht="16.2" x14ac:dyDescent="0.4">
      <c r="D556" s="8"/>
    </row>
    <row r="557" spans="4:4" ht="16.2" x14ac:dyDescent="0.4">
      <c r="D557" s="8"/>
    </row>
    <row r="558" spans="4:4" ht="16.2" x14ac:dyDescent="0.4">
      <c r="D558" s="8"/>
    </row>
    <row r="559" spans="4:4" ht="16.2" x14ac:dyDescent="0.4">
      <c r="D559" s="8"/>
    </row>
    <row r="560" spans="4:4" ht="16.2" x14ac:dyDescent="0.4">
      <c r="D560" s="8"/>
    </row>
    <row r="561" spans="4:4" ht="16.2" x14ac:dyDescent="0.4">
      <c r="D561" s="8"/>
    </row>
    <row r="562" spans="4:4" ht="16.2" x14ac:dyDescent="0.4">
      <c r="D562" s="8"/>
    </row>
    <row r="563" spans="4:4" ht="16.2" x14ac:dyDescent="0.4">
      <c r="D563" s="8"/>
    </row>
    <row r="564" spans="4:4" ht="16.2" x14ac:dyDescent="0.4">
      <c r="D564" s="8"/>
    </row>
    <row r="565" spans="4:4" ht="16.2" x14ac:dyDescent="0.4">
      <c r="D565" s="8"/>
    </row>
    <row r="566" spans="4:4" ht="16.2" x14ac:dyDescent="0.4">
      <c r="D566" s="8"/>
    </row>
    <row r="567" spans="4:4" ht="16.2" x14ac:dyDescent="0.4">
      <c r="D567" s="8"/>
    </row>
    <row r="568" spans="4:4" ht="16.2" x14ac:dyDescent="0.4">
      <c r="D568" s="8"/>
    </row>
    <row r="569" spans="4:4" ht="16.2" x14ac:dyDescent="0.4">
      <c r="D569" s="8"/>
    </row>
    <row r="570" spans="4:4" ht="16.2" x14ac:dyDescent="0.4">
      <c r="D570" s="8"/>
    </row>
    <row r="571" spans="4:4" ht="16.2" x14ac:dyDescent="0.4">
      <c r="D571" s="8"/>
    </row>
    <row r="572" spans="4:4" ht="16.2" x14ac:dyDescent="0.4">
      <c r="D572" s="8"/>
    </row>
    <row r="573" spans="4:4" ht="16.2" x14ac:dyDescent="0.4">
      <c r="D573" s="8"/>
    </row>
    <row r="574" spans="4:4" ht="16.2" x14ac:dyDescent="0.4">
      <c r="D574" s="8"/>
    </row>
    <row r="575" spans="4:4" ht="16.2" x14ac:dyDescent="0.4">
      <c r="D575" s="8"/>
    </row>
    <row r="576" spans="4:4" ht="16.2" x14ac:dyDescent="0.4">
      <c r="D576" s="8"/>
    </row>
    <row r="577" spans="4:4" ht="16.2" x14ac:dyDescent="0.4">
      <c r="D577" s="8"/>
    </row>
    <row r="578" spans="4:4" ht="16.2" x14ac:dyDescent="0.4">
      <c r="D578" s="8"/>
    </row>
    <row r="579" spans="4:4" ht="16.2" x14ac:dyDescent="0.4">
      <c r="D579" s="8"/>
    </row>
    <row r="580" spans="4:4" ht="16.2" x14ac:dyDescent="0.4">
      <c r="D580" s="8"/>
    </row>
    <row r="581" spans="4:4" ht="16.2" x14ac:dyDescent="0.4">
      <c r="D581" s="8"/>
    </row>
    <row r="582" spans="4:4" ht="16.2" x14ac:dyDescent="0.4">
      <c r="D582" s="8"/>
    </row>
    <row r="583" spans="4:4" ht="16.2" x14ac:dyDescent="0.4">
      <c r="D583" s="8"/>
    </row>
    <row r="584" spans="4:4" ht="16.2" x14ac:dyDescent="0.4">
      <c r="D584" s="8"/>
    </row>
    <row r="585" spans="4:4" ht="16.2" x14ac:dyDescent="0.4">
      <c r="D585" s="8"/>
    </row>
    <row r="586" spans="4:4" ht="16.2" x14ac:dyDescent="0.4">
      <c r="D586" s="8"/>
    </row>
    <row r="587" spans="4:4" ht="16.2" x14ac:dyDescent="0.4">
      <c r="D587" s="8"/>
    </row>
    <row r="588" spans="4:4" ht="16.2" x14ac:dyDescent="0.4">
      <c r="D588" s="8"/>
    </row>
    <row r="589" spans="4:4" ht="16.2" x14ac:dyDescent="0.4">
      <c r="D589" s="8"/>
    </row>
    <row r="590" spans="4:4" ht="16.2" x14ac:dyDescent="0.4">
      <c r="D590" s="8"/>
    </row>
    <row r="591" spans="4:4" ht="16.2" x14ac:dyDescent="0.4">
      <c r="D591" s="8"/>
    </row>
    <row r="592" spans="4:4" ht="16.2" x14ac:dyDescent="0.4">
      <c r="D592" s="8"/>
    </row>
    <row r="593" spans="4:4" ht="16.2" x14ac:dyDescent="0.4">
      <c r="D593" s="8"/>
    </row>
    <row r="594" spans="4:4" ht="16.2" x14ac:dyDescent="0.4">
      <c r="D594" s="8"/>
    </row>
    <row r="595" spans="4:4" ht="16.2" x14ac:dyDescent="0.4">
      <c r="D595" s="8"/>
    </row>
    <row r="596" spans="4:4" ht="16.2" x14ac:dyDescent="0.4">
      <c r="D596" s="8"/>
    </row>
    <row r="597" spans="4:4" ht="16.2" x14ac:dyDescent="0.4">
      <c r="D597" s="8"/>
    </row>
    <row r="598" spans="4:4" ht="16.2" x14ac:dyDescent="0.4">
      <c r="D598" s="8"/>
    </row>
    <row r="599" spans="4:4" ht="16.2" x14ac:dyDescent="0.4">
      <c r="D599" s="8"/>
    </row>
    <row r="600" spans="4:4" ht="16.2" x14ac:dyDescent="0.4">
      <c r="D600" s="8"/>
    </row>
    <row r="601" spans="4:4" ht="16.2" x14ac:dyDescent="0.4">
      <c r="D601" s="8"/>
    </row>
    <row r="602" spans="4:4" ht="16.2" x14ac:dyDescent="0.4">
      <c r="D602" s="8"/>
    </row>
    <row r="603" spans="4:4" ht="16.2" x14ac:dyDescent="0.4">
      <c r="D603" s="8"/>
    </row>
    <row r="604" spans="4:4" ht="16.2" x14ac:dyDescent="0.4">
      <c r="D604" s="8"/>
    </row>
    <row r="605" spans="4:4" ht="16.2" x14ac:dyDescent="0.4">
      <c r="D605" s="8"/>
    </row>
    <row r="606" spans="4:4" ht="16.2" x14ac:dyDescent="0.4">
      <c r="D606" s="8"/>
    </row>
    <row r="607" spans="4:4" ht="16.2" x14ac:dyDescent="0.4">
      <c r="D607" s="8"/>
    </row>
    <row r="608" spans="4:4" ht="16.2" x14ac:dyDescent="0.4">
      <c r="D608" s="8"/>
    </row>
    <row r="609" spans="4:4" ht="16.2" x14ac:dyDescent="0.4">
      <c r="D609" s="8"/>
    </row>
    <row r="610" spans="4:4" ht="16.2" x14ac:dyDescent="0.4">
      <c r="D610" s="8"/>
    </row>
    <row r="611" spans="4:4" ht="16.2" x14ac:dyDescent="0.4">
      <c r="D611" s="8"/>
    </row>
    <row r="612" spans="4:4" ht="16.2" x14ac:dyDescent="0.4">
      <c r="D612" s="8"/>
    </row>
    <row r="613" spans="4:4" ht="16.2" x14ac:dyDescent="0.4">
      <c r="D613" s="8"/>
    </row>
    <row r="614" spans="4:4" ht="16.2" x14ac:dyDescent="0.4">
      <c r="D614" s="8"/>
    </row>
    <row r="615" spans="4:4" ht="16.2" x14ac:dyDescent="0.4">
      <c r="D615" s="8"/>
    </row>
    <row r="616" spans="4:4" ht="16.2" x14ac:dyDescent="0.4">
      <c r="D616" s="8"/>
    </row>
    <row r="617" spans="4:4" ht="16.2" x14ac:dyDescent="0.4">
      <c r="D617" s="8"/>
    </row>
    <row r="618" spans="4:4" ht="16.2" x14ac:dyDescent="0.4">
      <c r="D618" s="8"/>
    </row>
    <row r="619" spans="4:4" ht="16.2" x14ac:dyDescent="0.4">
      <c r="D619" s="8"/>
    </row>
    <row r="620" spans="4:4" ht="16.2" x14ac:dyDescent="0.4">
      <c r="D620" s="8"/>
    </row>
    <row r="621" spans="4:4" ht="16.2" x14ac:dyDescent="0.4">
      <c r="D621" s="8"/>
    </row>
    <row r="622" spans="4:4" ht="16.2" x14ac:dyDescent="0.4">
      <c r="D622" s="8"/>
    </row>
    <row r="623" spans="4:4" ht="16.2" x14ac:dyDescent="0.4">
      <c r="D623" s="8"/>
    </row>
    <row r="624" spans="4:4" ht="16.2" x14ac:dyDescent="0.4">
      <c r="D624" s="8"/>
    </row>
    <row r="625" spans="4:4" ht="16.2" x14ac:dyDescent="0.4">
      <c r="D625" s="8"/>
    </row>
    <row r="626" spans="4:4" ht="16.2" x14ac:dyDescent="0.4">
      <c r="D626" s="8"/>
    </row>
    <row r="627" spans="4:4" ht="16.2" x14ac:dyDescent="0.4">
      <c r="D627" s="8"/>
    </row>
    <row r="628" spans="4:4" ht="16.2" x14ac:dyDescent="0.4">
      <c r="D628" s="8"/>
    </row>
    <row r="629" spans="4:4" ht="16.2" x14ac:dyDescent="0.4">
      <c r="D629" s="8"/>
    </row>
    <row r="630" spans="4:4" ht="16.2" x14ac:dyDescent="0.4">
      <c r="D630" s="8"/>
    </row>
    <row r="631" spans="4:4" ht="16.2" x14ac:dyDescent="0.4">
      <c r="D631" s="8"/>
    </row>
    <row r="632" spans="4:4" ht="16.2" x14ac:dyDescent="0.4">
      <c r="D632" s="8"/>
    </row>
    <row r="633" spans="4:4" ht="16.2" x14ac:dyDescent="0.4">
      <c r="D633" s="8"/>
    </row>
    <row r="634" spans="4:4" ht="16.2" x14ac:dyDescent="0.4">
      <c r="D634" s="8"/>
    </row>
    <row r="635" spans="4:4" ht="16.2" x14ac:dyDescent="0.4">
      <c r="D635" s="8"/>
    </row>
    <row r="636" spans="4:4" ht="16.2" x14ac:dyDescent="0.4">
      <c r="D636" s="8"/>
    </row>
    <row r="637" spans="4:4" ht="16.2" x14ac:dyDescent="0.4">
      <c r="D637" s="8"/>
    </row>
    <row r="638" spans="4:4" ht="16.2" x14ac:dyDescent="0.4">
      <c r="D638" s="8"/>
    </row>
    <row r="639" spans="4:4" ht="16.2" x14ac:dyDescent="0.4">
      <c r="D639" s="8"/>
    </row>
    <row r="640" spans="4:4" ht="16.2" x14ac:dyDescent="0.4">
      <c r="D640" s="8"/>
    </row>
    <row r="641" spans="4:4" ht="16.2" x14ac:dyDescent="0.4">
      <c r="D641" s="8"/>
    </row>
    <row r="642" spans="4:4" ht="16.2" x14ac:dyDescent="0.4">
      <c r="D642" s="8"/>
    </row>
    <row r="643" spans="4:4" ht="16.2" x14ac:dyDescent="0.4">
      <c r="D643" s="8"/>
    </row>
    <row r="644" spans="4:4" ht="16.2" x14ac:dyDescent="0.4">
      <c r="D644" s="8"/>
    </row>
    <row r="645" spans="4:4" ht="16.2" x14ac:dyDescent="0.4">
      <c r="D645" s="8"/>
    </row>
    <row r="646" spans="4:4" ht="16.2" x14ac:dyDescent="0.4">
      <c r="D646" s="8"/>
    </row>
    <row r="647" spans="4:4" ht="16.2" x14ac:dyDescent="0.4">
      <c r="D647" s="8"/>
    </row>
    <row r="648" spans="4:4" ht="16.2" x14ac:dyDescent="0.4">
      <c r="D648" s="8"/>
    </row>
    <row r="649" spans="4:4" ht="16.2" x14ac:dyDescent="0.4">
      <c r="D649" s="8"/>
    </row>
    <row r="650" spans="4:4" ht="16.2" x14ac:dyDescent="0.4">
      <c r="D650" s="8"/>
    </row>
    <row r="651" spans="4:4" ht="16.2" x14ac:dyDescent="0.4">
      <c r="D651" s="8"/>
    </row>
    <row r="652" spans="4:4" ht="16.2" x14ac:dyDescent="0.4">
      <c r="D652" s="8"/>
    </row>
    <row r="653" spans="4:4" ht="16.2" x14ac:dyDescent="0.4">
      <c r="D653" s="8"/>
    </row>
    <row r="654" spans="4:4" ht="16.2" x14ac:dyDescent="0.4">
      <c r="D654" s="8"/>
    </row>
    <row r="655" spans="4:4" ht="16.2" x14ac:dyDescent="0.4">
      <c r="D655" s="8"/>
    </row>
    <row r="656" spans="4:4" ht="16.2" x14ac:dyDescent="0.4">
      <c r="D656" s="8"/>
    </row>
    <row r="657" spans="4:4" ht="16.2" x14ac:dyDescent="0.4">
      <c r="D657" s="8"/>
    </row>
    <row r="658" spans="4:4" ht="16.2" x14ac:dyDescent="0.4">
      <c r="D658" s="8"/>
    </row>
    <row r="659" spans="4:4" ht="16.2" x14ac:dyDescent="0.4">
      <c r="D659" s="8"/>
    </row>
    <row r="660" spans="4:4" ht="16.2" x14ac:dyDescent="0.4">
      <c r="D660" s="8"/>
    </row>
    <row r="661" spans="4:4" ht="16.2" x14ac:dyDescent="0.4">
      <c r="D661" s="8"/>
    </row>
    <row r="662" spans="4:4" ht="16.2" x14ac:dyDescent="0.4">
      <c r="D662" s="8"/>
    </row>
    <row r="663" spans="4:4" ht="16.2" x14ac:dyDescent="0.4">
      <c r="D663" s="8"/>
    </row>
    <row r="664" spans="4:4" ht="16.2" x14ac:dyDescent="0.4">
      <c r="D664" s="8"/>
    </row>
    <row r="665" spans="4:4" ht="16.2" x14ac:dyDescent="0.4">
      <c r="D665" s="8"/>
    </row>
    <row r="666" spans="4:4" ht="16.2" x14ac:dyDescent="0.4">
      <c r="D666" s="8"/>
    </row>
    <row r="667" spans="4:4" ht="16.2" x14ac:dyDescent="0.4">
      <c r="D667" s="8"/>
    </row>
    <row r="668" spans="4:4" ht="16.2" x14ac:dyDescent="0.4">
      <c r="D668" s="8"/>
    </row>
    <row r="669" spans="4:4" ht="16.2" x14ac:dyDescent="0.4">
      <c r="D669" s="8"/>
    </row>
    <row r="670" spans="4:4" ht="16.2" x14ac:dyDescent="0.4">
      <c r="D670" s="8"/>
    </row>
    <row r="671" spans="4:4" ht="16.2" x14ac:dyDescent="0.4">
      <c r="D671" s="8"/>
    </row>
    <row r="672" spans="4:4" ht="16.2" x14ac:dyDescent="0.4">
      <c r="D672" s="8"/>
    </row>
    <row r="673" spans="4:4" ht="16.2" x14ac:dyDescent="0.4">
      <c r="D673" s="8"/>
    </row>
    <row r="674" spans="4:4" ht="16.2" x14ac:dyDescent="0.4">
      <c r="D674" s="8"/>
    </row>
    <row r="675" spans="4:4" ht="16.2" x14ac:dyDescent="0.4">
      <c r="D675" s="8"/>
    </row>
    <row r="676" spans="4:4" ht="16.2" x14ac:dyDescent="0.4">
      <c r="D676" s="8"/>
    </row>
    <row r="677" spans="4:4" ht="16.2" x14ac:dyDescent="0.4">
      <c r="D677" s="8"/>
    </row>
    <row r="678" spans="4:4" ht="16.2" x14ac:dyDescent="0.4">
      <c r="D678" s="8"/>
    </row>
    <row r="679" spans="4:4" ht="16.2" x14ac:dyDescent="0.4">
      <c r="D679" s="8"/>
    </row>
    <row r="680" spans="4:4" ht="16.2" x14ac:dyDescent="0.4">
      <c r="D680" s="8"/>
    </row>
    <row r="681" spans="4:4" ht="16.2" x14ac:dyDescent="0.4">
      <c r="D681" s="8"/>
    </row>
    <row r="682" spans="4:4" ht="16.2" x14ac:dyDescent="0.4">
      <c r="D682" s="8"/>
    </row>
    <row r="683" spans="4:4" ht="16.2" x14ac:dyDescent="0.4">
      <c r="D683" s="8"/>
    </row>
    <row r="684" spans="4:4" ht="16.2" x14ac:dyDescent="0.4">
      <c r="D684" s="8"/>
    </row>
    <row r="685" spans="4:4" ht="16.2" x14ac:dyDescent="0.4">
      <c r="D685" s="8"/>
    </row>
    <row r="686" spans="4:4" ht="16.2" x14ac:dyDescent="0.4">
      <c r="D686" s="8"/>
    </row>
    <row r="687" spans="4:4" ht="16.2" x14ac:dyDescent="0.4">
      <c r="D687" s="8"/>
    </row>
    <row r="688" spans="4:4" ht="16.2" x14ac:dyDescent="0.4">
      <c r="D688" s="8"/>
    </row>
    <row r="689" spans="4:4" ht="16.2" x14ac:dyDescent="0.4">
      <c r="D689" s="8"/>
    </row>
    <row r="690" spans="4:4" ht="16.2" x14ac:dyDescent="0.4">
      <c r="D690" s="8"/>
    </row>
    <row r="691" spans="4:4" ht="16.2" x14ac:dyDescent="0.4">
      <c r="D691" s="8"/>
    </row>
    <row r="692" spans="4:4" ht="16.2" x14ac:dyDescent="0.4">
      <c r="D692" s="8"/>
    </row>
    <row r="693" spans="4:4" ht="16.2" x14ac:dyDescent="0.4">
      <c r="D693" s="8"/>
    </row>
    <row r="694" spans="4:4" ht="16.2" x14ac:dyDescent="0.4">
      <c r="D694" s="8"/>
    </row>
    <row r="695" spans="4:4" ht="16.2" x14ac:dyDescent="0.4">
      <c r="D695" s="8"/>
    </row>
    <row r="696" spans="4:4" ht="16.2" x14ac:dyDescent="0.4">
      <c r="D696" s="8"/>
    </row>
    <row r="697" spans="4:4" ht="16.2" x14ac:dyDescent="0.4">
      <c r="D697" s="8"/>
    </row>
    <row r="698" spans="4:4" ht="16.2" x14ac:dyDescent="0.4">
      <c r="D698" s="8"/>
    </row>
    <row r="699" spans="4:4" ht="16.2" x14ac:dyDescent="0.4">
      <c r="D699" s="8"/>
    </row>
    <row r="700" spans="4:4" ht="16.2" x14ac:dyDescent="0.4">
      <c r="D700" s="8"/>
    </row>
    <row r="701" spans="4:4" ht="16.2" x14ac:dyDescent="0.4">
      <c r="D701" s="8"/>
    </row>
    <row r="702" spans="4:4" ht="16.2" x14ac:dyDescent="0.4">
      <c r="D702" s="8"/>
    </row>
    <row r="703" spans="4:4" ht="16.2" x14ac:dyDescent="0.4">
      <c r="D703" s="8"/>
    </row>
    <row r="704" spans="4:4" ht="16.2" x14ac:dyDescent="0.4">
      <c r="D704" s="8"/>
    </row>
    <row r="705" spans="4:4" ht="16.2" x14ac:dyDescent="0.4">
      <c r="D705" s="8"/>
    </row>
    <row r="706" spans="4:4" ht="16.2" x14ac:dyDescent="0.4">
      <c r="D706" s="8"/>
    </row>
    <row r="707" spans="4:4" ht="16.2" x14ac:dyDescent="0.4">
      <c r="D707" s="8"/>
    </row>
    <row r="708" spans="4:4" ht="16.2" x14ac:dyDescent="0.4">
      <c r="D708" s="8"/>
    </row>
    <row r="709" spans="4:4" ht="16.2" x14ac:dyDescent="0.4">
      <c r="D709" s="8"/>
    </row>
    <row r="710" spans="4:4" ht="16.2" x14ac:dyDescent="0.4">
      <c r="D710" s="8"/>
    </row>
    <row r="711" spans="4:4" ht="16.2" x14ac:dyDescent="0.4">
      <c r="D711" s="8"/>
    </row>
    <row r="712" spans="4:4" ht="16.2" x14ac:dyDescent="0.4">
      <c r="D712" s="8"/>
    </row>
    <row r="713" spans="4:4" ht="16.2" x14ac:dyDescent="0.4">
      <c r="D713" s="8"/>
    </row>
    <row r="714" spans="4:4" ht="16.2" x14ac:dyDescent="0.4">
      <c r="D714" s="8"/>
    </row>
    <row r="715" spans="4:4" ht="16.2" x14ac:dyDescent="0.4">
      <c r="D715" s="8"/>
    </row>
    <row r="716" spans="4:4" ht="16.2" x14ac:dyDescent="0.4">
      <c r="D716" s="8"/>
    </row>
    <row r="717" spans="4:4" ht="16.2" x14ac:dyDescent="0.4">
      <c r="D717" s="8"/>
    </row>
    <row r="718" spans="4:4" ht="16.2" x14ac:dyDescent="0.4">
      <c r="D718" s="8"/>
    </row>
    <row r="719" spans="4:4" ht="16.2" x14ac:dyDescent="0.4">
      <c r="D719" s="8"/>
    </row>
    <row r="720" spans="4:4" ht="16.2" x14ac:dyDescent="0.4">
      <c r="D720" s="8"/>
    </row>
    <row r="721" spans="4:4" ht="16.2" x14ac:dyDescent="0.4">
      <c r="D721" s="8"/>
    </row>
    <row r="722" spans="4:4" ht="16.2" x14ac:dyDescent="0.4">
      <c r="D722" s="8"/>
    </row>
    <row r="723" spans="4:4" ht="16.2" x14ac:dyDescent="0.4">
      <c r="D723" s="8"/>
    </row>
    <row r="724" spans="4:4" ht="16.2" x14ac:dyDescent="0.4">
      <c r="D724" s="8"/>
    </row>
    <row r="725" spans="4:4" ht="16.2" x14ac:dyDescent="0.4">
      <c r="D725" s="8"/>
    </row>
    <row r="726" spans="4:4" ht="16.2" x14ac:dyDescent="0.4">
      <c r="D726" s="8"/>
    </row>
    <row r="727" spans="4:4" ht="16.2" x14ac:dyDescent="0.4">
      <c r="D727" s="8"/>
    </row>
    <row r="728" spans="4:4" ht="16.2" x14ac:dyDescent="0.4">
      <c r="D728" s="8"/>
    </row>
    <row r="729" spans="4:4" ht="16.2" x14ac:dyDescent="0.4">
      <c r="D729" s="8"/>
    </row>
    <row r="730" spans="4:4" ht="16.2" x14ac:dyDescent="0.4">
      <c r="D730" s="8"/>
    </row>
    <row r="731" spans="4:4" ht="16.2" x14ac:dyDescent="0.4">
      <c r="D731" s="8"/>
    </row>
    <row r="732" spans="4:4" ht="16.2" x14ac:dyDescent="0.4">
      <c r="D732" s="8"/>
    </row>
    <row r="733" spans="4:4" ht="16.2" x14ac:dyDescent="0.4">
      <c r="D733" s="8"/>
    </row>
    <row r="734" spans="4:4" ht="16.2" x14ac:dyDescent="0.4">
      <c r="D734" s="8"/>
    </row>
    <row r="735" spans="4:4" ht="16.2" x14ac:dyDescent="0.4">
      <c r="D735" s="8"/>
    </row>
    <row r="736" spans="4:4" ht="16.2" x14ac:dyDescent="0.4">
      <c r="D736" s="8"/>
    </row>
    <row r="737" spans="4:4" ht="16.2" x14ac:dyDescent="0.4">
      <c r="D737" s="8"/>
    </row>
    <row r="738" spans="4:4" ht="16.2" x14ac:dyDescent="0.4">
      <c r="D738" s="8"/>
    </row>
    <row r="739" spans="4:4" ht="16.2" x14ac:dyDescent="0.4">
      <c r="D739" s="8"/>
    </row>
    <row r="740" spans="4:4" ht="16.2" x14ac:dyDescent="0.4">
      <c r="D740" s="8"/>
    </row>
    <row r="741" spans="4:4" ht="16.2" x14ac:dyDescent="0.4">
      <c r="D741" s="8"/>
    </row>
    <row r="742" spans="4:4" ht="16.2" x14ac:dyDescent="0.4">
      <c r="D742" s="8"/>
    </row>
    <row r="743" spans="4:4" ht="16.2" x14ac:dyDescent="0.4">
      <c r="D743" s="8"/>
    </row>
    <row r="744" spans="4:4" ht="16.2" x14ac:dyDescent="0.4">
      <c r="D744" s="8"/>
    </row>
    <row r="745" spans="4:4" ht="16.2" x14ac:dyDescent="0.4">
      <c r="D745" s="8"/>
    </row>
    <row r="746" spans="4:4" ht="16.2" x14ac:dyDescent="0.4">
      <c r="D746" s="8"/>
    </row>
    <row r="747" spans="4:4" ht="16.2" x14ac:dyDescent="0.4">
      <c r="D747" s="8"/>
    </row>
    <row r="748" spans="4:4" ht="16.2" x14ac:dyDescent="0.4">
      <c r="D748" s="8"/>
    </row>
    <row r="749" spans="4:4" ht="16.2" x14ac:dyDescent="0.4">
      <c r="D749" s="8"/>
    </row>
    <row r="750" spans="4:4" ht="16.2" x14ac:dyDescent="0.4">
      <c r="D750" s="8"/>
    </row>
    <row r="751" spans="4:4" ht="16.2" x14ac:dyDescent="0.4">
      <c r="D751" s="8"/>
    </row>
    <row r="752" spans="4:4" ht="16.2" x14ac:dyDescent="0.4">
      <c r="D752" s="8"/>
    </row>
    <row r="753" spans="4:4" ht="16.2" x14ac:dyDescent="0.4">
      <c r="D753" s="8"/>
    </row>
    <row r="754" spans="4:4" ht="16.2" x14ac:dyDescent="0.4">
      <c r="D754" s="8"/>
    </row>
    <row r="755" spans="4:4" ht="16.2" x14ac:dyDescent="0.4">
      <c r="D755" s="8"/>
    </row>
    <row r="756" spans="4:4" ht="16.2" x14ac:dyDescent="0.4">
      <c r="D756" s="8"/>
    </row>
    <row r="757" spans="4:4" ht="16.2" x14ac:dyDescent="0.4">
      <c r="D757" s="8"/>
    </row>
    <row r="758" spans="4:4" ht="16.2" x14ac:dyDescent="0.4">
      <c r="D758" s="8"/>
    </row>
    <row r="759" spans="4:4" ht="16.2" x14ac:dyDescent="0.4">
      <c r="D759" s="8"/>
    </row>
    <row r="760" spans="4:4" ht="16.2" x14ac:dyDescent="0.4">
      <c r="D760" s="8"/>
    </row>
    <row r="761" spans="4:4" ht="16.2" x14ac:dyDescent="0.4">
      <c r="D761" s="8"/>
    </row>
    <row r="762" spans="4:4" ht="16.2" x14ac:dyDescent="0.4">
      <c r="D762" s="8"/>
    </row>
    <row r="763" spans="4:4" ht="16.2" x14ac:dyDescent="0.4">
      <c r="D763" s="8"/>
    </row>
    <row r="764" spans="4:4" ht="16.2" x14ac:dyDescent="0.4">
      <c r="D764" s="8"/>
    </row>
    <row r="765" spans="4:4" ht="16.2" x14ac:dyDescent="0.4">
      <c r="D765" s="8"/>
    </row>
    <row r="766" spans="4:4" ht="16.2" x14ac:dyDescent="0.4">
      <c r="D766" s="8"/>
    </row>
    <row r="767" spans="4:4" ht="16.2" x14ac:dyDescent="0.4">
      <c r="D767" s="8"/>
    </row>
    <row r="768" spans="4:4" ht="16.2" x14ac:dyDescent="0.4">
      <c r="D768" s="8"/>
    </row>
    <row r="769" spans="4:4" ht="16.2" x14ac:dyDescent="0.4">
      <c r="D769" s="8"/>
    </row>
    <row r="770" spans="4:4" ht="16.2" x14ac:dyDescent="0.4">
      <c r="D770" s="8"/>
    </row>
    <row r="771" spans="4:4" ht="16.2" x14ac:dyDescent="0.4">
      <c r="D771" s="8"/>
    </row>
    <row r="772" spans="4:4" ht="16.2" x14ac:dyDescent="0.4">
      <c r="D772" s="8"/>
    </row>
    <row r="773" spans="4:4" ht="16.2" x14ac:dyDescent="0.4">
      <c r="D773" s="8"/>
    </row>
    <row r="774" spans="4:4" ht="16.2" x14ac:dyDescent="0.4">
      <c r="D774" s="8"/>
    </row>
    <row r="775" spans="4:4" ht="16.2" x14ac:dyDescent="0.4">
      <c r="D775" s="8"/>
    </row>
    <row r="776" spans="4:4" ht="16.2" x14ac:dyDescent="0.4">
      <c r="D776" s="8"/>
    </row>
    <row r="777" spans="4:4" ht="16.2" x14ac:dyDescent="0.4">
      <c r="D777" s="8"/>
    </row>
    <row r="778" spans="4:4" ht="16.2" x14ac:dyDescent="0.4">
      <c r="D778" s="8"/>
    </row>
    <row r="779" spans="4:4" ht="16.2" x14ac:dyDescent="0.4">
      <c r="D779" s="8"/>
    </row>
    <row r="780" spans="4:4" ht="16.2" x14ac:dyDescent="0.4">
      <c r="D780" s="8"/>
    </row>
    <row r="781" spans="4:4" ht="16.2" x14ac:dyDescent="0.4">
      <c r="D781" s="8"/>
    </row>
    <row r="782" spans="4:4" ht="16.2" x14ac:dyDescent="0.4">
      <c r="D782" s="8"/>
    </row>
    <row r="783" spans="4:4" ht="16.2" x14ac:dyDescent="0.4">
      <c r="D783" s="8"/>
    </row>
    <row r="784" spans="4:4" ht="16.2" x14ac:dyDescent="0.4">
      <c r="D784" s="8"/>
    </row>
    <row r="785" spans="4:4" ht="16.2" x14ac:dyDescent="0.4">
      <c r="D785" s="8"/>
    </row>
    <row r="786" spans="4:4" ht="16.2" x14ac:dyDescent="0.4">
      <c r="D786" s="8"/>
    </row>
    <row r="787" spans="4:4" ht="16.2" x14ac:dyDescent="0.4">
      <c r="D787" s="8"/>
    </row>
    <row r="788" spans="4:4" ht="16.2" x14ac:dyDescent="0.4">
      <c r="D788" s="8"/>
    </row>
    <row r="789" spans="4:4" ht="16.2" x14ac:dyDescent="0.4">
      <c r="D789" s="8"/>
    </row>
    <row r="790" spans="4:4" ht="16.2" x14ac:dyDescent="0.4">
      <c r="D790" s="8"/>
    </row>
    <row r="791" spans="4:4" ht="16.2" x14ac:dyDescent="0.4">
      <c r="D791" s="8"/>
    </row>
    <row r="792" spans="4:4" ht="16.2" x14ac:dyDescent="0.4">
      <c r="D792" s="8"/>
    </row>
    <row r="793" spans="4:4" ht="16.2" x14ac:dyDescent="0.4">
      <c r="D793" s="8"/>
    </row>
    <row r="794" spans="4:4" ht="16.2" x14ac:dyDescent="0.4">
      <c r="D794" s="8"/>
    </row>
    <row r="795" spans="4:4" ht="16.2" x14ac:dyDescent="0.4">
      <c r="D795" s="8"/>
    </row>
    <row r="796" spans="4:4" ht="16.2" x14ac:dyDescent="0.4">
      <c r="D796" s="8"/>
    </row>
    <row r="797" spans="4:4" ht="16.2" x14ac:dyDescent="0.4">
      <c r="D797" s="8"/>
    </row>
    <row r="798" spans="4:4" ht="16.2" x14ac:dyDescent="0.4">
      <c r="D798" s="8"/>
    </row>
    <row r="799" spans="4:4" ht="16.2" x14ac:dyDescent="0.4">
      <c r="D799" s="8"/>
    </row>
    <row r="800" spans="4:4" ht="16.2" x14ac:dyDescent="0.4">
      <c r="D800" s="8"/>
    </row>
    <row r="801" spans="4:4" ht="16.2" x14ac:dyDescent="0.4">
      <c r="D801" s="8"/>
    </row>
    <row r="802" spans="4:4" ht="16.2" x14ac:dyDescent="0.4">
      <c r="D802" s="8"/>
    </row>
    <row r="803" spans="4:4" ht="16.2" x14ac:dyDescent="0.4">
      <c r="D803" s="8"/>
    </row>
    <row r="804" spans="4:4" ht="16.2" x14ac:dyDescent="0.4">
      <c r="D804" s="8"/>
    </row>
    <row r="805" spans="4:4" ht="16.2" x14ac:dyDescent="0.4">
      <c r="D805" s="8"/>
    </row>
    <row r="806" spans="4:4" ht="16.2" x14ac:dyDescent="0.4">
      <c r="D806" s="8"/>
    </row>
    <row r="807" spans="4:4" ht="16.2" x14ac:dyDescent="0.4">
      <c r="D807" s="8"/>
    </row>
    <row r="808" spans="4:4" ht="16.2" x14ac:dyDescent="0.4">
      <c r="D808" s="8"/>
    </row>
    <row r="809" spans="4:4" ht="16.2" x14ac:dyDescent="0.4">
      <c r="D809" s="8"/>
    </row>
    <row r="810" spans="4:4" ht="16.2" x14ac:dyDescent="0.4">
      <c r="D810" s="8"/>
    </row>
    <row r="811" spans="4:4" ht="16.2" x14ac:dyDescent="0.4">
      <c r="D811" s="8"/>
    </row>
    <row r="812" spans="4:4" ht="16.2" x14ac:dyDescent="0.4">
      <c r="D812" s="8"/>
    </row>
    <row r="813" spans="4:4" ht="16.2" x14ac:dyDescent="0.4">
      <c r="D813" s="8"/>
    </row>
    <row r="814" spans="4:4" ht="16.2" x14ac:dyDescent="0.4">
      <c r="D814" s="8"/>
    </row>
    <row r="815" spans="4:4" ht="16.2" x14ac:dyDescent="0.4">
      <c r="D815" s="8"/>
    </row>
    <row r="816" spans="4:4" ht="16.2" x14ac:dyDescent="0.4">
      <c r="D816" s="8"/>
    </row>
    <row r="817" spans="4:4" ht="16.2" x14ac:dyDescent="0.4">
      <c r="D817" s="8"/>
    </row>
    <row r="818" spans="4:4" ht="16.2" x14ac:dyDescent="0.4">
      <c r="D818" s="8"/>
    </row>
    <row r="819" spans="4:4" ht="16.2" x14ac:dyDescent="0.4">
      <c r="D819" s="8"/>
    </row>
    <row r="820" spans="4:4" ht="16.2" x14ac:dyDescent="0.4">
      <c r="D820" s="8"/>
    </row>
    <row r="821" spans="4:4" ht="16.2" x14ac:dyDescent="0.4">
      <c r="D821" s="8"/>
    </row>
    <row r="822" spans="4:4" ht="16.2" x14ac:dyDescent="0.4">
      <c r="D822" s="8"/>
    </row>
    <row r="823" spans="4:4" ht="16.2" x14ac:dyDescent="0.4">
      <c r="D823" s="8"/>
    </row>
    <row r="824" spans="4:4" ht="16.2" x14ac:dyDescent="0.4">
      <c r="D824" s="8"/>
    </row>
    <row r="825" spans="4:4" ht="16.2" x14ac:dyDescent="0.4">
      <c r="D825" s="8"/>
    </row>
    <row r="826" spans="4:4" ht="16.2" x14ac:dyDescent="0.4">
      <c r="D826" s="8"/>
    </row>
    <row r="827" spans="4:4" ht="16.2" x14ac:dyDescent="0.4">
      <c r="D827" s="8"/>
    </row>
    <row r="828" spans="4:4" ht="16.2" x14ac:dyDescent="0.4">
      <c r="D828" s="8"/>
    </row>
    <row r="829" spans="4:4" ht="16.2" x14ac:dyDescent="0.4">
      <c r="D829" s="8"/>
    </row>
    <row r="830" spans="4:4" ht="16.2" x14ac:dyDescent="0.4">
      <c r="D830" s="8"/>
    </row>
    <row r="831" spans="4:4" ht="16.2" x14ac:dyDescent="0.4">
      <c r="D831" s="8"/>
    </row>
    <row r="832" spans="4:4" ht="16.2" x14ac:dyDescent="0.4">
      <c r="D832" s="8"/>
    </row>
    <row r="833" spans="4:4" ht="16.2" x14ac:dyDescent="0.4">
      <c r="D833" s="8"/>
    </row>
    <row r="834" spans="4:4" ht="16.2" x14ac:dyDescent="0.4">
      <c r="D834" s="8"/>
    </row>
    <row r="835" spans="4:4" ht="16.2" x14ac:dyDescent="0.4">
      <c r="D835" s="8"/>
    </row>
    <row r="836" spans="4:4" ht="16.2" x14ac:dyDescent="0.4">
      <c r="D836" s="8"/>
    </row>
    <row r="837" spans="4:4" ht="16.2" x14ac:dyDescent="0.4">
      <c r="D837" s="8"/>
    </row>
    <row r="838" spans="4:4" ht="16.2" x14ac:dyDescent="0.4">
      <c r="D838" s="8"/>
    </row>
    <row r="839" spans="4:4" ht="16.2" x14ac:dyDescent="0.4">
      <c r="D839" s="8"/>
    </row>
    <row r="840" spans="4:4" ht="16.2" x14ac:dyDescent="0.4">
      <c r="D840" s="8"/>
    </row>
    <row r="841" spans="4:4" ht="16.2" x14ac:dyDescent="0.4">
      <c r="D841" s="8"/>
    </row>
    <row r="842" spans="4:4" ht="16.2" x14ac:dyDescent="0.4">
      <c r="D842" s="8"/>
    </row>
    <row r="843" spans="4:4" ht="16.2" x14ac:dyDescent="0.4">
      <c r="D843" s="8"/>
    </row>
    <row r="844" spans="4:4" ht="16.2" x14ac:dyDescent="0.4">
      <c r="D844" s="8"/>
    </row>
    <row r="845" spans="4:4" ht="16.2" x14ac:dyDescent="0.4">
      <c r="D845" s="8"/>
    </row>
    <row r="846" spans="4:4" ht="16.2" x14ac:dyDescent="0.4">
      <c r="D846" s="8"/>
    </row>
    <row r="847" spans="4:4" ht="16.2" x14ac:dyDescent="0.4">
      <c r="D847" s="8"/>
    </row>
    <row r="848" spans="4:4" ht="16.2" x14ac:dyDescent="0.4">
      <c r="D848" s="8"/>
    </row>
    <row r="849" spans="4:4" ht="16.2" x14ac:dyDescent="0.4">
      <c r="D849" s="8"/>
    </row>
    <row r="850" spans="4:4" ht="16.2" x14ac:dyDescent="0.4">
      <c r="D850" s="8"/>
    </row>
    <row r="851" spans="4:4" ht="16.2" x14ac:dyDescent="0.4">
      <c r="D851" s="8"/>
    </row>
    <row r="852" spans="4:4" ht="16.2" x14ac:dyDescent="0.4">
      <c r="D852" s="8"/>
    </row>
    <row r="853" spans="4:4" ht="16.2" x14ac:dyDescent="0.4">
      <c r="D853" s="8"/>
    </row>
    <row r="854" spans="4:4" ht="16.2" x14ac:dyDescent="0.4">
      <c r="D854" s="8"/>
    </row>
    <row r="855" spans="4:4" ht="16.2" x14ac:dyDescent="0.4">
      <c r="D855" s="8"/>
    </row>
    <row r="856" spans="4:4" ht="16.2" x14ac:dyDescent="0.4">
      <c r="D856" s="8"/>
    </row>
    <row r="857" spans="4:4" ht="16.2" x14ac:dyDescent="0.4">
      <c r="D857" s="8"/>
    </row>
    <row r="858" spans="4:4" ht="16.2" x14ac:dyDescent="0.4">
      <c r="D858" s="8"/>
    </row>
    <row r="859" spans="4:4" ht="16.2" x14ac:dyDescent="0.4">
      <c r="D859" s="8"/>
    </row>
    <row r="860" spans="4:4" ht="16.2" x14ac:dyDescent="0.4">
      <c r="D860" s="8"/>
    </row>
    <row r="861" spans="4:4" ht="16.2" x14ac:dyDescent="0.4">
      <c r="D861" s="8"/>
    </row>
    <row r="862" spans="4:4" ht="16.2" x14ac:dyDescent="0.4">
      <c r="D862" s="8"/>
    </row>
    <row r="863" spans="4:4" ht="16.2" x14ac:dyDescent="0.4">
      <c r="D863" s="8"/>
    </row>
    <row r="864" spans="4:4" ht="16.2" x14ac:dyDescent="0.4">
      <c r="D864" s="8"/>
    </row>
    <row r="865" spans="4:4" ht="16.2" x14ac:dyDescent="0.4">
      <c r="D865" s="8"/>
    </row>
    <row r="866" spans="4:4" ht="16.2" x14ac:dyDescent="0.4">
      <c r="D866" s="8"/>
    </row>
    <row r="867" spans="4:4" ht="16.2" x14ac:dyDescent="0.4">
      <c r="D867" s="8"/>
    </row>
    <row r="868" spans="4:4" ht="16.2" x14ac:dyDescent="0.4">
      <c r="D868" s="8"/>
    </row>
    <row r="869" spans="4:4" ht="16.2" x14ac:dyDescent="0.4">
      <c r="D869" s="8"/>
    </row>
    <row r="870" spans="4:4" ht="16.2" x14ac:dyDescent="0.4">
      <c r="D870" s="8"/>
    </row>
    <row r="871" spans="4:4" ht="16.2" x14ac:dyDescent="0.4">
      <c r="D871" s="8"/>
    </row>
    <row r="872" spans="4:4" ht="16.2" x14ac:dyDescent="0.4">
      <c r="D872" s="8"/>
    </row>
    <row r="873" spans="4:4" ht="16.2" x14ac:dyDescent="0.4">
      <c r="D873" s="8"/>
    </row>
    <row r="874" spans="4:4" ht="16.2" x14ac:dyDescent="0.4">
      <c r="D874" s="8"/>
    </row>
    <row r="875" spans="4:4" ht="16.2" x14ac:dyDescent="0.4">
      <c r="D875" s="8"/>
    </row>
    <row r="876" spans="4:4" ht="16.2" x14ac:dyDescent="0.4">
      <c r="D876" s="8"/>
    </row>
    <row r="877" spans="4:4" ht="16.2" x14ac:dyDescent="0.4">
      <c r="D877" s="8"/>
    </row>
    <row r="878" spans="4:4" ht="16.2" x14ac:dyDescent="0.4">
      <c r="D878" s="8"/>
    </row>
    <row r="879" spans="4:4" ht="16.2" x14ac:dyDescent="0.4">
      <c r="D879" s="8"/>
    </row>
    <row r="880" spans="4:4" ht="16.2" x14ac:dyDescent="0.4">
      <c r="D880" s="8"/>
    </row>
    <row r="881" spans="4:4" ht="16.2" x14ac:dyDescent="0.4">
      <c r="D881" s="8"/>
    </row>
    <row r="882" spans="4:4" ht="16.2" x14ac:dyDescent="0.4">
      <c r="D882" s="8"/>
    </row>
    <row r="883" spans="4:4" ht="16.2" x14ac:dyDescent="0.4">
      <c r="D883" s="8"/>
    </row>
    <row r="884" spans="4:4" ht="16.2" x14ac:dyDescent="0.4">
      <c r="D884" s="8"/>
    </row>
    <row r="885" spans="4:4" ht="16.2" x14ac:dyDescent="0.4">
      <c r="D885" s="8"/>
    </row>
    <row r="886" spans="4:4" ht="16.2" x14ac:dyDescent="0.4">
      <c r="D886" s="8"/>
    </row>
    <row r="887" spans="4:4" ht="16.2" x14ac:dyDescent="0.4">
      <c r="D887" s="8"/>
    </row>
    <row r="888" spans="4:4" ht="16.2" x14ac:dyDescent="0.4">
      <c r="D888" s="8"/>
    </row>
    <row r="889" spans="4:4" ht="16.2" x14ac:dyDescent="0.4">
      <c r="D889" s="8"/>
    </row>
    <row r="890" spans="4:4" ht="16.2" x14ac:dyDescent="0.4">
      <c r="D890" s="8"/>
    </row>
    <row r="891" spans="4:4" ht="16.2" x14ac:dyDescent="0.4">
      <c r="D891" s="8"/>
    </row>
    <row r="892" spans="4:4" ht="16.2" x14ac:dyDescent="0.4">
      <c r="D892" s="8"/>
    </row>
    <row r="893" spans="4:4" ht="16.2" x14ac:dyDescent="0.4">
      <c r="D893" s="8"/>
    </row>
    <row r="894" spans="4:4" ht="16.2" x14ac:dyDescent="0.4">
      <c r="D894" s="8"/>
    </row>
    <row r="895" spans="4:4" ht="16.2" x14ac:dyDescent="0.4">
      <c r="D895" s="8"/>
    </row>
    <row r="896" spans="4:4" ht="16.2" x14ac:dyDescent="0.4">
      <c r="D896" s="8"/>
    </row>
    <row r="897" spans="4:4" ht="16.2" x14ac:dyDescent="0.4">
      <c r="D897" s="8"/>
    </row>
    <row r="898" spans="4:4" ht="16.2" x14ac:dyDescent="0.4">
      <c r="D898" s="8"/>
    </row>
    <row r="899" spans="4:4" ht="16.2" x14ac:dyDescent="0.4">
      <c r="D899" s="8"/>
    </row>
    <row r="900" spans="4:4" ht="16.2" x14ac:dyDescent="0.4">
      <c r="D900" s="8"/>
    </row>
    <row r="901" spans="4:4" ht="16.2" x14ac:dyDescent="0.4">
      <c r="D901" s="8"/>
    </row>
    <row r="902" spans="4:4" ht="16.2" x14ac:dyDescent="0.4">
      <c r="D902" s="8"/>
    </row>
    <row r="903" spans="4:4" ht="16.2" x14ac:dyDescent="0.4">
      <c r="D903" s="8"/>
    </row>
    <row r="904" spans="4:4" ht="16.2" x14ac:dyDescent="0.4">
      <c r="D904" s="8"/>
    </row>
    <row r="905" spans="4:4" ht="16.2" x14ac:dyDescent="0.4">
      <c r="D905" s="8"/>
    </row>
    <row r="906" spans="4:4" ht="16.2" x14ac:dyDescent="0.4">
      <c r="D906" s="8"/>
    </row>
    <row r="907" spans="4:4" ht="16.2" x14ac:dyDescent="0.4">
      <c r="D907" s="8"/>
    </row>
    <row r="908" spans="4:4" ht="16.2" x14ac:dyDescent="0.4">
      <c r="D908" s="8"/>
    </row>
    <row r="909" spans="4:4" ht="16.2" x14ac:dyDescent="0.4">
      <c r="D909" s="8"/>
    </row>
    <row r="910" spans="4:4" ht="16.2" x14ac:dyDescent="0.4">
      <c r="D910" s="8"/>
    </row>
    <row r="911" spans="4:4" ht="16.2" x14ac:dyDescent="0.4">
      <c r="D911" s="8"/>
    </row>
    <row r="912" spans="4:4" ht="16.2" x14ac:dyDescent="0.4">
      <c r="D912" s="8"/>
    </row>
    <row r="913" spans="4:4" ht="16.2" x14ac:dyDescent="0.4">
      <c r="D913" s="8"/>
    </row>
    <row r="914" spans="4:4" ht="16.2" x14ac:dyDescent="0.4">
      <c r="D914" s="8"/>
    </row>
    <row r="915" spans="4:4" ht="16.2" x14ac:dyDescent="0.4">
      <c r="D915" s="8"/>
    </row>
    <row r="916" spans="4:4" ht="16.2" x14ac:dyDescent="0.4">
      <c r="D916" s="8"/>
    </row>
    <row r="917" spans="4:4" ht="16.2" x14ac:dyDescent="0.4">
      <c r="D917" s="8"/>
    </row>
    <row r="918" spans="4:4" ht="16.2" x14ac:dyDescent="0.4">
      <c r="D918" s="8"/>
    </row>
    <row r="919" spans="4:4" ht="16.2" x14ac:dyDescent="0.4">
      <c r="D919" s="8"/>
    </row>
    <row r="920" spans="4:4" ht="16.2" x14ac:dyDescent="0.4">
      <c r="D920" s="8"/>
    </row>
    <row r="921" spans="4:4" ht="16.2" x14ac:dyDescent="0.4">
      <c r="D921" s="8"/>
    </row>
    <row r="922" spans="4:4" ht="16.2" x14ac:dyDescent="0.4">
      <c r="D922" s="8"/>
    </row>
    <row r="923" spans="4:4" ht="16.2" x14ac:dyDescent="0.4">
      <c r="D923" s="8"/>
    </row>
    <row r="924" spans="4:4" ht="16.2" x14ac:dyDescent="0.4">
      <c r="D924" s="8"/>
    </row>
    <row r="925" spans="4:4" ht="16.2" x14ac:dyDescent="0.4">
      <c r="D925" s="8"/>
    </row>
    <row r="926" spans="4:4" ht="16.2" x14ac:dyDescent="0.4">
      <c r="D926" s="8"/>
    </row>
    <row r="927" spans="4:4" ht="16.2" x14ac:dyDescent="0.4">
      <c r="D927" s="8"/>
    </row>
    <row r="928" spans="4:4" ht="16.2" x14ac:dyDescent="0.4">
      <c r="D928" s="8"/>
    </row>
    <row r="929" spans="4:4" ht="16.2" x14ac:dyDescent="0.4">
      <c r="D929" s="8"/>
    </row>
    <row r="930" spans="4:4" ht="16.2" x14ac:dyDescent="0.4">
      <c r="D930" s="8"/>
    </row>
    <row r="931" spans="4:4" ht="16.2" x14ac:dyDescent="0.4">
      <c r="D931" s="8"/>
    </row>
    <row r="932" spans="4:4" ht="16.2" x14ac:dyDescent="0.4">
      <c r="D932" s="8"/>
    </row>
    <row r="933" spans="4:4" ht="16.2" x14ac:dyDescent="0.4">
      <c r="D933" s="8"/>
    </row>
    <row r="934" spans="4:4" ht="16.2" x14ac:dyDescent="0.4">
      <c r="D934" s="8"/>
    </row>
    <row r="935" spans="4:4" ht="16.2" x14ac:dyDescent="0.4">
      <c r="D935" s="8"/>
    </row>
    <row r="936" spans="4:4" ht="16.2" x14ac:dyDescent="0.4">
      <c r="D936" s="8"/>
    </row>
    <row r="937" spans="4:4" ht="16.2" x14ac:dyDescent="0.4">
      <c r="D937" s="8"/>
    </row>
    <row r="938" spans="4:4" ht="16.2" x14ac:dyDescent="0.4">
      <c r="D938" s="8"/>
    </row>
    <row r="939" spans="4:4" ht="16.2" x14ac:dyDescent="0.4">
      <c r="D939" s="8"/>
    </row>
    <row r="940" spans="4:4" ht="16.2" x14ac:dyDescent="0.4">
      <c r="D940" s="8"/>
    </row>
    <row r="941" spans="4:4" ht="16.2" x14ac:dyDescent="0.4">
      <c r="D941" s="8"/>
    </row>
    <row r="942" spans="4:4" ht="16.2" x14ac:dyDescent="0.4">
      <c r="D942" s="8"/>
    </row>
    <row r="943" spans="4:4" ht="16.2" x14ac:dyDescent="0.4">
      <c r="D943" s="8"/>
    </row>
    <row r="944" spans="4:4" ht="16.2" x14ac:dyDescent="0.4">
      <c r="D944" s="8"/>
    </row>
    <row r="945" spans="4:4" ht="16.2" x14ac:dyDescent="0.4">
      <c r="D945" s="8"/>
    </row>
    <row r="946" spans="4:4" ht="16.2" x14ac:dyDescent="0.4">
      <c r="D946" s="8"/>
    </row>
    <row r="947" spans="4:4" ht="16.2" x14ac:dyDescent="0.4">
      <c r="D947" s="8"/>
    </row>
    <row r="948" spans="4:4" ht="16.2" x14ac:dyDescent="0.4">
      <c r="D948" s="8"/>
    </row>
    <row r="949" spans="4:4" ht="16.2" x14ac:dyDescent="0.4">
      <c r="D949" s="8"/>
    </row>
    <row r="950" spans="4:4" ht="16.2" x14ac:dyDescent="0.4">
      <c r="D950" s="8"/>
    </row>
    <row r="951" spans="4:4" ht="16.2" x14ac:dyDescent="0.4">
      <c r="D951" s="8"/>
    </row>
    <row r="952" spans="4:4" ht="16.2" x14ac:dyDescent="0.4">
      <c r="D952" s="8"/>
    </row>
    <row r="953" spans="4:4" ht="16.2" x14ac:dyDescent="0.4">
      <c r="D953" s="8"/>
    </row>
    <row r="954" spans="4:4" ht="16.2" x14ac:dyDescent="0.4">
      <c r="D954" s="8"/>
    </row>
    <row r="955" spans="4:4" ht="16.2" x14ac:dyDescent="0.4">
      <c r="D955" s="8"/>
    </row>
    <row r="956" spans="4:4" ht="16.2" x14ac:dyDescent="0.4">
      <c r="D956" s="8"/>
    </row>
    <row r="957" spans="4:4" ht="16.2" x14ac:dyDescent="0.4">
      <c r="D957" s="8"/>
    </row>
    <row r="958" spans="4:4" ht="16.2" x14ac:dyDescent="0.4">
      <c r="D958" s="8"/>
    </row>
    <row r="959" spans="4:4" ht="16.2" x14ac:dyDescent="0.4">
      <c r="D959" s="8"/>
    </row>
    <row r="960" spans="4:4" ht="16.2" x14ac:dyDescent="0.4">
      <c r="D960" s="8"/>
    </row>
    <row r="961" spans="4:4" ht="16.2" x14ac:dyDescent="0.4">
      <c r="D961" s="8"/>
    </row>
    <row r="962" spans="4:4" ht="16.2" x14ac:dyDescent="0.4">
      <c r="D962" s="8"/>
    </row>
    <row r="963" spans="4:4" ht="16.2" x14ac:dyDescent="0.4">
      <c r="D963" s="8"/>
    </row>
    <row r="964" spans="4:4" ht="16.2" x14ac:dyDescent="0.4">
      <c r="D964" s="8"/>
    </row>
    <row r="965" spans="4:4" ht="16.2" x14ac:dyDescent="0.4">
      <c r="D965" s="8"/>
    </row>
    <row r="966" spans="4:4" ht="16.2" x14ac:dyDescent="0.4">
      <c r="D966" s="8"/>
    </row>
    <row r="967" spans="4:4" ht="16.2" x14ac:dyDescent="0.4">
      <c r="D967" s="8"/>
    </row>
    <row r="968" spans="4:4" ht="16.2" x14ac:dyDescent="0.4">
      <c r="D968" s="8"/>
    </row>
    <row r="969" spans="4:4" ht="16.2" x14ac:dyDescent="0.4">
      <c r="D969" s="8"/>
    </row>
    <row r="970" spans="4:4" ht="16.2" x14ac:dyDescent="0.4">
      <c r="D970" s="8"/>
    </row>
    <row r="971" spans="4:4" ht="16.2" x14ac:dyDescent="0.4">
      <c r="D971" s="8"/>
    </row>
    <row r="972" spans="4:4" ht="16.2" x14ac:dyDescent="0.4">
      <c r="D972" s="8"/>
    </row>
    <row r="973" spans="4:4" ht="16.2" x14ac:dyDescent="0.4">
      <c r="D973" s="8"/>
    </row>
    <row r="974" spans="4:4" ht="16.2" x14ac:dyDescent="0.4">
      <c r="D974" s="8"/>
    </row>
    <row r="975" spans="4:4" ht="16.2" x14ac:dyDescent="0.4">
      <c r="D975" s="8"/>
    </row>
    <row r="976" spans="4:4" ht="16.2" x14ac:dyDescent="0.4">
      <c r="D976" s="8"/>
    </row>
    <row r="977" spans="4:4" ht="16.2" x14ac:dyDescent="0.4">
      <c r="D977" s="8"/>
    </row>
    <row r="978" spans="4:4" ht="16.2" x14ac:dyDescent="0.4">
      <c r="D978" s="8"/>
    </row>
    <row r="979" spans="4:4" ht="16.2" x14ac:dyDescent="0.4">
      <c r="D979" s="8"/>
    </row>
    <row r="980" spans="4:4" ht="16.2" x14ac:dyDescent="0.4">
      <c r="D980" s="8"/>
    </row>
    <row r="981" spans="4:4" ht="16.2" x14ac:dyDescent="0.4">
      <c r="D981" s="8"/>
    </row>
    <row r="982" spans="4:4" ht="16.2" x14ac:dyDescent="0.4">
      <c r="D982" s="8"/>
    </row>
    <row r="983" spans="4:4" ht="16.2" x14ac:dyDescent="0.4">
      <c r="D983" s="8"/>
    </row>
    <row r="984" spans="4:4" ht="16.2" x14ac:dyDescent="0.4">
      <c r="D984" s="8"/>
    </row>
    <row r="985" spans="4:4" ht="16.2" x14ac:dyDescent="0.4">
      <c r="D985" s="8"/>
    </row>
    <row r="986" spans="4:4" ht="16.2" x14ac:dyDescent="0.4">
      <c r="D986" s="8"/>
    </row>
    <row r="987" spans="4:4" ht="16.2" x14ac:dyDescent="0.4">
      <c r="D987" s="8"/>
    </row>
    <row r="988" spans="4:4" ht="16.2" x14ac:dyDescent="0.4">
      <c r="D988" s="8"/>
    </row>
    <row r="989" spans="4:4" ht="16.2" x14ac:dyDescent="0.4">
      <c r="D989" s="8"/>
    </row>
    <row r="990" spans="4:4" ht="16.2" x14ac:dyDescent="0.4">
      <c r="D990" s="8"/>
    </row>
    <row r="991" spans="4:4" ht="16.2" x14ac:dyDescent="0.4">
      <c r="D991" s="8"/>
    </row>
    <row r="992" spans="4:4" ht="15.75" customHeight="1" x14ac:dyDescent="0.4">
      <c r="D992" s="8"/>
    </row>
    <row r="993" spans="4:4" ht="15.75" customHeight="1" x14ac:dyDescent="0.4">
      <c r="D993" s="8"/>
    </row>
    <row r="994" spans="4:4" ht="15.75" customHeight="1" x14ac:dyDescent="0.4">
      <c r="D994" s="8"/>
    </row>
    <row r="995" spans="4:4" ht="15.75" customHeight="1" x14ac:dyDescent="0.4">
      <c r="D995" s="8"/>
    </row>
    <row r="996" spans="4:4" ht="15.75" customHeight="1" x14ac:dyDescent="0.4">
      <c r="D996" s="8"/>
    </row>
    <row r="997" spans="4:4" ht="15.75" customHeight="1" x14ac:dyDescent="0.4">
      <c r="D997" s="8"/>
    </row>
    <row r="998" spans="4:4" ht="15.75" customHeight="1" x14ac:dyDescent="0.4">
      <c r="D998" s="8"/>
    </row>
    <row r="999" spans="4:4" ht="15.75" customHeight="1" x14ac:dyDescent="0.4">
      <c r="D999" s="8"/>
    </row>
    <row r="1000" spans="4:4" ht="15.75" customHeight="1" x14ac:dyDescent="0.4">
      <c r="D1000" s="8"/>
    </row>
    <row r="1001" spans="4:4" ht="15.75" customHeight="1" x14ac:dyDescent="0.4">
      <c r="D1001" s="8"/>
    </row>
    <row r="1002" spans="4:4" ht="15.75" customHeight="1" x14ac:dyDescent="0.4">
      <c r="D1002" s="8"/>
    </row>
    <row r="1003" spans="4:4" ht="15.75" customHeight="1" x14ac:dyDescent="0.4">
      <c r="D1003" s="8"/>
    </row>
    <row r="1004" spans="4:4" ht="15.75" customHeight="1" x14ac:dyDescent="0.4">
      <c r="D1004" s="8"/>
    </row>
    <row r="1005" spans="4:4" ht="15.75" customHeight="1" x14ac:dyDescent="0.4">
      <c r="D1005" s="8"/>
    </row>
    <row r="1006" spans="4:4" ht="15.75" customHeight="1" x14ac:dyDescent="0.4">
      <c r="D1006" s="8"/>
    </row>
    <row r="1007" spans="4:4" ht="15.75" customHeight="1" x14ac:dyDescent="0.4">
      <c r="D1007" s="8"/>
    </row>
    <row r="1008" spans="4:4" ht="15.75" customHeight="1" x14ac:dyDescent="0.4">
      <c r="D1008" s="8"/>
    </row>
    <row r="1009" spans="4:4" ht="15.75" customHeight="1" x14ac:dyDescent="0.4">
      <c r="D1009" s="8"/>
    </row>
    <row r="1010" spans="4:4" ht="15.75" customHeight="1" x14ac:dyDescent="0.4">
      <c r="D1010" s="8"/>
    </row>
    <row r="1011" spans="4:4" ht="15.75" customHeight="1" x14ac:dyDescent="0.4">
      <c r="D1011" s="8"/>
    </row>
    <row r="1012" spans="4:4" ht="15.75" customHeight="1" x14ac:dyDescent="0.4">
      <c r="D1012" s="8"/>
    </row>
    <row r="1013" spans="4:4" ht="15.75" customHeight="1" x14ac:dyDescent="0.4">
      <c r="D1013" s="8"/>
    </row>
    <row r="1014" spans="4:4" ht="15.75" customHeight="1" x14ac:dyDescent="0.4">
      <c r="D1014" s="8"/>
    </row>
    <row r="1015" spans="4:4" ht="15.75" customHeight="1" x14ac:dyDescent="0.4">
      <c r="D1015" s="8"/>
    </row>
    <row r="1016" spans="4:4" ht="15.75" customHeight="1" x14ac:dyDescent="0.4">
      <c r="D1016" s="8"/>
    </row>
    <row r="1017" spans="4:4" ht="15.75" customHeight="1" x14ac:dyDescent="0.4">
      <c r="D1017" s="8"/>
    </row>
    <row r="1018" spans="4:4" ht="15.75" customHeight="1" x14ac:dyDescent="0.4">
      <c r="D1018" s="8"/>
    </row>
    <row r="1019" spans="4:4" ht="15.75" customHeight="1" x14ac:dyDescent="0.4">
      <c r="D1019" s="8"/>
    </row>
    <row r="1020" spans="4:4" ht="15.75" customHeight="1" x14ac:dyDescent="0.4">
      <c r="D1020" s="8"/>
    </row>
    <row r="1021" spans="4:4" ht="15.75" customHeight="1" x14ac:dyDescent="0.4">
      <c r="D1021" s="8"/>
    </row>
    <row r="1022" spans="4:4" ht="15.75" customHeight="1" x14ac:dyDescent="0.4">
      <c r="D1022" s="8"/>
    </row>
    <row r="1023" spans="4:4" ht="15.75" customHeight="1" x14ac:dyDescent="0.4">
      <c r="D1023" s="8"/>
    </row>
    <row r="1024" spans="4:4" ht="15.75" customHeight="1" x14ac:dyDescent="0.4">
      <c r="D1024" s="8"/>
    </row>
    <row r="1025" spans="4:4" ht="15.75" customHeight="1" x14ac:dyDescent="0.4">
      <c r="D1025" s="8"/>
    </row>
    <row r="1026" spans="4:4" ht="15.75" customHeight="1" x14ac:dyDescent="0.4">
      <c r="D1026" s="8"/>
    </row>
    <row r="1027" spans="4:4" ht="15.75" customHeight="1" x14ac:dyDescent="0.4">
      <c r="D1027" s="8"/>
    </row>
    <row r="1028" spans="4:4" ht="15.75" customHeight="1" x14ac:dyDescent="0.4">
      <c r="D1028" s="8"/>
    </row>
    <row r="1029" spans="4:4" ht="15.75" customHeight="1" x14ac:dyDescent="0.4">
      <c r="D1029" s="8"/>
    </row>
    <row r="1030" spans="4:4" ht="15.75" customHeight="1" x14ac:dyDescent="0.4">
      <c r="D1030" s="8"/>
    </row>
    <row r="1031" spans="4:4" ht="15.75" customHeight="1" x14ac:dyDescent="0.4">
      <c r="D1031" s="8"/>
    </row>
    <row r="1032" spans="4:4" ht="15.75" customHeight="1" x14ac:dyDescent="0.4">
      <c r="D1032" s="8"/>
    </row>
    <row r="1033" spans="4:4" ht="15.75" customHeight="1" x14ac:dyDescent="0.4">
      <c r="D1033" s="8"/>
    </row>
    <row r="1034" spans="4:4" ht="15.75" customHeight="1" x14ac:dyDescent="0.4">
      <c r="D1034" s="8"/>
    </row>
    <row r="1035" spans="4:4" ht="15.75" customHeight="1" x14ac:dyDescent="0.4">
      <c r="D1035" s="8"/>
    </row>
    <row r="1036" spans="4:4" ht="15.75" customHeight="1" x14ac:dyDescent="0.4">
      <c r="D1036" s="8"/>
    </row>
    <row r="1037" spans="4:4" ht="15.75" customHeight="1" x14ac:dyDescent="0.4">
      <c r="D1037" s="8"/>
    </row>
    <row r="1038" spans="4:4" ht="15.75" customHeight="1" x14ac:dyDescent="0.4">
      <c r="D1038" s="8"/>
    </row>
    <row r="1039" spans="4:4" ht="15.75" customHeight="1" x14ac:dyDescent="0.4">
      <c r="D1039" s="8"/>
    </row>
    <row r="1040" spans="4:4" ht="15.75" customHeight="1" x14ac:dyDescent="0.4">
      <c r="D1040" s="8"/>
    </row>
    <row r="1041" spans="4:4" ht="15.75" customHeight="1" x14ac:dyDescent="0.4">
      <c r="D1041" s="8"/>
    </row>
    <row r="1042" spans="4:4" ht="15.75" customHeight="1" x14ac:dyDescent="0.4">
      <c r="D1042" s="8"/>
    </row>
    <row r="1043" spans="4:4" ht="15.75" customHeight="1" x14ac:dyDescent="0.4">
      <c r="D1043" s="8"/>
    </row>
    <row r="1044" spans="4:4" ht="15.75" customHeight="1" x14ac:dyDescent="0.4">
      <c r="D1044" s="8"/>
    </row>
    <row r="1045" spans="4:4" ht="15.75" customHeight="1" x14ac:dyDescent="0.4">
      <c r="D1045" s="8"/>
    </row>
    <row r="1046" spans="4:4" ht="15.75" customHeight="1" x14ac:dyDescent="0.4">
      <c r="D1046" s="8"/>
    </row>
    <row r="1047" spans="4:4" ht="15.75" customHeight="1" x14ac:dyDescent="0.4">
      <c r="D1047" s="8"/>
    </row>
    <row r="1048" spans="4:4" ht="15.75" customHeight="1" x14ac:dyDescent="0.4">
      <c r="D1048" s="8"/>
    </row>
    <row r="1049" spans="4:4" ht="15.75" customHeight="1" x14ac:dyDescent="0.4">
      <c r="D1049" s="8"/>
    </row>
    <row r="1050" spans="4:4" ht="15.75" customHeight="1" x14ac:dyDescent="0.4">
      <c r="D1050" s="8"/>
    </row>
    <row r="1051" spans="4:4" ht="15.75" customHeight="1" x14ac:dyDescent="0.4">
      <c r="D1051" s="8"/>
    </row>
    <row r="1052" spans="4:4" ht="15.75" customHeight="1" x14ac:dyDescent="0.4">
      <c r="D1052" s="8"/>
    </row>
    <row r="1053" spans="4:4" ht="15.75" customHeight="1" x14ac:dyDescent="0.4">
      <c r="D1053" s="8"/>
    </row>
    <row r="1054" spans="4:4" ht="15.75" customHeight="1" x14ac:dyDescent="0.4">
      <c r="D1054" s="8"/>
    </row>
    <row r="1055" spans="4:4" ht="15.75" customHeight="1" x14ac:dyDescent="0.4">
      <c r="D1055" s="8"/>
    </row>
    <row r="1056" spans="4:4" ht="15.75" customHeight="1" x14ac:dyDescent="0.4">
      <c r="D1056" s="8"/>
    </row>
    <row r="1057" spans="4:4" ht="15.75" customHeight="1" x14ac:dyDescent="0.4">
      <c r="D1057" s="8"/>
    </row>
    <row r="1058" spans="4:4" ht="15.75" customHeight="1" x14ac:dyDescent="0.4">
      <c r="D1058" s="8"/>
    </row>
    <row r="1059" spans="4:4" ht="15.75" customHeight="1" x14ac:dyDescent="0.4">
      <c r="D1059" s="8"/>
    </row>
    <row r="1060" spans="4:4" ht="15.75" customHeight="1" x14ac:dyDescent="0.4">
      <c r="D1060" s="8"/>
    </row>
    <row r="1061" spans="4:4" ht="15.75" customHeight="1" x14ac:dyDescent="0.4">
      <c r="D1061" s="8"/>
    </row>
    <row r="1062" spans="4:4" ht="15.75" customHeight="1" x14ac:dyDescent="0.4">
      <c r="D1062" s="8"/>
    </row>
    <row r="1063" spans="4:4" ht="15.75" customHeight="1" x14ac:dyDescent="0.4">
      <c r="D1063" s="8"/>
    </row>
    <row r="1064" spans="4:4" ht="15.75" customHeight="1" x14ac:dyDescent="0.4">
      <c r="D1064" s="8"/>
    </row>
    <row r="1065" spans="4:4" ht="15.75" customHeight="1" x14ac:dyDescent="0.4">
      <c r="D1065" s="8"/>
    </row>
    <row r="1066" spans="4:4" ht="15.75" customHeight="1" x14ac:dyDescent="0.4">
      <c r="D1066" s="8"/>
    </row>
    <row r="1067" spans="4:4" ht="15.75" customHeight="1" x14ac:dyDescent="0.4">
      <c r="D1067" s="8"/>
    </row>
    <row r="1068" spans="4:4" ht="15.75" customHeight="1" x14ac:dyDescent="0.4">
      <c r="D1068" s="8"/>
    </row>
    <row r="1069" spans="4:4" ht="15.75" customHeight="1" x14ac:dyDescent="0.4">
      <c r="D1069" s="8"/>
    </row>
    <row r="1070" spans="4:4" ht="15.75" customHeight="1" x14ac:dyDescent="0.4">
      <c r="D1070" s="8"/>
    </row>
    <row r="1071" spans="4:4" ht="15.75" customHeight="1" x14ac:dyDescent="0.4">
      <c r="D1071" s="8"/>
    </row>
    <row r="1072" spans="4:4" ht="15.75" customHeight="1" x14ac:dyDescent="0.4">
      <c r="D1072" s="8"/>
    </row>
    <row r="1073" spans="4:4" ht="15.75" customHeight="1" x14ac:dyDescent="0.4">
      <c r="D1073" s="8"/>
    </row>
    <row r="1074" spans="4:4" ht="15.75" customHeight="1" x14ac:dyDescent="0.4">
      <c r="D1074" s="8"/>
    </row>
    <row r="1075" spans="4:4" ht="15.75" customHeight="1" x14ac:dyDescent="0.4">
      <c r="D1075" s="8"/>
    </row>
    <row r="1076" spans="4:4" ht="15.75" customHeight="1" x14ac:dyDescent="0.4">
      <c r="D1076" s="8"/>
    </row>
    <row r="1077" spans="4:4" ht="15.75" customHeight="1" x14ac:dyDescent="0.4">
      <c r="D1077" s="8"/>
    </row>
    <row r="1078" spans="4:4" ht="15.75" customHeight="1" x14ac:dyDescent="0.4">
      <c r="D1078" s="8"/>
    </row>
    <row r="1079" spans="4:4" ht="15.75" customHeight="1" x14ac:dyDescent="0.4">
      <c r="D1079" s="8"/>
    </row>
    <row r="1080" spans="4:4" ht="15.75" customHeight="1" x14ac:dyDescent="0.4">
      <c r="D1080" s="8"/>
    </row>
    <row r="1081" spans="4:4" ht="15.75" customHeight="1" x14ac:dyDescent="0.4">
      <c r="D1081" s="8"/>
    </row>
    <row r="1082" spans="4:4" ht="15.75" customHeight="1" x14ac:dyDescent="0.4">
      <c r="D1082" s="8"/>
    </row>
    <row r="1083" spans="4:4" ht="15.75" customHeight="1" x14ac:dyDescent="0.4">
      <c r="D1083" s="8"/>
    </row>
    <row r="1084" spans="4:4" ht="15.75" customHeight="1" x14ac:dyDescent="0.4">
      <c r="D1084" s="8"/>
    </row>
    <row r="1085" spans="4:4" ht="15.75" customHeight="1" x14ac:dyDescent="0.4">
      <c r="D1085" s="8"/>
    </row>
    <row r="1086" spans="4:4" ht="15.75" customHeight="1" x14ac:dyDescent="0.4">
      <c r="D1086" s="8"/>
    </row>
    <row r="1087" spans="4:4" ht="15.75" customHeight="1" x14ac:dyDescent="0.4">
      <c r="D1087" s="8"/>
    </row>
    <row r="1088" spans="4:4" ht="15.75" customHeight="1" x14ac:dyDescent="0.4">
      <c r="D1088" s="8"/>
    </row>
    <row r="1089" spans="4:4" ht="15.75" customHeight="1" x14ac:dyDescent="0.4">
      <c r="D1089" s="8"/>
    </row>
    <row r="1090" spans="4:4" ht="15.75" customHeight="1" x14ac:dyDescent="0.4">
      <c r="D1090" s="8"/>
    </row>
    <row r="1091" spans="4:4" ht="15.75" customHeight="1" x14ac:dyDescent="0.4">
      <c r="D1091" s="8"/>
    </row>
    <row r="1092" spans="4:4" ht="15.75" customHeight="1" x14ac:dyDescent="0.4">
      <c r="D1092" s="8"/>
    </row>
    <row r="1093" spans="4:4" ht="15.75" customHeight="1" x14ac:dyDescent="0.4">
      <c r="D1093" s="8"/>
    </row>
    <row r="1094" spans="4:4" ht="15.75" customHeight="1" x14ac:dyDescent="0.4">
      <c r="D1094" s="8"/>
    </row>
    <row r="1095" spans="4:4" ht="15.75" customHeight="1" x14ac:dyDescent="0.4">
      <c r="D1095" s="8"/>
    </row>
    <row r="1096" spans="4:4" ht="15.75" customHeight="1" x14ac:dyDescent="0.4">
      <c r="D1096" s="8"/>
    </row>
    <row r="1097" spans="4:4" ht="15.75" customHeight="1" x14ac:dyDescent="0.4">
      <c r="D1097" s="8"/>
    </row>
    <row r="1098" spans="4:4" ht="15.75" customHeight="1" x14ac:dyDescent="0.4">
      <c r="D1098" s="8"/>
    </row>
    <row r="1099" spans="4:4" ht="15.75" customHeight="1" x14ac:dyDescent="0.4">
      <c r="D1099" s="8"/>
    </row>
    <row r="1100" spans="4:4" ht="15.75" customHeight="1" x14ac:dyDescent="0.4">
      <c r="D1100" s="8"/>
    </row>
    <row r="1101" spans="4:4" ht="15.75" customHeight="1" x14ac:dyDescent="0.4">
      <c r="D1101" s="8"/>
    </row>
    <row r="1102" spans="4:4" ht="15.75" customHeight="1" x14ac:dyDescent="0.4">
      <c r="D1102" s="8"/>
    </row>
    <row r="1103" spans="4:4" ht="15.75" customHeight="1" x14ac:dyDescent="0.4">
      <c r="D1103" s="8"/>
    </row>
  </sheetData>
  <customSheetViews>
    <customSheetView guid="{07D69897-0646-4586-B679-38E3B61C5BA9}" filter="1" showAutoFilter="1">
      <pageMargins left="0.7" right="0.7" top="0.75" bottom="0.75" header="0.3" footer="0.3"/>
      <autoFilter ref="A5:G46" xr:uid="{00000000-0000-0000-0000-000000000000}"/>
    </customSheetView>
    <customSheetView guid="{C73E7D95-1DE1-49F2-A917-E29E3A2037DB}" filter="1" showAutoFilter="1">
      <pageMargins left="0.7" right="0.7" top="0.75" bottom="0.75" header="0.3" footer="0.3"/>
      <autoFilter ref="A5:H204" xr:uid="{00000000-0000-0000-0000-000000000000}"/>
    </customSheetView>
    <customSheetView guid="{D3AF2512-6C41-4332-8F3F-904B71629857}" filter="1" showAutoFilter="1">
      <pageMargins left="0.7" right="0.7" top="0.75" bottom="0.75" header="0.3" footer="0.3"/>
      <autoFilter ref="A5:H204" xr:uid="{00000000-0000-0000-0000-000000000000}"/>
    </customSheetView>
  </customSheetViews>
  <mergeCells count="1">
    <mergeCell ref="A1:S1"/>
  </mergeCells>
  <phoneticPr fontId="4" type="noConversion"/>
  <pageMargins left="0.7" right="0.7" top="0.75" bottom="0.75" header="0.3" footer="0.3"/>
  <pageSetup paperSize="9" orientation="portrait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THE HUNG</cp:lastModifiedBy>
  <dcterms:modified xsi:type="dcterms:W3CDTF">2019-12-01T10:01:29Z</dcterms:modified>
</cp:coreProperties>
</file>