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walkowiak\OneDrive - Environmental Defense Fund - edf.org\Documents\clean power\HVDC_Location_Analysis_2024_EDF\data\"/>
    </mc:Choice>
  </mc:AlternateContent>
  <xr:revisionPtr revIDLastSave="0" documentId="13_ncr:1_{2CA2E823-BBDF-4D52-A3DA-6E21AF65295D}" xr6:coauthVersionLast="47" xr6:coauthVersionMax="47" xr10:uidLastSave="{00000000-0000-0000-0000-000000000000}"/>
  <bookViews>
    <workbookView xWindow="28680" yWindow="-120" windowWidth="29040" windowHeight="15840" xr2:uid="{FA5951CB-4B3F-49F3-9AC8-478AEC436E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3" i="1" l="1"/>
  <c r="K33" i="1"/>
  <c r="S32" i="1"/>
  <c r="K32" i="1"/>
  <c r="S31" i="1"/>
  <c r="K31" i="1"/>
  <c r="S30" i="1"/>
  <c r="K30" i="1"/>
  <c r="S29" i="1"/>
  <c r="K29" i="1"/>
  <c r="S28" i="1"/>
  <c r="K28" i="1"/>
  <c r="S27" i="1"/>
  <c r="K27" i="1"/>
  <c r="S26" i="1"/>
  <c r="K26" i="1"/>
  <c r="S25" i="1"/>
  <c r="K25" i="1"/>
  <c r="S24" i="1"/>
  <c r="K24" i="1"/>
  <c r="S23" i="1"/>
  <c r="K23" i="1"/>
  <c r="S22" i="1"/>
  <c r="K22" i="1"/>
  <c r="S21" i="1"/>
  <c r="K21" i="1"/>
  <c r="S19" i="1"/>
  <c r="S17" i="1"/>
  <c r="K17" i="1"/>
  <c r="S16" i="1"/>
  <c r="K16" i="1"/>
  <c r="S15" i="1"/>
  <c r="K15" i="1"/>
  <c r="S12" i="1"/>
  <c r="K12" i="1"/>
  <c r="S11" i="1"/>
  <c r="K11" i="1"/>
  <c r="S10" i="1"/>
  <c r="K10" i="1"/>
  <c r="S9" i="1"/>
  <c r="K9" i="1"/>
  <c r="S8" i="1"/>
  <c r="K8" i="1"/>
  <c r="S7" i="1"/>
  <c r="K7" i="1"/>
  <c r="S6" i="1"/>
  <c r="K6" i="1"/>
  <c r="S5" i="1"/>
  <c r="K5" i="1"/>
  <c r="S4" i="1"/>
  <c r="K4" i="1"/>
  <c r="S3" i="1"/>
  <c r="K3" i="1"/>
  <c r="S2" i="1"/>
  <c r="K2" i="1"/>
</calcChain>
</file>

<file path=xl/sharedStrings.xml><?xml version="1.0" encoding="utf-8"?>
<sst xmlns="http://schemas.openxmlformats.org/spreadsheetml/2006/main" count="470" uniqueCount="213">
  <si>
    <t>project</t>
  </si>
  <si>
    <t>tag</t>
  </si>
  <si>
    <t>type</t>
  </si>
  <si>
    <t>timeline</t>
  </si>
  <si>
    <t>service_year</t>
  </si>
  <si>
    <t>construction_year</t>
  </si>
  <si>
    <t>final_permit_year</t>
  </si>
  <si>
    <t>initial_permit_year</t>
  </si>
  <si>
    <t>proposal_year</t>
  </si>
  <si>
    <t>initial_dev_year</t>
  </si>
  <si>
    <t>Overall_time (years)</t>
  </si>
  <si>
    <t>length_mile</t>
  </si>
  <si>
    <t>source</t>
  </si>
  <si>
    <t>terminus</t>
  </si>
  <si>
    <t>region</t>
  </si>
  <si>
    <t>country</t>
  </si>
  <si>
    <t>continent</t>
  </si>
  <si>
    <t>cost_million</t>
  </si>
  <si>
    <t>cost/unit</t>
  </si>
  <si>
    <t>power_rating_MW</t>
  </si>
  <si>
    <t>purpose</t>
  </si>
  <si>
    <t>voltage_rating_kV</t>
  </si>
  <si>
    <t>cable_loc</t>
  </si>
  <si>
    <t>website</t>
  </si>
  <si>
    <t>other useful links</t>
  </si>
  <si>
    <t xml:space="preserve">Champlain Hudson Power Express </t>
  </si>
  <si>
    <t>CHPE</t>
  </si>
  <si>
    <t>HVDC</t>
  </si>
  <si>
    <t>Planned</t>
  </si>
  <si>
    <t>Canada</t>
  </si>
  <si>
    <t>Queens, NYC</t>
  </si>
  <si>
    <t>NYISO</t>
  </si>
  <si>
    <t>USA/Canada</t>
  </si>
  <si>
    <t>North America</t>
  </si>
  <si>
    <t>Hydro</t>
  </si>
  <si>
    <t>UW/UG</t>
  </si>
  <si>
    <t>https://chpexpress.com/</t>
  </si>
  <si>
    <t>SOO Green</t>
  </si>
  <si>
    <t>tbd</t>
  </si>
  <si>
    <t>Masion City, Iowa</t>
  </si>
  <si>
    <t>Yorkville, Illinois</t>
  </si>
  <si>
    <t>MISO - PJM</t>
  </si>
  <si>
    <t>USA</t>
  </si>
  <si>
    <t>VRE</t>
  </si>
  <si>
    <t>UG/UW</t>
  </si>
  <si>
    <t>https://soogreen.com/about/</t>
  </si>
  <si>
    <t>https://www.renewableenergyworld.com/policy-regulation/quick-fix-why-ferc-should-approve-the-soo-green-transmission-project/#gref</t>
  </si>
  <si>
    <t>Cross Sound Cable</t>
  </si>
  <si>
    <t>Operation</t>
  </si>
  <si>
    <t>New Haven, Connecticut</t>
  </si>
  <si>
    <t>Long Island, NY</t>
  </si>
  <si>
    <t>ISO NE</t>
  </si>
  <si>
    <t>Connection; Reliability</t>
  </si>
  <si>
    <t>https://library.e.abb.com/public/4664a655cb2a707fc1256f4100471f03/PT_Cross_SoundCable.pdf</t>
  </si>
  <si>
    <t>https://www.technologyreview.com/2005/04/01/231342/trans-nergie-playing-two-power-games/</t>
  </si>
  <si>
    <t>Hudson Transmission</t>
  </si>
  <si>
    <t>PJM</t>
  </si>
  <si>
    <t>NYC</t>
  </si>
  <si>
    <t>NA</t>
  </si>
  <si>
    <t>https://hudsonproject.com/project/</t>
  </si>
  <si>
    <t>New England Clean Power Link</t>
  </si>
  <si>
    <t>NECPL</t>
  </si>
  <si>
    <t>Cancelled</t>
  </si>
  <si>
    <t>Quebec</t>
  </si>
  <si>
    <t>Ludlow, VT</t>
  </si>
  <si>
    <t>http://www.necplink.com/</t>
  </si>
  <si>
    <t>https://vermontbiz.com/news/2023/february/16/scott-renews-hope-billion-dollar-underwater-powerline</t>
  </si>
  <si>
    <t>Northern Pass</t>
  </si>
  <si>
    <t>Franklin, NH</t>
  </si>
  <si>
    <t>OH</t>
  </si>
  <si>
    <t>https://www.citizenscount.org/issues/northern-pass</t>
  </si>
  <si>
    <t>Trans Bay Cable</t>
  </si>
  <si>
    <t>Pittsburg, CA</t>
  </si>
  <si>
    <t>San Francisco, CA</t>
  </si>
  <si>
    <t>CAISO</t>
  </si>
  <si>
    <t>Connection</t>
  </si>
  <si>
    <t>https://www.transbaycable.com/</t>
  </si>
  <si>
    <t>Neptune Cable</t>
  </si>
  <si>
    <t>New Cassel, NY</t>
  </si>
  <si>
    <t>Sayreville, NJ</t>
  </si>
  <si>
    <t>NYISO - PJM</t>
  </si>
  <si>
    <t>https://electricenergyonline.com/energy/magazine/343/article/Undersea-Success-The-Neptune-Project.htm</t>
  </si>
  <si>
    <t xml:space="preserve">Connection </t>
  </si>
  <si>
    <t>Plains and Eastern Clean Line</t>
  </si>
  <si>
    <t>PECL</t>
  </si>
  <si>
    <t>Suspended</t>
  </si>
  <si>
    <t>Oklahoma</t>
  </si>
  <si>
    <t>Tennessee</t>
  </si>
  <si>
    <t>SPP - Southeast</t>
  </si>
  <si>
    <t>Wind</t>
  </si>
  <si>
    <t>https://www.reuters.com/article/us-usa-energy-clean-line/u-s-withdraws-from-wind-energy-power-line-project-idUSKBN1GZ3A2</t>
  </si>
  <si>
    <t>New England Clean Energy Connect</t>
  </si>
  <si>
    <t>NECEC</t>
  </si>
  <si>
    <t>Maine (CMP)</t>
  </si>
  <si>
    <t>https://www.necleanenergyconnect.org/</t>
  </si>
  <si>
    <t>https://www.eenews.net/articles/maine-transmission-line-is-stalled-despite-court-victories/</t>
  </si>
  <si>
    <t>Twin States Clean Energy Link</t>
  </si>
  <si>
    <t>TSCL</t>
  </si>
  <si>
    <t>Monroe, NH</t>
  </si>
  <si>
    <t>https://www.twinstatescleanenergylink.com/project</t>
  </si>
  <si>
    <t>Square Butte</t>
  </si>
  <si>
    <t>Minnesota</t>
  </si>
  <si>
    <t>North Dakota</t>
  </si>
  <si>
    <t>MISO - Northwest</t>
  </si>
  <si>
    <t>Connection; coal</t>
  </si>
  <si>
    <t>https://www.hitachienergy.com/about-us/customer-success-stories/square-butte</t>
  </si>
  <si>
    <t>CU</t>
  </si>
  <si>
    <t>Underwood, North Dakota</t>
  </si>
  <si>
    <t>Buffalo, Minnesota</t>
  </si>
  <si>
    <t>MISO</t>
  </si>
  <si>
    <t>TransWest Express</t>
  </si>
  <si>
    <t>Sinclair, Wyoming</t>
  </si>
  <si>
    <t>Delta, Utah</t>
  </si>
  <si>
    <t>Northwest</t>
  </si>
  <si>
    <t>https://transwestexpress.net/</t>
  </si>
  <si>
    <t xml:space="preserve">Grain Belt Express </t>
  </si>
  <si>
    <t>Ford County, Kansas</t>
  </si>
  <si>
    <t>Monroe County, Missouri</t>
  </si>
  <si>
    <t>SPP - MISO</t>
  </si>
  <si>
    <t>https://grainbeltexpress.com/</t>
  </si>
  <si>
    <t>https://www.federalregister.gov/documents/2022/12/16/2022-27099/notice-of-intent-to-prepare-an-environmental-impact-statement-for-the-grain-belt-express</t>
  </si>
  <si>
    <t>Rock Island Clean Line</t>
  </si>
  <si>
    <t>Rock Island</t>
  </si>
  <si>
    <t>Sanborn, Iowa</t>
  </si>
  <si>
    <t>Morria, Illinois</t>
  </si>
  <si>
    <t>https://www.icc.illinois.gov/industry-projects/rock-island-clean-line-project</t>
  </si>
  <si>
    <t>https://www.utilitydive.com/news/illinois-supreme-court-ruling-endangers-clean-line-transmission-project/505709/</t>
  </si>
  <si>
    <t>Pacific Intertie</t>
  </si>
  <si>
    <t>PNW</t>
  </si>
  <si>
    <t>Los Angeles</t>
  </si>
  <si>
    <t>Northwest - CAISO</t>
  </si>
  <si>
    <t>&gt;500</t>
  </si>
  <si>
    <t>Connection; hydro</t>
  </si>
  <si>
    <t>Intermountain Power Project</t>
  </si>
  <si>
    <t>Intermountain Power</t>
  </si>
  <si>
    <t>Utah</t>
  </si>
  <si>
    <t>Quebec-New England</t>
  </si>
  <si>
    <t xml:space="preserve">Boston </t>
  </si>
  <si>
    <t>https://www.hitachienergy.com/us/en/about-us/customer-success-stories/quebec-new-england</t>
  </si>
  <si>
    <t>North Plains Connector</t>
  </si>
  <si>
    <t>Colstrip, Montana</t>
  </si>
  <si>
    <t>Center, North Dakota</t>
  </si>
  <si>
    <t>connection; All</t>
  </si>
  <si>
    <t>https://northplainsconnector.com/</t>
  </si>
  <si>
    <t>Sunrise Wind and Transmission</t>
  </si>
  <si>
    <t>Sunrise Wind</t>
  </si>
  <si>
    <t xml:space="preserve">Offshore; 30 miles east of Long Island </t>
  </si>
  <si>
    <t>Holbrook, New York</t>
  </si>
  <si>
    <t>Offshore Wind</t>
  </si>
  <si>
    <t>https://sunrisewindny.com/about-sunrise-wind</t>
  </si>
  <si>
    <t>https://www.governor.ny.gov/news/governor-hochul-announces-approval-major-offshore-wind-transmission-line</t>
  </si>
  <si>
    <t>https://www.boem.gov/renewable-energy/state-activities/appendix-pusace-404b1-analysis508</t>
  </si>
  <si>
    <t>North Path Line</t>
  </si>
  <si>
    <t>Union County, NM</t>
  </si>
  <si>
    <t>San Juan County, NM</t>
  </si>
  <si>
    <t>Southwest</t>
  </si>
  <si>
    <t>https://newmexiconorthpath.com/</t>
  </si>
  <si>
    <t>Sunzia Wind and Tranmission</t>
  </si>
  <si>
    <t xml:space="preserve">Sunzia Wind </t>
  </si>
  <si>
    <t>Torrance, New Mexico)</t>
  </si>
  <si>
    <t>Pinal, Arizona</t>
  </si>
  <si>
    <t>https://patternenergy.com/projects/sunzia/</t>
  </si>
  <si>
    <t>Cascade Renewable Transmission</t>
  </si>
  <si>
    <t xml:space="preserve">Cascade Renewable </t>
  </si>
  <si>
    <t xml:space="preserve">The Dalles, Oregon </t>
  </si>
  <si>
    <t xml:space="preserve">Portland, Oregon </t>
  </si>
  <si>
    <t>https://www.cascaderenewable.com/project/in-depth</t>
  </si>
  <si>
    <t>Three Corners Connector</t>
  </si>
  <si>
    <t>Pueblo, CO</t>
  </si>
  <si>
    <t>Panhandle, OK</t>
  </si>
  <si>
    <t>Southwest - SPP</t>
  </si>
  <si>
    <t>Interconnection</t>
  </si>
  <si>
    <t>Pecos West Intertie</t>
  </si>
  <si>
    <t>Pecos West</t>
  </si>
  <si>
    <t>Bakersfield, Texas</t>
  </si>
  <si>
    <t>El Paso, Texas</t>
  </si>
  <si>
    <t>ERCOT</t>
  </si>
  <si>
    <t>https://pecoswest.com/</t>
  </si>
  <si>
    <t>Continental Connector</t>
  </si>
  <si>
    <t>Santa Fe, NM</t>
  </si>
  <si>
    <t>https://continentalconnectorllc.com/</t>
  </si>
  <si>
    <t>Empire State Connector</t>
  </si>
  <si>
    <t>ESC</t>
  </si>
  <si>
    <t>Utica, NY</t>
  </si>
  <si>
    <t>NYC, NY</t>
  </si>
  <si>
    <t>https://empirestateconnector.com/</t>
  </si>
  <si>
    <t>https://onegridcorp.com/about/</t>
  </si>
  <si>
    <t>https://www.power-grid.com/executive-insight/empire-state-wants-to-build-pathway-for-1-000-mw-across-new-york/#gref</t>
  </si>
  <si>
    <t>Clean Path</t>
  </si>
  <si>
    <t>Delhi, NY</t>
  </si>
  <si>
    <t>Queens, NY</t>
  </si>
  <si>
    <t>VRE; Connection</t>
  </si>
  <si>
    <t>https://www.cleanpathny.com/</t>
  </si>
  <si>
    <t>https://www.nyserda.ny.gov/-/media/Project/Nyserda/Files/Programs/Clean-Energy-Standard/Tier4-Step-2-Bid-Submission-Response/Clean-Path-NY.pdf</t>
  </si>
  <si>
    <t>Southern Spirit</t>
  </si>
  <si>
    <t>Western Louisiana</t>
  </si>
  <si>
    <t>Mississippi</t>
  </si>
  <si>
    <t>ERCOT - MISO</t>
  </si>
  <si>
    <t>https://patternenergy.com/projects/southern-spirit-transmission/</t>
  </si>
  <si>
    <t>https://www.eenews.net/articles/what-a-2b-texas-project-says-about-u-s-quest-for-co2-free-grid/</t>
  </si>
  <si>
    <t>SouthCoast Wind</t>
  </si>
  <si>
    <t>Offshore; 30 miles south of Martha's Vineyard and 20 miles south of Nantucket</t>
  </si>
  <si>
    <t>Falmouth, MA</t>
  </si>
  <si>
    <t>https://southcoastwind.com/project-description/</t>
  </si>
  <si>
    <t>Lake Erie Connector Project</t>
  </si>
  <si>
    <t>Lake Erie Connector</t>
  </si>
  <si>
    <t>Ontario, Canada</t>
  </si>
  <si>
    <t>Pennsylvania, US</t>
  </si>
  <si>
    <t>Connection; VRE</t>
  </si>
  <si>
    <t>https://www.snfuture.com/projects/lec/</t>
  </si>
  <si>
    <t>https://www.yourerie.com/news/local-news/electricity-project-between-canada-erie-put-on-hold/</t>
  </si>
  <si>
    <t>PPI_factor</t>
  </si>
  <si>
    <t>Clean Path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</si>
</sst>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justify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vertical="justify"/>
    </xf>
    <xf numFmtId="0" fontId="0" fillId="0" borderId="0" xfId="0" applyAlignment="1">
      <alignment horizontal="right"/>
    </xf>
    <xf numFmtId="0" fontId="0" fillId="0" borderId="0" xfId="0" applyAlignment="1">
      <alignment horizontal="justify"/>
    </xf>
    <xf numFmtId="0" fontId="2" fillId="0" borderId="0" xfId="1"/>
    <xf numFmtId="0" fontId="2" fillId="0" borderId="0" xfId="1" applyAlignment="1">
      <alignment horizontal="justify"/>
    </xf>
    <xf numFmtId="0" fontId="0" fillId="0" borderId="0" xfId="0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tizenscount.org/issues/northern-pass" TargetMode="External"/><Relationship Id="rId13" Type="http://schemas.openxmlformats.org/officeDocument/2006/relationships/hyperlink" Target="https://www.necleanenergyconnect.org/" TargetMode="External"/><Relationship Id="rId18" Type="http://schemas.openxmlformats.org/officeDocument/2006/relationships/hyperlink" Target="https://library.e.abb.com/public/4664a655cb2a707fc1256f4100471f03/PT_Cross_SoundCable.pdf" TargetMode="External"/><Relationship Id="rId3" Type="http://schemas.openxmlformats.org/officeDocument/2006/relationships/hyperlink" Target="https://vermontbiz.com/news/2023/february/16/scott-renews-hope-billion-dollar-underwater-powerline" TargetMode="External"/><Relationship Id="rId21" Type="http://schemas.openxmlformats.org/officeDocument/2006/relationships/hyperlink" Target="https://sunrisewindny.com/about-sunrise-wind" TargetMode="External"/><Relationship Id="rId7" Type="http://schemas.openxmlformats.org/officeDocument/2006/relationships/hyperlink" Target="https://www.renewableenergyworld.com/policy-regulation/quick-fix-why-ferc-should-approve-the-soo-green-transmission-project/" TargetMode="External"/><Relationship Id="rId12" Type="http://schemas.openxmlformats.org/officeDocument/2006/relationships/hyperlink" Target="https://www.hitachienergy.com/about-us/customer-success-stories/square-butte" TargetMode="External"/><Relationship Id="rId17" Type="http://schemas.openxmlformats.org/officeDocument/2006/relationships/hyperlink" Target="https://chpexpress.com/" TargetMode="External"/><Relationship Id="rId2" Type="http://schemas.openxmlformats.org/officeDocument/2006/relationships/hyperlink" Target="https://onegridcorp.com/about/" TargetMode="External"/><Relationship Id="rId16" Type="http://schemas.openxmlformats.org/officeDocument/2006/relationships/hyperlink" Target="https://electricenergyonline.com/energy/magazine/343/article/Undersea-Success-The-Neptune-Project.htm" TargetMode="External"/><Relationship Id="rId20" Type="http://schemas.openxmlformats.org/officeDocument/2006/relationships/hyperlink" Target="https://patternenergy.com/projects/sunzia/" TargetMode="External"/><Relationship Id="rId1" Type="http://schemas.openxmlformats.org/officeDocument/2006/relationships/hyperlink" Target="https://www.federalregister.gov/documents/2022/12/16/2022-27099/notice-of-intent-to-prepare-an-environmental-impact-statement-for-the-grain-belt-express" TargetMode="External"/><Relationship Id="rId6" Type="http://schemas.openxmlformats.org/officeDocument/2006/relationships/hyperlink" Target="https://www.technologyreview.com/2005/04/01/231342/trans-nergie-playing-two-power-games/" TargetMode="External"/><Relationship Id="rId11" Type="http://schemas.openxmlformats.org/officeDocument/2006/relationships/hyperlink" Target="https://grainbeltexpress.com/" TargetMode="External"/><Relationship Id="rId5" Type="http://schemas.openxmlformats.org/officeDocument/2006/relationships/hyperlink" Target="https://www.cleanpathny.com/" TargetMode="External"/><Relationship Id="rId15" Type="http://schemas.openxmlformats.org/officeDocument/2006/relationships/hyperlink" Target="https://www.transbaycable.com/" TargetMode="External"/><Relationship Id="rId23" Type="http://schemas.openxmlformats.org/officeDocument/2006/relationships/hyperlink" Target="https://northplainsconnector.com/" TargetMode="External"/><Relationship Id="rId10" Type="http://schemas.openxmlformats.org/officeDocument/2006/relationships/hyperlink" Target="https://www.hitachienergy.com/us/en/about-us/customer-success-stories/quebec-new-england" TargetMode="External"/><Relationship Id="rId19" Type="http://schemas.openxmlformats.org/officeDocument/2006/relationships/hyperlink" Target="https://soogreen.com/about/" TargetMode="External"/><Relationship Id="rId4" Type="http://schemas.openxmlformats.org/officeDocument/2006/relationships/hyperlink" Target="http://www.necplink.com/" TargetMode="External"/><Relationship Id="rId9" Type="http://schemas.openxmlformats.org/officeDocument/2006/relationships/hyperlink" Target="https://hudsonproject.com/project/" TargetMode="External"/><Relationship Id="rId14" Type="http://schemas.openxmlformats.org/officeDocument/2006/relationships/hyperlink" Target="https://www.reuters.com/article/us-usa-energy-clean-line/u-s-withdraws-from-wind-energy-power-line-project-idUSKBN1GZ3A2" TargetMode="External"/><Relationship Id="rId22" Type="http://schemas.openxmlformats.org/officeDocument/2006/relationships/hyperlink" Target="https://transwestexpres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E85F-1E13-4E9C-B1AB-177CE7E3AEA8}">
  <dimension ref="A1:AB33"/>
  <sheetViews>
    <sheetView tabSelected="1" workbookViewId="0">
      <pane ySplit="1" topLeftCell="A2" activePane="bottomLeft" state="frozen"/>
      <selection pane="bottomLeft" activeCell="Z1" sqref="Z1"/>
    </sheetView>
  </sheetViews>
  <sheetFormatPr defaultRowHeight="14.5" x14ac:dyDescent="0.35"/>
  <sheetData>
    <row r="1" spans="1:27" s="2" customFormat="1" ht="1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211</v>
      </c>
      <c r="U1" s="2" t="s">
        <v>19</v>
      </c>
      <c r="V1" s="2" t="s">
        <v>20</v>
      </c>
      <c r="W1" s="3" t="s">
        <v>21</v>
      </c>
      <c r="X1" s="2" t="s">
        <v>22</v>
      </c>
      <c r="Y1" s="2" t="s">
        <v>23</v>
      </c>
      <c r="Z1" s="2" t="s">
        <v>24</v>
      </c>
    </row>
    <row r="2" spans="1:27" ht="15" customHeight="1" x14ac:dyDescent="0.35">
      <c r="A2" s="4" t="s">
        <v>25</v>
      </c>
      <c r="B2" s="4" t="s">
        <v>26</v>
      </c>
      <c r="C2" s="4" t="s">
        <v>27</v>
      </c>
      <c r="D2" t="s">
        <v>28</v>
      </c>
      <c r="E2">
        <v>2026</v>
      </c>
      <c r="F2">
        <v>2022</v>
      </c>
      <c r="G2">
        <v>2022</v>
      </c>
      <c r="H2">
        <v>2010</v>
      </c>
      <c r="I2">
        <v>2008</v>
      </c>
      <c r="J2">
        <v>2008</v>
      </c>
      <c r="K2">
        <f xml:space="preserve"> E2 - J2</f>
        <v>18</v>
      </c>
      <c r="L2" s="5">
        <v>372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>
        <v>6000</v>
      </c>
      <c r="S2">
        <f>R2/L2</f>
        <v>16.129032258064516</v>
      </c>
      <c r="T2">
        <v>1</v>
      </c>
      <c r="U2">
        <v>1250</v>
      </c>
      <c r="V2" t="s">
        <v>34</v>
      </c>
      <c r="W2" s="5">
        <v>320</v>
      </c>
      <c r="X2" t="s">
        <v>35</v>
      </c>
      <c r="Y2" s="7" t="s">
        <v>36</v>
      </c>
    </row>
    <row r="3" spans="1:27" ht="15" customHeight="1" x14ac:dyDescent="0.35">
      <c r="A3" s="4" t="s">
        <v>37</v>
      </c>
      <c r="B3" s="4" t="s">
        <v>37</v>
      </c>
      <c r="C3" s="4" t="s">
        <v>27</v>
      </c>
      <c r="D3" t="s">
        <v>28</v>
      </c>
      <c r="E3">
        <v>2027</v>
      </c>
      <c r="F3" t="s">
        <v>38</v>
      </c>
      <c r="G3">
        <v>2023</v>
      </c>
      <c r="H3">
        <v>2020</v>
      </c>
      <c r="I3">
        <v>2019</v>
      </c>
      <c r="J3">
        <v>2015</v>
      </c>
      <c r="K3">
        <f xml:space="preserve"> E3 - J3</f>
        <v>12</v>
      </c>
      <c r="L3" s="5">
        <v>350</v>
      </c>
      <c r="M3" t="s">
        <v>39</v>
      </c>
      <c r="N3" t="s">
        <v>40</v>
      </c>
      <c r="O3" t="s">
        <v>41</v>
      </c>
      <c r="P3" t="s">
        <v>42</v>
      </c>
      <c r="Q3" t="s">
        <v>33</v>
      </c>
      <c r="R3">
        <v>2500</v>
      </c>
      <c r="S3">
        <f>R3/L3</f>
        <v>7.1428571428571432</v>
      </c>
      <c r="T3">
        <v>1</v>
      </c>
      <c r="U3">
        <v>2100</v>
      </c>
      <c r="V3" t="s">
        <v>43</v>
      </c>
      <c r="W3" s="5">
        <v>525</v>
      </c>
      <c r="X3" t="s">
        <v>44</v>
      </c>
      <c r="Y3" s="7" t="s">
        <v>45</v>
      </c>
      <c r="Z3" s="7" t="s">
        <v>46</v>
      </c>
    </row>
    <row r="4" spans="1:27" ht="15" customHeight="1" x14ac:dyDescent="0.35">
      <c r="A4" s="4" t="s">
        <v>47</v>
      </c>
      <c r="B4" s="4" t="s">
        <v>47</v>
      </c>
      <c r="C4" s="4" t="s">
        <v>27</v>
      </c>
      <c r="D4" t="s">
        <v>48</v>
      </c>
      <c r="E4">
        <v>2004</v>
      </c>
      <c r="F4">
        <v>2002</v>
      </c>
      <c r="G4">
        <v>2001</v>
      </c>
      <c r="H4">
        <v>2000</v>
      </c>
      <c r="I4">
        <v>1999</v>
      </c>
      <c r="J4">
        <v>1999</v>
      </c>
      <c r="K4">
        <f xml:space="preserve"> E4 - J4</f>
        <v>5</v>
      </c>
      <c r="L4" s="5">
        <v>24</v>
      </c>
      <c r="M4" t="s">
        <v>49</v>
      </c>
      <c r="N4" t="s">
        <v>50</v>
      </c>
      <c r="O4" t="s">
        <v>51</v>
      </c>
      <c r="P4" t="s">
        <v>42</v>
      </c>
      <c r="Q4" t="s">
        <v>33</v>
      </c>
      <c r="R4">
        <v>125</v>
      </c>
      <c r="S4">
        <f>R4/L4</f>
        <v>5.208333333333333</v>
      </c>
      <c r="T4">
        <v>1.8701055301047116</v>
      </c>
      <c r="U4">
        <v>330</v>
      </c>
      <c r="V4" t="s">
        <v>52</v>
      </c>
      <c r="W4" s="5">
        <v>150</v>
      </c>
      <c r="X4" t="s">
        <v>35</v>
      </c>
      <c r="Y4" s="7" t="s">
        <v>53</v>
      </c>
      <c r="Z4" s="7" t="s">
        <v>54</v>
      </c>
    </row>
    <row r="5" spans="1:27" ht="15" customHeight="1" x14ac:dyDescent="0.35">
      <c r="A5" s="4" t="s">
        <v>55</v>
      </c>
      <c r="B5" s="4" t="s">
        <v>55</v>
      </c>
      <c r="C5" s="4" t="s">
        <v>27</v>
      </c>
      <c r="D5" t="s">
        <v>48</v>
      </c>
      <c r="E5">
        <v>2013</v>
      </c>
      <c r="F5">
        <v>2011</v>
      </c>
      <c r="G5">
        <v>2010</v>
      </c>
      <c r="H5">
        <v>2006</v>
      </c>
      <c r="I5">
        <v>2005</v>
      </c>
      <c r="J5">
        <v>2005</v>
      </c>
      <c r="K5">
        <f xml:space="preserve"> E5 - J5</f>
        <v>8</v>
      </c>
      <c r="L5" s="5">
        <v>7.5</v>
      </c>
      <c r="M5" t="s">
        <v>56</v>
      </c>
      <c r="N5" t="s">
        <v>57</v>
      </c>
      <c r="O5" t="s">
        <v>31</v>
      </c>
      <c r="P5" t="s">
        <v>42</v>
      </c>
      <c r="Q5" t="s">
        <v>33</v>
      </c>
      <c r="R5">
        <v>850</v>
      </c>
      <c r="S5">
        <f>R5/L5</f>
        <v>113.33333333333333</v>
      </c>
      <c r="T5">
        <v>1.3851290596219097</v>
      </c>
      <c r="U5">
        <v>660</v>
      </c>
      <c r="V5" t="s">
        <v>52</v>
      </c>
      <c r="W5" s="5">
        <v>345</v>
      </c>
      <c r="X5" t="s">
        <v>35</v>
      </c>
      <c r="Y5" s="7" t="s">
        <v>59</v>
      </c>
    </row>
    <row r="6" spans="1:27" ht="15" customHeight="1" x14ac:dyDescent="0.35">
      <c r="A6" s="4" t="s">
        <v>60</v>
      </c>
      <c r="B6" s="4" t="s">
        <v>61</v>
      </c>
      <c r="C6" s="4" t="s">
        <v>27</v>
      </c>
      <c r="D6" t="s">
        <v>62</v>
      </c>
      <c r="E6">
        <v>2017</v>
      </c>
      <c r="F6" t="s">
        <v>58</v>
      </c>
      <c r="G6">
        <v>2017</v>
      </c>
      <c r="H6">
        <v>2013</v>
      </c>
      <c r="I6">
        <v>2013</v>
      </c>
      <c r="J6">
        <v>2010</v>
      </c>
      <c r="K6">
        <f xml:space="preserve"> E6 - J6</f>
        <v>7</v>
      </c>
      <c r="L6" s="5">
        <v>150</v>
      </c>
      <c r="M6" t="s">
        <v>63</v>
      </c>
      <c r="N6" t="s">
        <v>64</v>
      </c>
      <c r="O6" t="s">
        <v>51</v>
      </c>
      <c r="P6" t="s">
        <v>32</v>
      </c>
      <c r="Q6" t="s">
        <v>33</v>
      </c>
      <c r="R6">
        <v>1600</v>
      </c>
      <c r="S6">
        <f>R6/L6</f>
        <v>10.666666666666666</v>
      </c>
      <c r="T6">
        <v>1.343372509843098</v>
      </c>
      <c r="U6">
        <v>1000</v>
      </c>
      <c r="V6" t="s">
        <v>34</v>
      </c>
      <c r="W6" s="5">
        <v>320</v>
      </c>
      <c r="X6" t="s">
        <v>35</v>
      </c>
      <c r="Y6" s="7" t="s">
        <v>65</v>
      </c>
      <c r="Z6" s="7" t="s">
        <v>66</v>
      </c>
    </row>
    <row r="7" spans="1:27" ht="15" customHeight="1" x14ac:dyDescent="0.35">
      <c r="A7" s="4" t="s">
        <v>67</v>
      </c>
      <c r="B7" s="4" t="s">
        <v>67</v>
      </c>
      <c r="C7" s="4" t="s">
        <v>27</v>
      </c>
      <c r="D7" t="s">
        <v>62</v>
      </c>
      <c r="E7">
        <v>2019</v>
      </c>
      <c r="F7" t="s">
        <v>58</v>
      </c>
      <c r="G7">
        <v>2018</v>
      </c>
      <c r="H7">
        <v>2010</v>
      </c>
      <c r="I7">
        <v>2010</v>
      </c>
      <c r="J7">
        <v>2008</v>
      </c>
      <c r="K7">
        <f xml:space="preserve"> E7 - J7</f>
        <v>11</v>
      </c>
      <c r="L7" s="5">
        <v>192</v>
      </c>
      <c r="M7" t="s">
        <v>63</v>
      </c>
      <c r="N7" t="s">
        <v>68</v>
      </c>
      <c r="O7" t="s">
        <v>51</v>
      </c>
      <c r="P7" t="s">
        <v>32</v>
      </c>
      <c r="Q7" t="s">
        <v>33</v>
      </c>
      <c r="R7">
        <v>1600</v>
      </c>
      <c r="S7">
        <f>R7/L7</f>
        <v>8.3333333333333339</v>
      </c>
      <c r="T7">
        <v>1.2833419412788412</v>
      </c>
      <c r="U7">
        <v>1200</v>
      </c>
      <c r="V7" t="s">
        <v>34</v>
      </c>
      <c r="W7" s="5">
        <v>320</v>
      </c>
      <c r="X7" t="s">
        <v>69</v>
      </c>
      <c r="Y7" s="7" t="s">
        <v>70</v>
      </c>
    </row>
    <row r="8" spans="1:27" ht="15" customHeight="1" x14ac:dyDescent="0.35">
      <c r="A8" s="4" t="s">
        <v>71</v>
      </c>
      <c r="B8" s="4" t="s">
        <v>71</v>
      </c>
      <c r="C8" s="4" t="s">
        <v>27</v>
      </c>
      <c r="D8" t="s">
        <v>48</v>
      </c>
      <c r="E8">
        <v>2010</v>
      </c>
      <c r="F8">
        <v>2007</v>
      </c>
      <c r="G8">
        <v>2007</v>
      </c>
      <c r="H8">
        <v>2004</v>
      </c>
      <c r="I8">
        <v>2004</v>
      </c>
      <c r="J8">
        <v>2004</v>
      </c>
      <c r="K8">
        <f xml:space="preserve"> E8 - J8</f>
        <v>6</v>
      </c>
      <c r="L8" s="5">
        <v>53</v>
      </c>
      <c r="M8" t="s">
        <v>72</v>
      </c>
      <c r="N8" t="s">
        <v>73</v>
      </c>
      <c r="O8" t="s">
        <v>74</v>
      </c>
      <c r="P8" t="s">
        <v>42</v>
      </c>
      <c r="Q8" t="s">
        <v>33</v>
      </c>
      <c r="R8">
        <v>440</v>
      </c>
      <c r="S8">
        <f>R8/L8</f>
        <v>8.3018867924528301</v>
      </c>
      <c r="T8">
        <v>1.5792863557858374</v>
      </c>
      <c r="U8">
        <v>400</v>
      </c>
      <c r="V8" t="s">
        <v>75</v>
      </c>
      <c r="W8" s="5">
        <v>200</v>
      </c>
      <c r="X8" t="s">
        <v>35</v>
      </c>
      <c r="Y8" s="7" t="s">
        <v>76</v>
      </c>
    </row>
    <row r="9" spans="1:27" ht="15" customHeight="1" x14ac:dyDescent="0.35">
      <c r="A9" s="4" t="s">
        <v>77</v>
      </c>
      <c r="B9" s="4" t="s">
        <v>77</v>
      </c>
      <c r="C9" s="4" t="s">
        <v>27</v>
      </c>
      <c r="D9" t="s">
        <v>48</v>
      </c>
      <c r="E9">
        <v>2007</v>
      </c>
      <c r="F9">
        <v>2005</v>
      </c>
      <c r="G9">
        <v>2004</v>
      </c>
      <c r="H9">
        <v>2002</v>
      </c>
      <c r="I9">
        <v>2001</v>
      </c>
      <c r="J9">
        <v>2001</v>
      </c>
      <c r="K9">
        <f xml:space="preserve"> E9 - J9</f>
        <v>6</v>
      </c>
      <c r="L9" s="5">
        <v>65</v>
      </c>
      <c r="M9" t="s">
        <v>78</v>
      </c>
      <c r="N9" t="s">
        <v>79</v>
      </c>
      <c r="O9" t="s">
        <v>80</v>
      </c>
      <c r="P9" t="s">
        <v>42</v>
      </c>
      <c r="Q9" t="s">
        <v>33</v>
      </c>
      <c r="R9">
        <v>600</v>
      </c>
      <c r="S9">
        <f>R9/L9</f>
        <v>9.2307692307692299</v>
      </c>
      <c r="T9">
        <v>1.7767892118762629</v>
      </c>
      <c r="U9">
        <v>660</v>
      </c>
      <c r="V9" t="s">
        <v>75</v>
      </c>
      <c r="W9" s="5">
        <v>500</v>
      </c>
      <c r="X9" t="s">
        <v>35</v>
      </c>
      <c r="Y9" s="7" t="s">
        <v>81</v>
      </c>
    </row>
    <row r="10" spans="1:27" ht="15" customHeight="1" x14ac:dyDescent="0.35">
      <c r="A10" s="4" t="s">
        <v>83</v>
      </c>
      <c r="B10" s="4" t="s">
        <v>84</v>
      </c>
      <c r="C10" s="4" t="s">
        <v>27</v>
      </c>
      <c r="D10" t="s">
        <v>85</v>
      </c>
      <c r="E10">
        <v>2018</v>
      </c>
      <c r="F10" t="s">
        <v>38</v>
      </c>
      <c r="G10">
        <v>2018</v>
      </c>
      <c r="H10">
        <v>2013</v>
      </c>
      <c r="I10">
        <v>2010</v>
      </c>
      <c r="J10">
        <v>2010</v>
      </c>
      <c r="K10">
        <f xml:space="preserve"> E10 - J10</f>
        <v>8</v>
      </c>
      <c r="L10" s="5">
        <v>720</v>
      </c>
      <c r="M10" t="s">
        <v>86</v>
      </c>
      <c r="N10" t="s">
        <v>87</v>
      </c>
      <c r="O10" t="s">
        <v>88</v>
      </c>
      <c r="P10" t="s">
        <v>42</v>
      </c>
      <c r="Q10" t="s">
        <v>33</v>
      </c>
      <c r="R10">
        <v>2200</v>
      </c>
      <c r="S10">
        <f>R10/L10</f>
        <v>3.0555555555555554</v>
      </c>
      <c r="T10">
        <v>1.3124451716614993</v>
      </c>
      <c r="U10">
        <v>3500</v>
      </c>
      <c r="V10" t="s">
        <v>89</v>
      </c>
      <c r="W10" s="5">
        <v>600</v>
      </c>
      <c r="X10" t="s">
        <v>69</v>
      </c>
      <c r="Y10" s="7" t="s">
        <v>90</v>
      </c>
    </row>
    <row r="11" spans="1:27" ht="15" customHeight="1" x14ac:dyDescent="0.35">
      <c r="A11" s="4" t="s">
        <v>91</v>
      </c>
      <c r="B11" s="4" t="s">
        <v>92</v>
      </c>
      <c r="C11" s="4" t="s">
        <v>27</v>
      </c>
      <c r="D11" t="s">
        <v>28</v>
      </c>
      <c r="E11">
        <v>2025</v>
      </c>
      <c r="F11">
        <v>2021</v>
      </c>
      <c r="G11">
        <v>2019</v>
      </c>
      <c r="H11">
        <v>2017</v>
      </c>
      <c r="I11">
        <v>2017</v>
      </c>
      <c r="J11">
        <v>2017</v>
      </c>
      <c r="K11">
        <f xml:space="preserve"> E11 - J11</f>
        <v>8</v>
      </c>
      <c r="L11" s="5">
        <v>145</v>
      </c>
      <c r="M11" t="s">
        <v>63</v>
      </c>
      <c r="N11" t="s">
        <v>93</v>
      </c>
      <c r="O11" t="s">
        <v>51</v>
      </c>
      <c r="P11" t="s">
        <v>32</v>
      </c>
      <c r="Q11" t="s">
        <v>33</v>
      </c>
      <c r="R11">
        <v>1500</v>
      </c>
      <c r="S11">
        <f>R11/L11</f>
        <v>10.344827586206897</v>
      </c>
      <c r="T11">
        <v>1</v>
      </c>
      <c r="U11">
        <v>1200</v>
      </c>
      <c r="V11" t="s">
        <v>34</v>
      </c>
      <c r="W11" s="5">
        <v>320</v>
      </c>
      <c r="X11" t="s">
        <v>69</v>
      </c>
      <c r="Y11" s="7" t="s">
        <v>94</v>
      </c>
      <c r="Z11" t="s">
        <v>95</v>
      </c>
    </row>
    <row r="12" spans="1:27" ht="15" customHeight="1" x14ac:dyDescent="0.35">
      <c r="A12" s="4" t="s">
        <v>96</v>
      </c>
      <c r="B12" s="4" t="s">
        <v>97</v>
      </c>
      <c r="C12" s="4" t="s">
        <v>27</v>
      </c>
      <c r="D12" t="s">
        <v>28</v>
      </c>
      <c r="E12">
        <v>2031</v>
      </c>
      <c r="F12">
        <v>2026</v>
      </c>
      <c r="G12" t="s">
        <v>58</v>
      </c>
      <c r="H12" t="s">
        <v>58</v>
      </c>
      <c r="I12">
        <v>2023</v>
      </c>
      <c r="J12">
        <v>2023</v>
      </c>
      <c r="K12">
        <f xml:space="preserve"> E12 - J12</f>
        <v>8</v>
      </c>
      <c r="L12" s="5">
        <v>101</v>
      </c>
      <c r="M12" t="s">
        <v>63</v>
      </c>
      <c r="N12" t="s">
        <v>98</v>
      </c>
      <c r="O12" t="s">
        <v>51</v>
      </c>
      <c r="P12" t="s">
        <v>32</v>
      </c>
      <c r="Q12" t="s">
        <v>33</v>
      </c>
      <c r="R12">
        <v>1820</v>
      </c>
      <c r="S12">
        <f>R12/L12</f>
        <v>18.019801980198018</v>
      </c>
      <c r="T12">
        <v>1</v>
      </c>
      <c r="U12">
        <v>1200</v>
      </c>
      <c r="V12" t="s">
        <v>34</v>
      </c>
      <c r="W12" s="5">
        <v>320</v>
      </c>
      <c r="X12" t="s">
        <v>44</v>
      </c>
      <c r="Y12" s="8" t="s">
        <v>99</v>
      </c>
      <c r="Z12" s="6"/>
      <c r="AA12" s="6"/>
    </row>
    <row r="13" spans="1:27" ht="15" customHeight="1" x14ac:dyDescent="0.35">
      <c r="A13" s="4" t="s">
        <v>100</v>
      </c>
      <c r="B13" s="4" t="s">
        <v>100</v>
      </c>
      <c r="C13" s="4" t="s">
        <v>27</v>
      </c>
      <c r="D13" t="s">
        <v>48</v>
      </c>
      <c r="E13">
        <v>1977</v>
      </c>
      <c r="F13" t="s">
        <v>58</v>
      </c>
      <c r="G13" t="s">
        <v>58</v>
      </c>
      <c r="H13" t="s">
        <v>58</v>
      </c>
      <c r="I13" t="s">
        <v>58</v>
      </c>
      <c r="J13" t="s">
        <v>58</v>
      </c>
      <c r="K13" t="s">
        <v>58</v>
      </c>
      <c r="L13" s="5">
        <v>465</v>
      </c>
      <c r="M13" t="s">
        <v>101</v>
      </c>
      <c r="N13" t="s">
        <v>102</v>
      </c>
      <c r="O13" t="s">
        <v>103</v>
      </c>
      <c r="P13" t="s">
        <v>42</v>
      </c>
      <c r="Q13" t="s">
        <v>33</v>
      </c>
      <c r="U13">
        <v>500</v>
      </c>
      <c r="V13" t="s">
        <v>104</v>
      </c>
      <c r="W13" s="5">
        <v>230</v>
      </c>
      <c r="X13" t="s">
        <v>69</v>
      </c>
      <c r="Y13" s="7" t="s">
        <v>105</v>
      </c>
    </row>
    <row r="14" spans="1:27" ht="15" customHeight="1" x14ac:dyDescent="0.35">
      <c r="A14" s="4" t="s">
        <v>106</v>
      </c>
      <c r="B14" s="4" t="s">
        <v>106</v>
      </c>
      <c r="C14" s="4" t="s">
        <v>27</v>
      </c>
      <c r="D14" s="4" t="s">
        <v>48</v>
      </c>
      <c r="E14">
        <v>1978</v>
      </c>
      <c r="F14" t="s">
        <v>58</v>
      </c>
      <c r="G14" t="s">
        <v>58</v>
      </c>
      <c r="H14" t="s">
        <v>58</v>
      </c>
      <c r="I14" t="s">
        <v>58</v>
      </c>
      <c r="J14" t="s">
        <v>58</v>
      </c>
      <c r="K14" t="s">
        <v>58</v>
      </c>
      <c r="L14" s="5">
        <v>436</v>
      </c>
      <c r="M14" t="s">
        <v>107</v>
      </c>
      <c r="N14" t="s">
        <v>108</v>
      </c>
      <c r="O14" t="s">
        <v>109</v>
      </c>
      <c r="P14" t="s">
        <v>42</v>
      </c>
      <c r="Q14" t="s">
        <v>33</v>
      </c>
      <c r="U14">
        <v>1000</v>
      </c>
      <c r="V14" t="s">
        <v>104</v>
      </c>
      <c r="W14" s="5">
        <v>400</v>
      </c>
      <c r="X14" t="s">
        <v>69</v>
      </c>
      <c r="Y14" s="7"/>
    </row>
    <row r="15" spans="1:27" ht="15" customHeight="1" x14ac:dyDescent="0.35">
      <c r="A15" s="4" t="s">
        <v>110</v>
      </c>
      <c r="B15" s="4" t="s">
        <v>110</v>
      </c>
      <c r="C15" s="4" t="s">
        <v>27</v>
      </c>
      <c r="D15" t="s">
        <v>28</v>
      </c>
      <c r="E15">
        <v>2028</v>
      </c>
      <c r="F15">
        <v>2023</v>
      </c>
      <c r="G15">
        <v>2017</v>
      </c>
      <c r="H15">
        <v>2011</v>
      </c>
      <c r="I15">
        <v>2008</v>
      </c>
      <c r="J15">
        <v>2005</v>
      </c>
      <c r="K15">
        <f xml:space="preserve"> E15 - J15</f>
        <v>23</v>
      </c>
      <c r="L15" s="5">
        <v>405</v>
      </c>
      <c r="M15" t="s">
        <v>111</v>
      </c>
      <c r="N15" t="s">
        <v>112</v>
      </c>
      <c r="O15" t="s">
        <v>113</v>
      </c>
      <c r="P15" t="s">
        <v>42</v>
      </c>
      <c r="Q15" t="s">
        <v>33</v>
      </c>
      <c r="R15">
        <v>3000</v>
      </c>
      <c r="S15">
        <f>R15/L15</f>
        <v>7.4074074074074074</v>
      </c>
      <c r="T15">
        <v>1</v>
      </c>
      <c r="U15">
        <v>3000</v>
      </c>
      <c r="V15" t="s">
        <v>43</v>
      </c>
      <c r="W15" s="5">
        <v>500</v>
      </c>
      <c r="X15" t="s">
        <v>69</v>
      </c>
      <c r="Y15" s="7" t="s">
        <v>114</v>
      </c>
    </row>
    <row r="16" spans="1:27" ht="15" customHeight="1" x14ac:dyDescent="0.35">
      <c r="A16" s="4" t="s">
        <v>115</v>
      </c>
      <c r="B16" s="4" t="s">
        <v>115</v>
      </c>
      <c r="C16" s="4" t="s">
        <v>27</v>
      </c>
      <c r="D16" t="s">
        <v>28</v>
      </c>
      <c r="E16">
        <v>2027</v>
      </c>
      <c r="F16">
        <v>2024</v>
      </c>
      <c r="G16">
        <v>2024</v>
      </c>
      <c r="H16">
        <v>2013</v>
      </c>
      <c r="I16">
        <v>2010</v>
      </c>
      <c r="J16">
        <v>2010</v>
      </c>
      <c r="K16">
        <f xml:space="preserve"> E16 - J16</f>
        <v>17</v>
      </c>
      <c r="L16" s="5">
        <v>800</v>
      </c>
      <c r="M16" t="s">
        <v>116</v>
      </c>
      <c r="N16" t="s">
        <v>117</v>
      </c>
      <c r="O16" t="s">
        <v>118</v>
      </c>
      <c r="P16" t="s">
        <v>42</v>
      </c>
      <c r="Q16" t="s">
        <v>33</v>
      </c>
      <c r="R16">
        <v>7000</v>
      </c>
      <c r="S16">
        <f>R16/L16</f>
        <v>8.75</v>
      </c>
      <c r="T16">
        <v>1</v>
      </c>
      <c r="U16">
        <v>4000</v>
      </c>
      <c r="V16" t="s">
        <v>43</v>
      </c>
      <c r="W16" s="5">
        <v>600</v>
      </c>
      <c r="X16" t="s">
        <v>69</v>
      </c>
      <c r="Y16" s="7" t="s">
        <v>119</v>
      </c>
      <c r="Z16" s="7" t="s">
        <v>120</v>
      </c>
    </row>
    <row r="17" spans="1:28" ht="15" customHeight="1" x14ac:dyDescent="0.35">
      <c r="A17" s="4" t="s">
        <v>121</v>
      </c>
      <c r="B17" s="4" t="s">
        <v>122</v>
      </c>
      <c r="C17" s="4" t="s">
        <v>27</v>
      </c>
      <c r="D17" t="s">
        <v>62</v>
      </c>
      <c r="E17">
        <v>2017</v>
      </c>
      <c r="F17" t="s">
        <v>58</v>
      </c>
      <c r="G17">
        <v>2014</v>
      </c>
      <c r="H17">
        <v>2012</v>
      </c>
      <c r="I17">
        <v>2010</v>
      </c>
      <c r="J17">
        <v>2010</v>
      </c>
      <c r="K17">
        <f xml:space="preserve"> E17 - J17</f>
        <v>7</v>
      </c>
      <c r="L17" s="5">
        <v>500</v>
      </c>
      <c r="M17" t="s">
        <v>123</v>
      </c>
      <c r="N17" t="s">
        <v>124</v>
      </c>
      <c r="O17" t="s">
        <v>109</v>
      </c>
      <c r="P17" t="s">
        <v>42</v>
      </c>
      <c r="Q17" t="s">
        <v>33</v>
      </c>
      <c r="R17">
        <v>2000</v>
      </c>
      <c r="S17">
        <f>R17/L17</f>
        <v>4</v>
      </c>
      <c r="T17">
        <v>1.343372509843098</v>
      </c>
      <c r="U17">
        <v>3500</v>
      </c>
      <c r="V17" t="s">
        <v>75</v>
      </c>
      <c r="W17" s="5">
        <v>600</v>
      </c>
      <c r="X17" t="s">
        <v>69</v>
      </c>
      <c r="Y17" s="7" t="s">
        <v>125</v>
      </c>
      <c r="AA17" t="s">
        <v>126</v>
      </c>
    </row>
    <row r="18" spans="1:28" ht="15" customHeight="1" x14ac:dyDescent="0.35">
      <c r="A18" s="4" t="s">
        <v>127</v>
      </c>
      <c r="B18" s="4" t="s">
        <v>127</v>
      </c>
      <c r="C18" s="4" t="s">
        <v>27</v>
      </c>
      <c r="D18" t="s">
        <v>48</v>
      </c>
      <c r="E18">
        <v>1970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s="5">
        <v>835</v>
      </c>
      <c r="M18" t="s">
        <v>128</v>
      </c>
      <c r="N18" t="s">
        <v>129</v>
      </c>
      <c r="O18" t="s">
        <v>130</v>
      </c>
      <c r="P18" t="s">
        <v>42</v>
      </c>
      <c r="Q18" t="s">
        <v>33</v>
      </c>
      <c r="R18" t="s">
        <v>131</v>
      </c>
      <c r="U18">
        <v>3800</v>
      </c>
      <c r="V18" t="s">
        <v>132</v>
      </c>
      <c r="W18" s="5">
        <v>500</v>
      </c>
      <c r="X18" t="s">
        <v>69</v>
      </c>
    </row>
    <row r="19" spans="1:28" ht="15" customHeight="1" x14ac:dyDescent="0.35">
      <c r="A19" s="4" t="s">
        <v>133</v>
      </c>
      <c r="B19" s="4" t="s">
        <v>134</v>
      </c>
      <c r="C19" s="4" t="s">
        <v>27</v>
      </c>
      <c r="D19" t="s">
        <v>48</v>
      </c>
      <c r="E19">
        <v>1981</v>
      </c>
      <c r="F19" t="s">
        <v>58</v>
      </c>
      <c r="G19" t="s">
        <v>58</v>
      </c>
      <c r="H19" t="s">
        <v>58</v>
      </c>
      <c r="I19" t="s">
        <v>58</v>
      </c>
      <c r="J19" t="s">
        <v>58</v>
      </c>
      <c r="K19" t="s">
        <v>58</v>
      </c>
      <c r="L19" s="5">
        <v>488</v>
      </c>
      <c r="M19" t="s">
        <v>135</v>
      </c>
      <c r="N19" t="s">
        <v>129</v>
      </c>
      <c r="O19" t="s">
        <v>130</v>
      </c>
      <c r="P19" t="s">
        <v>42</v>
      </c>
      <c r="Q19" t="s">
        <v>33</v>
      </c>
      <c r="R19">
        <v>4500</v>
      </c>
      <c r="S19">
        <f>R19/L19</f>
        <v>9.221311475409836</v>
      </c>
      <c r="U19">
        <v>2400</v>
      </c>
      <c r="V19" t="s">
        <v>104</v>
      </c>
      <c r="W19" s="5">
        <v>500</v>
      </c>
      <c r="X19" t="s">
        <v>69</v>
      </c>
    </row>
    <row r="20" spans="1:28" ht="15" customHeight="1" x14ac:dyDescent="0.35">
      <c r="A20" s="4" t="s">
        <v>136</v>
      </c>
      <c r="B20" s="4" t="s">
        <v>136</v>
      </c>
      <c r="C20" s="4" t="s">
        <v>27</v>
      </c>
      <c r="D20" t="s">
        <v>48</v>
      </c>
      <c r="E20">
        <v>1990</v>
      </c>
      <c r="F20" t="s">
        <v>58</v>
      </c>
      <c r="G20" t="s">
        <v>58</v>
      </c>
      <c r="H20" t="s">
        <v>58</v>
      </c>
      <c r="I20" t="s">
        <v>58</v>
      </c>
      <c r="J20" t="s">
        <v>58</v>
      </c>
      <c r="K20" t="s">
        <v>58</v>
      </c>
      <c r="L20" s="5">
        <v>920</v>
      </c>
      <c r="M20" t="s">
        <v>63</v>
      </c>
      <c r="N20" t="s">
        <v>137</v>
      </c>
      <c r="O20" t="s">
        <v>51</v>
      </c>
      <c r="P20" t="s">
        <v>32</v>
      </c>
      <c r="Q20" t="s">
        <v>33</v>
      </c>
      <c r="R20" t="s">
        <v>131</v>
      </c>
      <c r="U20">
        <v>2000</v>
      </c>
      <c r="V20" t="s">
        <v>82</v>
      </c>
      <c r="W20" s="5">
        <v>450</v>
      </c>
      <c r="X20" t="s">
        <v>69</v>
      </c>
      <c r="Y20" s="7" t="s">
        <v>138</v>
      </c>
    </row>
    <row r="21" spans="1:28" ht="15" customHeight="1" x14ac:dyDescent="0.35">
      <c r="A21" s="4" t="s">
        <v>139</v>
      </c>
      <c r="B21" s="4" t="s">
        <v>139</v>
      </c>
      <c r="C21" s="4" t="s">
        <v>27</v>
      </c>
      <c r="D21" t="s">
        <v>28</v>
      </c>
      <c r="E21">
        <v>2029</v>
      </c>
      <c r="F21" t="s">
        <v>38</v>
      </c>
      <c r="G21">
        <v>2025</v>
      </c>
      <c r="H21">
        <v>2023</v>
      </c>
      <c r="I21">
        <v>2022</v>
      </c>
      <c r="J21">
        <v>2022</v>
      </c>
      <c r="K21">
        <f xml:space="preserve"> E21 - J21</f>
        <v>7</v>
      </c>
      <c r="L21" s="5">
        <v>386</v>
      </c>
      <c r="M21" t="s">
        <v>140</v>
      </c>
      <c r="N21" t="s">
        <v>141</v>
      </c>
      <c r="O21" t="s">
        <v>109</v>
      </c>
      <c r="P21" t="s">
        <v>42</v>
      </c>
      <c r="Q21" t="s">
        <v>33</v>
      </c>
      <c r="R21">
        <v>3200</v>
      </c>
      <c r="S21">
        <f>R21/L21</f>
        <v>8.290155440414507</v>
      </c>
      <c r="T21">
        <v>1</v>
      </c>
      <c r="U21">
        <v>3000</v>
      </c>
      <c r="V21" t="s">
        <v>142</v>
      </c>
      <c r="W21" s="5">
        <v>525</v>
      </c>
      <c r="X21" t="s">
        <v>69</v>
      </c>
      <c r="Y21" s="7" t="s">
        <v>143</v>
      </c>
    </row>
    <row r="22" spans="1:28" ht="15" customHeight="1" x14ac:dyDescent="0.35">
      <c r="A22" s="4" t="s">
        <v>144</v>
      </c>
      <c r="B22" s="4" t="s">
        <v>145</v>
      </c>
      <c r="C22" s="4" t="s">
        <v>27</v>
      </c>
      <c r="D22" t="s">
        <v>28</v>
      </c>
      <c r="E22" s="4">
        <v>2025</v>
      </c>
      <c r="F22" s="4">
        <v>2023</v>
      </c>
      <c r="G22" s="4">
        <v>2023</v>
      </c>
      <c r="H22" s="4">
        <v>2020</v>
      </c>
      <c r="I22" s="4">
        <v>2018</v>
      </c>
      <c r="J22">
        <v>2018</v>
      </c>
      <c r="K22">
        <f xml:space="preserve"> E22 - J22</f>
        <v>7</v>
      </c>
      <c r="L22" s="9">
        <v>121</v>
      </c>
      <c r="M22" t="s">
        <v>146</v>
      </c>
      <c r="N22" t="s">
        <v>147</v>
      </c>
      <c r="O22" t="s">
        <v>31</v>
      </c>
      <c r="P22" t="s">
        <v>42</v>
      </c>
      <c r="Q22" t="s">
        <v>33</v>
      </c>
      <c r="R22">
        <v>400</v>
      </c>
      <c r="S22">
        <f>R22/L22</f>
        <v>3.3057851239669422</v>
      </c>
      <c r="T22" s="9">
        <v>1.1890000000000001</v>
      </c>
      <c r="U22" s="4">
        <v>924</v>
      </c>
      <c r="V22" t="s">
        <v>148</v>
      </c>
      <c r="W22" s="5">
        <v>320</v>
      </c>
      <c r="X22" t="s">
        <v>35</v>
      </c>
      <c r="Y22" s="7" t="s">
        <v>149</v>
      </c>
      <c r="Z22" t="s">
        <v>150</v>
      </c>
      <c r="AA22" t="s">
        <v>151</v>
      </c>
      <c r="AB22" s="9"/>
    </row>
    <row r="23" spans="1:28" ht="15" customHeight="1" x14ac:dyDescent="0.35">
      <c r="A23" s="4" t="s">
        <v>152</v>
      </c>
      <c r="B23" s="4" t="s">
        <v>152</v>
      </c>
      <c r="C23" s="4" t="s">
        <v>27</v>
      </c>
      <c r="D23" t="s">
        <v>28</v>
      </c>
      <c r="E23" s="4">
        <v>2028</v>
      </c>
      <c r="F23" s="4">
        <v>2025</v>
      </c>
      <c r="G23" s="4">
        <v>2025</v>
      </c>
      <c r="H23" s="4">
        <v>2023</v>
      </c>
      <c r="I23" s="4">
        <v>2020</v>
      </c>
      <c r="J23">
        <v>2020</v>
      </c>
      <c r="K23">
        <f xml:space="preserve"> E23 - J23</f>
        <v>8</v>
      </c>
      <c r="L23" s="9">
        <v>400</v>
      </c>
      <c r="M23" t="s">
        <v>153</v>
      </c>
      <c r="N23" t="s">
        <v>154</v>
      </c>
      <c r="O23" t="s">
        <v>155</v>
      </c>
      <c r="P23" t="s">
        <v>42</v>
      </c>
      <c r="Q23" t="s">
        <v>33</v>
      </c>
      <c r="R23">
        <v>2500</v>
      </c>
      <c r="S23">
        <f>R23/L23</f>
        <v>6.25</v>
      </c>
      <c r="T23" s="9">
        <v>1</v>
      </c>
      <c r="U23" s="4">
        <v>4000</v>
      </c>
      <c r="V23" t="s">
        <v>89</v>
      </c>
      <c r="W23" s="5">
        <v>500</v>
      </c>
      <c r="X23" t="s">
        <v>69</v>
      </c>
      <c r="Y23" s="7" t="s">
        <v>156</v>
      </c>
      <c r="AB23" s="9"/>
    </row>
    <row r="24" spans="1:28" ht="15" customHeight="1" x14ac:dyDescent="0.35">
      <c r="A24" s="4" t="s">
        <v>157</v>
      </c>
      <c r="B24" s="4" t="s">
        <v>158</v>
      </c>
      <c r="C24" s="4" t="s">
        <v>27</v>
      </c>
      <c r="D24" t="s">
        <v>28</v>
      </c>
      <c r="E24" s="4">
        <v>2026</v>
      </c>
      <c r="F24" s="4">
        <v>2023</v>
      </c>
      <c r="G24" s="4">
        <v>2023</v>
      </c>
      <c r="H24" s="4">
        <v>2020</v>
      </c>
      <c r="I24" s="4">
        <v>2008</v>
      </c>
      <c r="J24">
        <v>2008</v>
      </c>
      <c r="K24">
        <f xml:space="preserve"> E24 - J24</f>
        <v>18</v>
      </c>
      <c r="L24" s="9">
        <v>550</v>
      </c>
      <c r="M24" t="s">
        <v>159</v>
      </c>
      <c r="N24" t="s">
        <v>160</v>
      </c>
      <c r="O24" t="s">
        <v>155</v>
      </c>
      <c r="P24" t="s">
        <v>42</v>
      </c>
      <c r="Q24" t="s">
        <v>33</v>
      </c>
      <c r="R24">
        <v>2500</v>
      </c>
      <c r="S24">
        <f>R24/L24</f>
        <v>4.5454545454545459</v>
      </c>
      <c r="T24" s="9">
        <v>1</v>
      </c>
      <c r="U24" s="4">
        <v>3000</v>
      </c>
      <c r="V24" t="s">
        <v>89</v>
      </c>
      <c r="W24" s="5">
        <v>525</v>
      </c>
      <c r="X24" t="s">
        <v>69</v>
      </c>
      <c r="Y24" s="7" t="s">
        <v>161</v>
      </c>
      <c r="AB24" s="9"/>
    </row>
    <row r="25" spans="1:28" ht="15" customHeight="1" x14ac:dyDescent="0.35">
      <c r="A25" s="4" t="s">
        <v>162</v>
      </c>
      <c r="B25" s="4" t="s">
        <v>163</v>
      </c>
      <c r="C25" s="4" t="s">
        <v>27</v>
      </c>
      <c r="D25" t="s">
        <v>28</v>
      </c>
      <c r="E25" s="4">
        <v>2028</v>
      </c>
      <c r="F25" s="4" t="s">
        <v>38</v>
      </c>
      <c r="G25" s="4" t="s">
        <v>38</v>
      </c>
      <c r="H25" s="4">
        <v>2023</v>
      </c>
      <c r="I25" s="4">
        <v>2020</v>
      </c>
      <c r="J25">
        <v>2020</v>
      </c>
      <c r="K25">
        <f xml:space="preserve"> E25 - J25</f>
        <v>8</v>
      </c>
      <c r="L25" s="9">
        <v>100</v>
      </c>
      <c r="M25" t="s">
        <v>164</v>
      </c>
      <c r="N25" t="s">
        <v>165</v>
      </c>
      <c r="O25" t="s">
        <v>113</v>
      </c>
      <c r="P25" t="s">
        <v>42</v>
      </c>
      <c r="Q25" t="s">
        <v>33</v>
      </c>
      <c r="R25">
        <v>1500</v>
      </c>
      <c r="S25">
        <f>R25/L25</f>
        <v>15</v>
      </c>
      <c r="T25" s="9">
        <v>1</v>
      </c>
      <c r="U25" s="4">
        <v>1100</v>
      </c>
      <c r="V25" t="s">
        <v>43</v>
      </c>
      <c r="W25" s="5">
        <v>320</v>
      </c>
      <c r="X25" t="s">
        <v>35</v>
      </c>
      <c r="Y25" s="7" t="s">
        <v>166</v>
      </c>
      <c r="AB25" s="9"/>
    </row>
    <row r="26" spans="1:28" ht="15" customHeight="1" x14ac:dyDescent="0.35">
      <c r="A26" s="4" t="s">
        <v>167</v>
      </c>
      <c r="B26" s="4" t="s">
        <v>167</v>
      </c>
      <c r="C26" s="4" t="s">
        <v>27</v>
      </c>
      <c r="D26" t="s">
        <v>28</v>
      </c>
      <c r="E26" s="4">
        <v>2028</v>
      </c>
      <c r="F26" s="4" t="s">
        <v>38</v>
      </c>
      <c r="G26" s="4">
        <v>2025</v>
      </c>
      <c r="H26" s="4" t="s">
        <v>38</v>
      </c>
      <c r="I26" s="4">
        <v>2020</v>
      </c>
      <c r="J26">
        <v>2020</v>
      </c>
      <c r="K26">
        <f xml:space="preserve"> E26 - J26</f>
        <v>8</v>
      </c>
      <c r="L26" s="9">
        <v>300</v>
      </c>
      <c r="M26" t="s">
        <v>168</v>
      </c>
      <c r="N26" t="s">
        <v>169</v>
      </c>
      <c r="O26" t="s">
        <v>170</v>
      </c>
      <c r="P26" t="s">
        <v>42</v>
      </c>
      <c r="Q26" t="s">
        <v>33</v>
      </c>
      <c r="R26">
        <v>1500</v>
      </c>
      <c r="S26">
        <f>R26/L26</f>
        <v>5</v>
      </c>
      <c r="T26" s="9">
        <v>1</v>
      </c>
      <c r="U26" s="4" t="s">
        <v>38</v>
      </c>
      <c r="V26" t="s">
        <v>171</v>
      </c>
      <c r="W26" s="5">
        <v>525</v>
      </c>
      <c r="X26" t="s">
        <v>69</v>
      </c>
      <c r="Y26" s="7"/>
      <c r="AB26" s="9"/>
    </row>
    <row r="27" spans="1:28" ht="15" customHeight="1" x14ac:dyDescent="0.35">
      <c r="A27" s="4" t="s">
        <v>172</v>
      </c>
      <c r="B27" s="4" t="s">
        <v>173</v>
      </c>
      <c r="C27" s="4" t="s">
        <v>27</v>
      </c>
      <c r="D27" t="s">
        <v>28</v>
      </c>
      <c r="E27" s="4">
        <v>2029</v>
      </c>
      <c r="F27" s="4" t="s">
        <v>38</v>
      </c>
      <c r="G27" s="4">
        <v>2024</v>
      </c>
      <c r="H27" s="4" t="s">
        <v>38</v>
      </c>
      <c r="I27" s="4">
        <v>2020</v>
      </c>
      <c r="J27">
        <v>2020</v>
      </c>
      <c r="K27">
        <f xml:space="preserve"> E27 - J27</f>
        <v>9</v>
      </c>
      <c r="L27" s="9">
        <v>280</v>
      </c>
      <c r="M27" t="s">
        <v>174</v>
      </c>
      <c r="N27" t="s">
        <v>175</v>
      </c>
      <c r="O27" t="s">
        <v>176</v>
      </c>
      <c r="P27" t="s">
        <v>42</v>
      </c>
      <c r="Q27" t="s">
        <v>33</v>
      </c>
      <c r="R27">
        <v>1000</v>
      </c>
      <c r="S27">
        <f>R27/L27</f>
        <v>3.5714285714285716</v>
      </c>
      <c r="T27" s="9">
        <v>1</v>
      </c>
      <c r="U27" s="4">
        <v>1500</v>
      </c>
      <c r="V27" t="s">
        <v>171</v>
      </c>
      <c r="W27" s="5">
        <v>525</v>
      </c>
      <c r="X27" t="s">
        <v>69</v>
      </c>
      <c r="Y27" s="7" t="s">
        <v>177</v>
      </c>
      <c r="AB27" s="9"/>
    </row>
    <row r="28" spans="1:28" ht="15" customHeight="1" x14ac:dyDescent="0.35">
      <c r="A28" s="4" t="s">
        <v>178</v>
      </c>
      <c r="B28" s="4" t="s">
        <v>178</v>
      </c>
      <c r="C28" s="4" t="s">
        <v>27</v>
      </c>
      <c r="D28" t="s">
        <v>28</v>
      </c>
      <c r="E28" s="4">
        <v>2030</v>
      </c>
      <c r="F28" s="4" t="s">
        <v>38</v>
      </c>
      <c r="G28" s="4">
        <v>2025</v>
      </c>
      <c r="H28" s="4" t="s">
        <v>38</v>
      </c>
      <c r="I28" s="4">
        <v>2020</v>
      </c>
      <c r="J28">
        <v>2020</v>
      </c>
      <c r="K28">
        <f xml:space="preserve"> E28 - J28</f>
        <v>10</v>
      </c>
      <c r="L28" s="9">
        <v>500</v>
      </c>
      <c r="M28" t="s">
        <v>179</v>
      </c>
      <c r="N28" t="s">
        <v>116</v>
      </c>
      <c r="O28" t="s">
        <v>170</v>
      </c>
      <c r="P28" t="s">
        <v>42</v>
      </c>
      <c r="Q28" t="s">
        <v>33</v>
      </c>
      <c r="R28">
        <v>2000</v>
      </c>
      <c r="S28">
        <f>R28/L28</f>
        <v>4</v>
      </c>
      <c r="T28" s="9">
        <v>1</v>
      </c>
      <c r="U28" s="4">
        <v>3000</v>
      </c>
      <c r="V28" t="s">
        <v>171</v>
      </c>
      <c r="W28" s="5">
        <v>525</v>
      </c>
      <c r="X28" t="s">
        <v>69</v>
      </c>
      <c r="Y28" s="7" t="s">
        <v>180</v>
      </c>
      <c r="AB28" s="9"/>
    </row>
    <row r="29" spans="1:28" ht="15" customHeight="1" x14ac:dyDescent="0.35">
      <c r="A29" s="4" t="s">
        <v>181</v>
      </c>
      <c r="B29" s="4" t="s">
        <v>182</v>
      </c>
      <c r="C29" s="4" t="s">
        <v>27</v>
      </c>
      <c r="D29" t="s">
        <v>28</v>
      </c>
      <c r="E29" s="4">
        <v>2025</v>
      </c>
      <c r="F29" s="4">
        <v>2023</v>
      </c>
      <c r="G29" s="4"/>
      <c r="H29" s="4">
        <v>2017</v>
      </c>
      <c r="I29" s="4">
        <v>2015</v>
      </c>
      <c r="J29">
        <v>2015</v>
      </c>
      <c r="K29">
        <f xml:space="preserve"> E29 - J29</f>
        <v>10</v>
      </c>
      <c r="L29" s="9">
        <v>265</v>
      </c>
      <c r="M29" t="s">
        <v>183</v>
      </c>
      <c r="N29" t="s">
        <v>184</v>
      </c>
      <c r="O29" t="s">
        <v>31</v>
      </c>
      <c r="P29" t="s">
        <v>42</v>
      </c>
      <c r="Q29" t="s">
        <v>33</v>
      </c>
      <c r="R29">
        <v>2400</v>
      </c>
      <c r="S29">
        <f>R29/L29</f>
        <v>9.0566037735849054</v>
      </c>
      <c r="T29" s="9">
        <v>1</v>
      </c>
      <c r="U29" s="4">
        <v>1250</v>
      </c>
      <c r="V29" t="s">
        <v>43</v>
      </c>
      <c r="W29" s="5">
        <v>320</v>
      </c>
      <c r="X29" t="s">
        <v>35</v>
      </c>
      <c r="Y29" s="7" t="s">
        <v>185</v>
      </c>
      <c r="Z29" s="7" t="s">
        <v>186</v>
      </c>
      <c r="AA29" t="s">
        <v>187</v>
      </c>
      <c r="AB29" s="9"/>
    </row>
    <row r="30" spans="1:28" ht="15" customHeight="1" x14ac:dyDescent="0.35">
      <c r="A30" s="4" t="s">
        <v>212</v>
      </c>
      <c r="B30" s="4" t="s">
        <v>188</v>
      </c>
      <c r="C30" s="4" t="s">
        <v>27</v>
      </c>
      <c r="D30" t="s">
        <v>28</v>
      </c>
      <c r="E30" s="4">
        <v>2027</v>
      </c>
      <c r="F30" s="4">
        <v>2024</v>
      </c>
      <c r="G30" s="4">
        <v>2024</v>
      </c>
      <c r="H30" s="4">
        <v>2022</v>
      </c>
      <c r="I30" s="4">
        <v>2021</v>
      </c>
      <c r="J30">
        <v>2021</v>
      </c>
      <c r="K30">
        <f xml:space="preserve"> E30 - J30</f>
        <v>6</v>
      </c>
      <c r="L30" s="9">
        <v>178</v>
      </c>
      <c r="M30" t="s">
        <v>189</v>
      </c>
      <c r="N30" t="s">
        <v>190</v>
      </c>
      <c r="O30" t="s">
        <v>31</v>
      </c>
      <c r="P30" t="s">
        <v>42</v>
      </c>
      <c r="Q30" t="s">
        <v>33</v>
      </c>
      <c r="R30">
        <v>3500</v>
      </c>
      <c r="S30">
        <f>R30/L30</f>
        <v>19.662921348314608</v>
      </c>
      <c r="T30" s="9">
        <v>1</v>
      </c>
      <c r="U30" s="4">
        <v>1300</v>
      </c>
      <c r="V30" t="s">
        <v>191</v>
      </c>
      <c r="W30" s="5">
        <v>400</v>
      </c>
      <c r="X30" t="s">
        <v>44</v>
      </c>
      <c r="Y30" s="7" t="s">
        <v>192</v>
      </c>
      <c r="Z30" t="s">
        <v>193</v>
      </c>
      <c r="AB30" s="9"/>
    </row>
    <row r="31" spans="1:28" ht="15" customHeight="1" x14ac:dyDescent="0.35">
      <c r="A31" s="4" t="s">
        <v>194</v>
      </c>
      <c r="B31" s="4" t="s">
        <v>194</v>
      </c>
      <c r="C31" s="4" t="s">
        <v>27</v>
      </c>
      <c r="D31" t="s">
        <v>28</v>
      </c>
      <c r="E31" s="4">
        <v>2028</v>
      </c>
      <c r="F31" s="4">
        <v>2025</v>
      </c>
      <c r="G31" s="4" t="s">
        <v>38</v>
      </c>
      <c r="H31" s="4">
        <v>2014</v>
      </c>
      <c r="I31" s="4">
        <v>2010</v>
      </c>
      <c r="J31">
        <v>2010</v>
      </c>
      <c r="K31">
        <f xml:space="preserve"> E31 - J31</f>
        <v>18</v>
      </c>
      <c r="L31" s="9">
        <v>320</v>
      </c>
      <c r="M31" t="s">
        <v>195</v>
      </c>
      <c r="N31" t="s">
        <v>196</v>
      </c>
      <c r="O31" t="s">
        <v>197</v>
      </c>
      <c r="P31" t="s">
        <v>42</v>
      </c>
      <c r="Q31" t="s">
        <v>33</v>
      </c>
      <c r="R31">
        <v>2500</v>
      </c>
      <c r="S31">
        <f>R31/L31</f>
        <v>7.8125</v>
      </c>
      <c r="T31" s="9">
        <v>1</v>
      </c>
      <c r="U31" s="4">
        <v>3000</v>
      </c>
      <c r="V31" t="s">
        <v>75</v>
      </c>
      <c r="W31" s="5">
        <v>525</v>
      </c>
      <c r="X31" t="s">
        <v>69</v>
      </c>
      <c r="Y31" s="7" t="s">
        <v>198</v>
      </c>
      <c r="Z31" t="s">
        <v>199</v>
      </c>
      <c r="AB31" s="9"/>
    </row>
    <row r="32" spans="1:28" ht="15" customHeight="1" x14ac:dyDescent="0.35">
      <c r="A32" s="4" t="s">
        <v>200</v>
      </c>
      <c r="B32" s="4" t="s">
        <v>200</v>
      </c>
      <c r="C32" s="4" t="s">
        <v>27</v>
      </c>
      <c r="D32" t="s">
        <v>28</v>
      </c>
      <c r="E32">
        <v>2028</v>
      </c>
      <c r="G32">
        <v>2024</v>
      </c>
      <c r="H32">
        <v>2021</v>
      </c>
      <c r="I32" s="4">
        <v>2019</v>
      </c>
      <c r="J32">
        <v>2019</v>
      </c>
      <c r="K32">
        <f xml:space="preserve"> E32 - J32</f>
        <v>9</v>
      </c>
      <c r="L32" s="5">
        <v>70</v>
      </c>
      <c r="M32" t="s">
        <v>201</v>
      </c>
      <c r="N32" t="s">
        <v>202</v>
      </c>
      <c r="O32" t="s">
        <v>51</v>
      </c>
      <c r="P32" t="s">
        <v>42</v>
      </c>
      <c r="Q32" t="s">
        <v>33</v>
      </c>
      <c r="R32">
        <v>550</v>
      </c>
      <c r="S32">
        <f>R32/L32</f>
        <v>7.8571428571428568</v>
      </c>
      <c r="T32">
        <v>1</v>
      </c>
      <c r="U32">
        <v>1200</v>
      </c>
      <c r="V32" t="s">
        <v>148</v>
      </c>
      <c r="W32" s="5">
        <v>320</v>
      </c>
      <c r="X32" t="s">
        <v>35</v>
      </c>
      <c r="Y32" s="7" t="s">
        <v>203</v>
      </c>
    </row>
    <row r="33" spans="1:26" ht="16" customHeight="1" x14ac:dyDescent="0.35">
      <c r="A33" s="4" t="s">
        <v>204</v>
      </c>
      <c r="B33" s="4" t="s">
        <v>205</v>
      </c>
      <c r="C33" s="4" t="s">
        <v>27</v>
      </c>
      <c r="D33" t="s">
        <v>85</v>
      </c>
      <c r="E33" s="4">
        <v>2022</v>
      </c>
      <c r="F33" s="4" t="s">
        <v>38</v>
      </c>
      <c r="G33">
        <v>2021</v>
      </c>
      <c r="H33">
        <v>2014</v>
      </c>
      <c r="I33" s="4">
        <v>2014</v>
      </c>
      <c r="J33">
        <v>2013</v>
      </c>
      <c r="K33">
        <f xml:space="preserve"> E33 - J33</f>
        <v>9</v>
      </c>
      <c r="L33" s="9">
        <v>73</v>
      </c>
      <c r="M33" t="s">
        <v>206</v>
      </c>
      <c r="N33" t="s">
        <v>207</v>
      </c>
      <c r="O33" t="s">
        <v>56</v>
      </c>
      <c r="P33" t="s">
        <v>32</v>
      </c>
      <c r="Q33" t="s">
        <v>33</v>
      </c>
      <c r="R33">
        <v>1000</v>
      </c>
      <c r="S33">
        <f>R33/L33</f>
        <v>13.698630136986301</v>
      </c>
      <c r="T33">
        <v>1</v>
      </c>
      <c r="U33" s="4">
        <v>1000</v>
      </c>
      <c r="V33" t="s">
        <v>208</v>
      </c>
      <c r="W33" s="5">
        <v>320</v>
      </c>
      <c r="X33" t="s">
        <v>35</v>
      </c>
      <c r="Y33" s="7" t="s">
        <v>209</v>
      </c>
      <c r="Z33" t="s">
        <v>210</v>
      </c>
    </row>
  </sheetData>
  <hyperlinks>
    <hyperlink ref="Z16" r:id="rId1" xr:uid="{9E371583-E1F6-47AC-B8E7-3DAB92B556DE}"/>
    <hyperlink ref="Z29" r:id="rId2" xr:uid="{122B3E3A-776B-462A-AB8E-CB0F16360975}"/>
    <hyperlink ref="Z6" r:id="rId3" xr:uid="{198F0F4A-6A49-4123-ADBA-BAB30D12BF7F}"/>
    <hyperlink ref="Y6" r:id="rId4" xr:uid="{B807BB45-3875-49B5-B4C0-23456AB5B795}"/>
    <hyperlink ref="Y30" r:id="rId5" xr:uid="{CFE0FCDD-AF74-48B5-8751-69E6DC3D25FF}"/>
    <hyperlink ref="Z4" r:id="rId6" xr:uid="{5B225FCF-4BD0-498A-B833-7286D63D3CA7}"/>
    <hyperlink ref="Z3" r:id="rId7" location="gref" xr:uid="{257B46E4-18E7-45F8-8224-BC893ECC72FF}"/>
    <hyperlink ref="Y7" r:id="rId8" xr:uid="{EF147C00-3197-4A57-ABF2-5DD9E0411FB8}"/>
    <hyperlink ref="Y5" r:id="rId9" xr:uid="{2283F3A5-3532-4137-971F-AC552BD0751A}"/>
    <hyperlink ref="Y20" r:id="rId10" xr:uid="{172C39C1-979C-46B0-8B65-A98BF2138F09}"/>
    <hyperlink ref="Y16" r:id="rId11" xr:uid="{9A95D2B5-EF88-4DA2-A565-BE897A77283F}"/>
    <hyperlink ref="Y13" r:id="rId12" xr:uid="{4E3B381F-A68C-4D9D-9409-40A700F5C178}"/>
    <hyperlink ref="Y11" r:id="rId13" xr:uid="{6BDB0008-D3A5-499D-8F4F-B53E04F13F15}"/>
    <hyperlink ref="Y10" r:id="rId14" xr:uid="{A40E2E75-FF8E-4971-B052-CEB58627F463}"/>
    <hyperlink ref="Y8" r:id="rId15" xr:uid="{D15C1434-DDAE-48B6-81AB-383D9EEDB671}"/>
    <hyperlink ref="Y9" r:id="rId16" xr:uid="{2246AC98-6D0E-4FBA-AB01-2EABE08B0EFF}"/>
    <hyperlink ref="Y2" r:id="rId17" xr:uid="{BB4C9EF0-EEF5-453B-A283-AC0DDB4EADD1}"/>
    <hyperlink ref="Y4" r:id="rId18" xr:uid="{DAECDFFF-58AA-45D9-B25D-7A598124615F}"/>
    <hyperlink ref="Y3" r:id="rId19" xr:uid="{2578C94E-7CCA-4AE1-84B9-7797EF25E0C2}"/>
    <hyperlink ref="Y24" r:id="rId20" xr:uid="{7AB456D3-E3E9-41FF-BFFB-1BA72D30503A}"/>
    <hyperlink ref="Y22" r:id="rId21" xr:uid="{B601679B-4D29-4703-9E18-D752F4575C9D}"/>
    <hyperlink ref="Y15" r:id="rId22" xr:uid="{7892DD01-5F7F-4D35-8C52-8536B762013F}"/>
    <hyperlink ref="Y21" r:id="rId23" xr:uid="{EACF3ED9-8F5B-480A-AF5E-00F77CBE91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Walkowiak</dc:creator>
  <cp:lastModifiedBy>Blake Walkowiak</cp:lastModifiedBy>
  <dcterms:created xsi:type="dcterms:W3CDTF">2024-04-02T23:04:13Z</dcterms:created>
  <dcterms:modified xsi:type="dcterms:W3CDTF">2024-04-03T16:24:52Z</dcterms:modified>
</cp:coreProperties>
</file>