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F73EB929-EF36-46E0-828D-8415C9A5F4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ults" sheetId="1" r:id="rId1"/>
    <sheet name="Votes" sheetId="2" r:id="rId2"/>
    <sheet name="Sheet3" sheetId="3" state="hidden" r:id="rId3"/>
  </sheets>
  <definedNames>
    <definedName name="_xlnm.Print_Area" localSheetId="1">Votes!$C$3:$CJ$13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1" i="1" l="1"/>
  <c r="N21" i="1"/>
  <c r="K21" i="1"/>
  <c r="H21" i="1"/>
  <c r="E21" i="1"/>
  <c r="B21" i="1"/>
  <c r="O23" i="1"/>
  <c r="I7" i="2"/>
  <c r="H7" i="2"/>
  <c r="C7" i="2"/>
  <c r="I5" i="2"/>
  <c r="H5" i="2"/>
  <c r="C5" i="2"/>
  <c r="R23" i="1"/>
  <c r="D8" i="3"/>
  <c r="I23" i="1"/>
  <c r="F23" i="1"/>
  <c r="C23" i="1"/>
  <c r="D6" i="3" l="1"/>
  <c r="D7" i="3"/>
  <c r="D9" i="3"/>
  <c r="D5" i="3"/>
  <c r="D10" i="3"/>
  <c r="L23" i="1"/>
  <c r="M10" i="2"/>
  <c r="P5" i="1" s="1"/>
  <c r="P6" i="1" s="1"/>
  <c r="E9" i="3" l="1"/>
  <c r="E10" i="3"/>
  <c r="E8" i="3"/>
  <c r="E5" i="3"/>
  <c r="E7" i="3"/>
  <c r="E6" i="3"/>
  <c r="K24" i="1"/>
  <c r="Q24" i="1"/>
  <c r="H24" i="1"/>
  <c r="E24" i="1"/>
  <c r="N24" i="1"/>
  <c r="B24" i="1"/>
</calcChain>
</file>

<file path=xl/sharedStrings.xml><?xml version="1.0" encoding="utf-8"?>
<sst xmlns="http://schemas.openxmlformats.org/spreadsheetml/2006/main" count="39" uniqueCount="23">
  <si>
    <t>Candidate 1</t>
  </si>
  <si>
    <t>Candidate 2</t>
  </si>
  <si>
    <t>Candidate 3</t>
  </si>
  <si>
    <t>Candidate 4</t>
  </si>
  <si>
    <t>Candidate 5</t>
  </si>
  <si>
    <t>Candidate 6</t>
  </si>
  <si>
    <t>x</t>
  </si>
  <si>
    <t>Vote Results Entry Form</t>
  </si>
  <si>
    <t>Total Valid Votes Counted</t>
  </si>
  <si>
    <t>Votes</t>
  </si>
  <si>
    <t>Candidate</t>
  </si>
  <si>
    <t>Distribution</t>
  </si>
  <si>
    <t>Total Registered Voters</t>
  </si>
  <si>
    <t>:</t>
  </si>
  <si>
    <t>Total Votes</t>
  </si>
  <si>
    <t>Empty/Invalid Votes</t>
  </si>
  <si>
    <t>Election Name</t>
  </si>
  <si>
    <t>Date</t>
  </si>
  <si>
    <t>Candidates</t>
  </si>
  <si>
    <t>digitaliquids.xyz</t>
  </si>
  <si>
    <t>Copyright: twitter.com/bwanatemba</t>
  </si>
  <si>
    <t>2022 PRESIDENTIAL ELECTION</t>
  </si>
  <si>
    <t>2022 KENYAN ELECTION RESULTS- PARTY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</si>
</sst>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b/>
      <i/>
      <sz val="11"/>
      <color theme="1"/>
      <name val="Calibri"/>
      <family val="2"/>
      <scheme val="minor"/>
    </font>
    <font>
      <b/>
      <i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966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2" borderId="0" xfId="0" applyFont="1" applyFill="1"/>
    <xf numFmtId="0" fontId="0" fillId="2" borderId="0" xfId="0" applyFill="1"/>
    <xf numFmtId="0" fontId="0" fillId="0" borderId="0" xfId="0" applyBorder="1"/>
    <xf numFmtId="0" fontId="0" fillId="3" borderId="0" xfId="0" applyFill="1"/>
    <xf numFmtId="0" fontId="0" fillId="3" borderId="0" xfId="0" applyFill="1" applyBorder="1"/>
    <xf numFmtId="0" fontId="0" fillId="4" borderId="0" xfId="0" applyFill="1"/>
    <xf numFmtId="0" fontId="0" fillId="4" borderId="0" xfId="0" applyFill="1" applyBorder="1"/>
    <xf numFmtId="0" fontId="0" fillId="5" borderId="0" xfId="0" applyFill="1"/>
    <xf numFmtId="0" fontId="0" fillId="5" borderId="0" xfId="0" applyFill="1" applyBorder="1"/>
    <xf numFmtId="0" fontId="0" fillId="6" borderId="0" xfId="0" applyFill="1"/>
    <xf numFmtId="0" fontId="0" fillId="6" borderId="0" xfId="0" applyFill="1" applyBorder="1"/>
    <xf numFmtId="0" fontId="0" fillId="7" borderId="0" xfId="0" applyFill="1"/>
    <xf numFmtId="0" fontId="0" fillId="7" borderId="0" xfId="0" applyFill="1" applyBorder="1"/>
    <xf numFmtId="164" fontId="0" fillId="0" borderId="0" xfId="1" applyNumberFormat="1" applyFont="1"/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2" fillId="0" borderId="1" xfId="0" applyFont="1" applyBorder="1"/>
    <xf numFmtId="0" fontId="0" fillId="0" borderId="1" xfId="0" applyBorder="1"/>
    <xf numFmtId="14" fontId="0" fillId="0" borderId="0" xfId="0" applyNumberFormat="1"/>
    <xf numFmtId="0" fontId="0" fillId="8" borderId="0" xfId="0" applyFill="1"/>
    <xf numFmtId="0" fontId="0" fillId="8" borderId="0" xfId="0" applyFill="1" applyBorder="1"/>
    <xf numFmtId="0" fontId="2" fillId="8" borderId="0" xfId="0" applyFont="1" applyFill="1" applyAlignment="1">
      <alignment vertical="center"/>
    </xf>
    <xf numFmtId="0" fontId="0" fillId="0" borderId="2" xfId="0" applyBorder="1"/>
    <xf numFmtId="0" fontId="4" fillId="0" borderId="1" xfId="0" applyFont="1" applyBorder="1" applyAlignment="1">
      <alignment horizontal="center"/>
    </xf>
    <xf numFmtId="164" fontId="2" fillId="3" borderId="0" xfId="1" applyNumberFormat="1" applyFont="1" applyFill="1" applyAlignment="1">
      <alignment horizontal="center" vertical="center"/>
    </xf>
    <xf numFmtId="164" fontId="2" fillId="4" borderId="0" xfId="1" applyNumberFormat="1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164" fontId="2" fillId="8" borderId="0" xfId="1" applyNumberFormat="1" applyFont="1" applyFill="1" applyAlignment="1">
      <alignment horizontal="center" vertical="center"/>
    </xf>
    <xf numFmtId="164" fontId="2" fillId="6" borderId="0" xfId="1" applyNumberFormat="1" applyFont="1" applyFill="1" applyAlignment="1">
      <alignment horizontal="center" vertical="center"/>
    </xf>
    <xf numFmtId="164" fontId="2" fillId="7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2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Sheet3!$D$4</c:f>
              <c:strCache>
                <c:ptCount val="1"/>
                <c:pt idx="0">
                  <c:v>Votes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2D-4A88-B063-B229CE2A31F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42D-4A88-B063-B229CE2A31F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742D-4A88-B063-B229CE2A31F4}"/>
              </c:ext>
            </c:extLst>
          </c:dPt>
          <c:dPt>
            <c:idx val="3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42D-4A88-B063-B229CE2A31F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742D-4A88-B063-B229CE2A31F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742D-4A88-B063-B229CE2A31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Sheet3!$C$5:$C$10</c:f>
              <c:strCache>
                <c:ptCount val="6"/>
                <c:pt idx="0">
                  <c:v>Candidate 1</c:v>
                </c:pt>
                <c:pt idx="1">
                  <c:v>Candidate 2</c:v>
                </c:pt>
                <c:pt idx="2">
                  <c:v>Candidate 3</c:v>
                </c:pt>
                <c:pt idx="3">
                  <c:v>Candidate 4</c:v>
                </c:pt>
                <c:pt idx="4">
                  <c:v>Candidate 5</c:v>
                </c:pt>
                <c:pt idx="5">
                  <c:v>Candidate 6</c:v>
                </c:pt>
              </c:strCache>
            </c:strRef>
          </c:cat>
          <c:val>
            <c:numRef>
              <c:f>Sheet3!$D$5:$D$10</c:f>
              <c:numCache>
                <c:formatCode>General</c:formatCode>
                <c:ptCount val="6"/>
                <c:pt idx="0">
                  <c:v>115</c:v>
                </c:pt>
                <c:pt idx="1">
                  <c:v>23</c:v>
                </c:pt>
                <c:pt idx="2">
                  <c:v>159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D-4A88-B063-B229CE2A3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841488"/>
        <c:axId val="1682834832"/>
      </c:barChart>
      <c:catAx>
        <c:axId val="168284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834832"/>
        <c:crosses val="autoZero"/>
        <c:auto val="1"/>
        <c:lblAlgn val="ctr"/>
        <c:lblOffset val="100"/>
        <c:noMultiLvlLbl val="0"/>
      </c:catAx>
      <c:valAx>
        <c:axId val="1682834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284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Sheet3!$E$4</c:f>
              <c:strCache>
                <c:ptCount val="1"/>
                <c:pt idx="0">
                  <c:v>Distribution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09-4926-8E4D-502556DC1D0D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09-4926-8E4D-502556DC1D0D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09-4926-8E4D-502556DC1D0D}"/>
              </c:ext>
            </c:extLst>
          </c:dPt>
          <c:dPt>
            <c:idx val="3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09-4926-8E4D-502556DC1D0D}"/>
              </c:ext>
            </c:extLst>
          </c:dPt>
          <c:dPt>
            <c:idx val="4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D09-4926-8E4D-502556DC1D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D09-4926-8E4D-502556DC1D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Sheet3!$C$5:$C$10</c:f>
              <c:strCache>
                <c:ptCount val="6"/>
                <c:pt idx="0">
                  <c:v>Candidate 1</c:v>
                </c:pt>
                <c:pt idx="1">
                  <c:v>Candidate 2</c:v>
                </c:pt>
                <c:pt idx="2">
                  <c:v>Candidate 3</c:v>
                </c:pt>
                <c:pt idx="3">
                  <c:v>Candidate 4</c:v>
                </c:pt>
                <c:pt idx="4">
                  <c:v>Candidate 5</c:v>
                </c:pt>
                <c:pt idx="5">
                  <c:v>Candidate 6</c:v>
                </c:pt>
              </c:strCache>
            </c:strRef>
          </c:cat>
          <c:val>
            <c:numRef>
              <c:f>Sheet3!$E$5:$E$10</c:f>
              <c:numCache>
                <c:formatCode>0.0%</c:formatCode>
                <c:ptCount val="6"/>
                <c:pt idx="0">
                  <c:v>0.37828947368421051</c:v>
                </c:pt>
                <c:pt idx="1">
                  <c:v>7.5657894736842105E-2</c:v>
                </c:pt>
                <c:pt idx="2">
                  <c:v>0.52302631578947367</c:v>
                </c:pt>
                <c:pt idx="3">
                  <c:v>6.5789473684210523E-3</c:v>
                </c:pt>
                <c:pt idx="4">
                  <c:v>1.3157894736842105E-2</c:v>
                </c:pt>
                <c:pt idx="5">
                  <c:v>3.2894736842105261E-3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D09-4926-8E4D-502556DC1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2656</xdr:colOff>
      <xdr:row>8</xdr:row>
      <xdr:rowOff>174171</xdr:rowOff>
    </xdr:from>
    <xdr:to>
      <xdr:col>3</xdr:col>
      <xdr:colOff>0</xdr:colOff>
      <xdr:row>19</xdr:row>
      <xdr:rowOff>5444</xdr:rowOff>
    </xdr:to>
    <xdr:pic>
      <xdr:nvPicPr>
        <xdr:cNvPr id="2" name="Picture 1" descr="File:Lakeyboy Silhouette.PNG - Wikip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799" y="360025"/>
          <a:ext cx="1303630" cy="187566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5</xdr:col>
      <xdr:colOff>567243</xdr:colOff>
      <xdr:row>19</xdr:row>
      <xdr:rowOff>16330</xdr:rowOff>
    </xdr:to>
    <xdr:pic>
      <xdr:nvPicPr>
        <xdr:cNvPr id="19" name="Picture 18" descr="File:Lakeyboy Silhouette.PNG - Wikipedia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2571" y="370114"/>
          <a:ext cx="1303630" cy="186690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9</xdr:col>
      <xdr:colOff>7271</xdr:colOff>
      <xdr:row>19</xdr:row>
      <xdr:rowOff>16330</xdr:rowOff>
    </xdr:to>
    <xdr:pic>
      <xdr:nvPicPr>
        <xdr:cNvPr id="20" name="Picture 19" descr="File:Lakeyboy Silhouette.PNG - Wikipedia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370114"/>
          <a:ext cx="1303630" cy="186690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12</xdr:col>
      <xdr:colOff>7269</xdr:colOff>
      <xdr:row>19</xdr:row>
      <xdr:rowOff>16330</xdr:rowOff>
    </xdr:to>
    <xdr:pic>
      <xdr:nvPicPr>
        <xdr:cNvPr id="21" name="Picture 20" descr="File:Lakeyboy Silhouette.PNG - Wikipedia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1429" y="370114"/>
          <a:ext cx="1303630" cy="186690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15</xdr:col>
      <xdr:colOff>7267</xdr:colOff>
      <xdr:row>19</xdr:row>
      <xdr:rowOff>16330</xdr:rowOff>
    </xdr:to>
    <xdr:pic>
      <xdr:nvPicPr>
        <xdr:cNvPr id="22" name="Picture 21" descr="File:Lakeyboy Silhouette.PNG - Wikipedia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7" y="370114"/>
          <a:ext cx="1303630" cy="186690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18</xdr:col>
      <xdr:colOff>7271</xdr:colOff>
      <xdr:row>19</xdr:row>
      <xdr:rowOff>16330</xdr:rowOff>
    </xdr:to>
    <xdr:pic>
      <xdr:nvPicPr>
        <xdr:cNvPr id="23" name="Picture 22" descr="File:Lakeyboy Silhouette.PNG - Wikipedia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6" y="370114"/>
          <a:ext cx="1303630" cy="1866901"/>
        </a:xfrm>
        <a:prstGeom prst="rect">
          <a:avLst/>
        </a:prstGeom>
      </xdr:spPr>
    </xdr:pic>
    <xdr:clientData/>
  </xdr:twoCellAnchor>
  <xdr:twoCellAnchor>
    <xdr:from>
      <xdr:col>1</xdr:col>
      <xdr:colOff>279827</xdr:colOff>
      <xdr:row>25</xdr:row>
      <xdr:rowOff>185056</xdr:rowOff>
    </xdr:from>
    <xdr:to>
      <xdr:col>11</xdr:col>
      <xdr:colOff>187298</xdr:colOff>
      <xdr:row>40</xdr:row>
      <xdr:rowOff>174170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60512</xdr:colOff>
      <xdr:row>25</xdr:row>
      <xdr:rowOff>128707</xdr:rowOff>
    </xdr:from>
    <xdr:to>
      <xdr:col>19</xdr:col>
      <xdr:colOff>38740</xdr:colOff>
      <xdr:row>40</xdr:row>
      <xdr:rowOff>117821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44"/>
  <sheetViews>
    <sheetView showGridLines="0" tabSelected="1" zoomScale="85" zoomScaleNormal="85" workbookViewId="0">
      <selection activeCell="B2" sqref="B2:R2"/>
    </sheetView>
  </sheetViews>
  <sheetFormatPr defaultRowHeight="15" x14ac:dyDescent="0.25"/>
  <cols>
    <col min="4" max="4" width="4.28515625" customWidth="1"/>
    <col min="5" max="5" width="10.42578125" bestFit="1" customWidth="1"/>
    <col min="7" max="7" width="4.28515625" customWidth="1"/>
    <col min="10" max="10" width="4.28515625" customWidth="1"/>
    <col min="12" max="12" width="9.140625" customWidth="1"/>
    <col min="13" max="13" width="4.28515625" customWidth="1"/>
    <col min="16" max="16" width="4.28515625" customWidth="1"/>
  </cols>
  <sheetData>
    <row r="2" spans="1:19" ht="18.75" x14ac:dyDescent="0.3">
      <c r="B2" s="29" t="s">
        <v>22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4" spans="1:19" x14ac:dyDescent="0.25">
      <c r="B4" t="s">
        <v>16</v>
      </c>
      <c r="D4" t="s">
        <v>13</v>
      </c>
      <c r="E4" t="s">
        <v>21</v>
      </c>
      <c r="K4" t="s">
        <v>12</v>
      </c>
      <c r="O4" t="s">
        <v>13</v>
      </c>
      <c r="P4">
        <v>305</v>
      </c>
    </row>
    <row r="5" spans="1:19" x14ac:dyDescent="0.25">
      <c r="B5" t="s">
        <v>17</v>
      </c>
      <c r="D5" t="s">
        <v>13</v>
      </c>
      <c r="E5" s="24">
        <v>44782</v>
      </c>
      <c r="K5" t="s">
        <v>14</v>
      </c>
      <c r="O5" t="s">
        <v>13</v>
      </c>
      <c r="P5">
        <f>Votes!M10</f>
        <v>304</v>
      </c>
    </row>
    <row r="6" spans="1:19" x14ac:dyDescent="0.25">
      <c r="K6" t="s">
        <v>15</v>
      </c>
      <c r="O6" t="s">
        <v>13</v>
      </c>
      <c r="P6">
        <f>P4-P5</f>
        <v>1</v>
      </c>
    </row>
    <row r="8" spans="1:19" x14ac:dyDescent="0.25">
      <c r="B8" s="22" t="s">
        <v>18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</row>
    <row r="10" spans="1:19" x14ac:dyDescent="0.25">
      <c r="B10" s="5"/>
      <c r="C10" s="5"/>
      <c r="E10" s="7"/>
      <c r="F10" s="7"/>
      <c r="H10" s="9"/>
      <c r="I10" s="9"/>
      <c r="K10" s="25"/>
      <c r="L10" s="25"/>
      <c r="N10" s="11"/>
      <c r="O10" s="11"/>
      <c r="Q10" s="13"/>
      <c r="R10" s="13"/>
    </row>
    <row r="11" spans="1:19" x14ac:dyDescent="0.25">
      <c r="A11" s="4"/>
      <c r="B11" s="6"/>
      <c r="C11" s="6"/>
      <c r="D11" s="4"/>
      <c r="E11" s="8"/>
      <c r="F11" s="8"/>
      <c r="G11" s="4"/>
      <c r="H11" s="10"/>
      <c r="I11" s="10"/>
      <c r="J11" s="4"/>
      <c r="K11" s="26"/>
      <c r="L11" s="26"/>
      <c r="M11" s="4"/>
      <c r="N11" s="12"/>
      <c r="O11" s="12"/>
      <c r="P11" s="4"/>
      <c r="Q11" s="14"/>
      <c r="R11" s="14"/>
      <c r="S11" s="4"/>
    </row>
    <row r="12" spans="1:19" x14ac:dyDescent="0.25">
      <c r="A12" s="4"/>
      <c r="B12" s="6"/>
      <c r="C12" s="6"/>
      <c r="D12" s="4"/>
      <c r="E12" s="8"/>
      <c r="F12" s="8"/>
      <c r="G12" s="4"/>
      <c r="H12" s="10"/>
      <c r="I12" s="10"/>
      <c r="J12" s="4"/>
      <c r="K12" s="26"/>
      <c r="L12" s="26"/>
      <c r="M12" s="4"/>
      <c r="N12" s="12"/>
      <c r="O12" s="12"/>
      <c r="P12" s="4"/>
      <c r="Q12" s="14"/>
      <c r="R12" s="14"/>
      <c r="S12" s="4"/>
    </row>
    <row r="13" spans="1:19" x14ac:dyDescent="0.25">
      <c r="A13" s="4"/>
      <c r="B13" s="6"/>
      <c r="C13" s="6"/>
      <c r="D13" s="4"/>
      <c r="E13" s="8"/>
      <c r="F13" s="8"/>
      <c r="G13" s="4"/>
      <c r="H13" s="10"/>
      <c r="I13" s="10"/>
      <c r="J13" s="4"/>
      <c r="K13" s="26"/>
      <c r="L13" s="26"/>
      <c r="M13" s="4"/>
      <c r="N13" s="12"/>
      <c r="O13" s="12"/>
      <c r="P13" s="4"/>
      <c r="Q13" s="14"/>
      <c r="R13" s="14"/>
      <c r="S13" s="4"/>
    </row>
    <row r="14" spans="1:19" x14ac:dyDescent="0.25">
      <c r="A14" s="4"/>
      <c r="B14" s="6"/>
      <c r="C14" s="6"/>
      <c r="D14" s="4"/>
      <c r="E14" s="8"/>
      <c r="F14" s="8"/>
      <c r="G14" s="4"/>
      <c r="H14" s="10"/>
      <c r="I14" s="10"/>
      <c r="J14" s="4"/>
      <c r="K14" s="26"/>
      <c r="L14" s="26"/>
      <c r="M14" s="4"/>
      <c r="N14" s="12"/>
      <c r="O14" s="12"/>
      <c r="P14" s="4"/>
      <c r="Q14" s="14"/>
      <c r="R14" s="14"/>
      <c r="S14" s="4"/>
    </row>
    <row r="15" spans="1:19" x14ac:dyDescent="0.25">
      <c r="A15" s="4"/>
      <c r="B15" s="6"/>
      <c r="C15" s="6"/>
      <c r="D15" s="4"/>
      <c r="E15" s="8"/>
      <c r="F15" s="8"/>
      <c r="G15" s="4"/>
      <c r="H15" s="10"/>
      <c r="I15" s="10"/>
      <c r="J15" s="4"/>
      <c r="K15" s="26"/>
      <c r="L15" s="26"/>
      <c r="M15" s="4"/>
      <c r="N15" s="12"/>
      <c r="O15" s="12"/>
      <c r="P15" s="4"/>
      <c r="Q15" s="14"/>
      <c r="R15" s="14"/>
      <c r="S15" s="4"/>
    </row>
    <row r="16" spans="1:19" x14ac:dyDescent="0.25">
      <c r="A16" s="4"/>
      <c r="B16" s="6"/>
      <c r="C16" s="6"/>
      <c r="D16" s="4"/>
      <c r="E16" s="8"/>
      <c r="F16" s="8"/>
      <c r="G16" s="4"/>
      <c r="H16" s="10"/>
      <c r="I16" s="10"/>
      <c r="J16" s="4"/>
      <c r="K16" s="26"/>
      <c r="L16" s="26"/>
      <c r="M16" s="4"/>
      <c r="N16" s="12"/>
      <c r="O16" s="12"/>
      <c r="P16" s="4"/>
      <c r="Q16" s="14"/>
      <c r="R16" s="14"/>
      <c r="S16" s="4"/>
    </row>
    <row r="17" spans="1:19" x14ac:dyDescent="0.25">
      <c r="A17" s="4"/>
      <c r="B17" s="6"/>
      <c r="C17" s="6"/>
      <c r="D17" s="4"/>
      <c r="E17" s="8"/>
      <c r="F17" s="8"/>
      <c r="G17" s="4"/>
      <c r="H17" s="10"/>
      <c r="I17" s="10"/>
      <c r="J17" s="4"/>
      <c r="K17" s="26"/>
      <c r="L17" s="26"/>
      <c r="M17" s="4"/>
      <c r="N17" s="12"/>
      <c r="O17" s="12"/>
      <c r="P17" s="4"/>
      <c r="Q17" s="14"/>
      <c r="R17" s="14"/>
      <c r="S17" s="4"/>
    </row>
    <row r="18" spans="1:19" x14ac:dyDescent="0.25">
      <c r="A18" s="4"/>
      <c r="B18" s="6"/>
      <c r="C18" s="6"/>
      <c r="D18" s="4"/>
      <c r="E18" s="8"/>
      <c r="F18" s="8"/>
      <c r="G18" s="4"/>
      <c r="H18" s="10"/>
      <c r="I18" s="10"/>
      <c r="J18" s="4"/>
      <c r="K18" s="26"/>
      <c r="L18" s="26"/>
      <c r="M18" s="4"/>
      <c r="N18" s="12"/>
      <c r="O18" s="12"/>
      <c r="P18" s="4"/>
      <c r="Q18" s="14"/>
      <c r="R18" s="14"/>
      <c r="S18" s="4"/>
    </row>
    <row r="19" spans="1:19" x14ac:dyDescent="0.25">
      <c r="A19" s="4"/>
      <c r="B19" s="6"/>
      <c r="C19" s="6"/>
      <c r="D19" s="4"/>
      <c r="E19" s="8"/>
      <c r="F19" s="8"/>
      <c r="G19" s="4"/>
      <c r="H19" s="10"/>
      <c r="I19" s="10"/>
      <c r="J19" s="4"/>
      <c r="K19" s="26"/>
      <c r="L19" s="26"/>
      <c r="M19" s="4"/>
      <c r="N19" s="12"/>
      <c r="O19" s="12"/>
      <c r="P19" s="4"/>
      <c r="Q19" s="14"/>
      <c r="R19" s="14"/>
      <c r="S19" s="4"/>
    </row>
    <row r="20" spans="1:19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x14ac:dyDescent="0.25">
      <c r="B21" s="36" t="str">
        <f>Votes!D12</f>
        <v>Candidate 1</v>
      </c>
      <c r="C21" s="36"/>
      <c r="E21" s="36" t="str">
        <f>Votes!D14</f>
        <v>Candidate 2</v>
      </c>
      <c r="F21" s="36"/>
      <c r="H21" s="36" t="str">
        <f>Votes!D16</f>
        <v>Candidate 3</v>
      </c>
      <c r="I21" s="36"/>
      <c r="K21" s="36" t="str">
        <f>Votes!D18</f>
        <v>Candidate 4</v>
      </c>
      <c r="L21" s="36"/>
      <c r="N21" s="36" t="str">
        <f>Votes!D20</f>
        <v>Candidate 5</v>
      </c>
      <c r="O21" s="36"/>
      <c r="Q21" s="36" t="str">
        <f>Votes!D22</f>
        <v>Candidate 6</v>
      </c>
      <c r="R21" s="36"/>
    </row>
    <row r="23" spans="1:19" x14ac:dyDescent="0.25">
      <c r="B23" s="16" t="s">
        <v>9</v>
      </c>
      <c r="C23" s="16">
        <f>Votes!M12</f>
        <v>115</v>
      </c>
      <c r="D23" s="17"/>
      <c r="E23" s="18" t="s">
        <v>9</v>
      </c>
      <c r="F23" s="18">
        <f>Votes!M14</f>
        <v>23</v>
      </c>
      <c r="G23" s="17"/>
      <c r="H23" s="19" t="s">
        <v>9</v>
      </c>
      <c r="I23" s="19">
        <f>Votes!M16</f>
        <v>159</v>
      </c>
      <c r="J23" s="17"/>
      <c r="K23" s="27" t="s">
        <v>9</v>
      </c>
      <c r="L23" s="27">
        <f>Votes!M18</f>
        <v>2</v>
      </c>
      <c r="M23" s="17"/>
      <c r="N23" s="20" t="s">
        <v>9</v>
      </c>
      <c r="O23" s="20">
        <f>Votes!M20</f>
        <v>4</v>
      </c>
      <c r="P23" s="17"/>
      <c r="Q23" s="21" t="s">
        <v>9</v>
      </c>
      <c r="R23" s="21">
        <f>Votes!M22</f>
        <v>1</v>
      </c>
    </row>
    <row r="24" spans="1:19" x14ac:dyDescent="0.25">
      <c r="B24" s="30">
        <f>C23/SUBTOTAL(9,$B$23:$R$23)</f>
        <v>0.37828947368421051</v>
      </c>
      <c r="C24" s="30"/>
      <c r="D24" s="17"/>
      <c r="E24" s="31">
        <f>F23/SUBTOTAL(9,$B$23:$R$23)</f>
        <v>7.5657894736842105E-2</v>
      </c>
      <c r="F24" s="31"/>
      <c r="G24" s="17"/>
      <c r="H24" s="32">
        <f>I23/SUBTOTAL(9,$B$23:$R$23)</f>
        <v>0.52302631578947367</v>
      </c>
      <c r="I24" s="32"/>
      <c r="J24" s="17"/>
      <c r="K24" s="33">
        <f>L23/SUBTOTAL(9,$B$23:$R$23)</f>
        <v>6.5789473684210523E-3</v>
      </c>
      <c r="L24" s="33"/>
      <c r="M24" s="17"/>
      <c r="N24" s="34">
        <f>O23/SUBTOTAL(9,$B$23:$R$23)</f>
        <v>1.3157894736842105E-2</v>
      </c>
      <c r="O24" s="34"/>
      <c r="P24" s="17"/>
      <c r="Q24" s="35">
        <f>R23/SUBTOTAL(9,$B$23:$R$23)</f>
        <v>3.2894736842105261E-3</v>
      </c>
      <c r="R24" s="35"/>
    </row>
    <row r="25" spans="1:19" x14ac:dyDescent="0.2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</row>
    <row r="31" spans="1:19" x14ac:dyDescent="0.25">
      <c r="M31" s="28"/>
    </row>
    <row r="32" spans="1:19" x14ac:dyDescent="0.25">
      <c r="M32" s="28"/>
    </row>
    <row r="33" spans="2:18" x14ac:dyDescent="0.25">
      <c r="M33" s="28"/>
    </row>
    <row r="34" spans="2:18" x14ac:dyDescent="0.25">
      <c r="M34" s="28"/>
    </row>
    <row r="35" spans="2:18" x14ac:dyDescent="0.25">
      <c r="M35" s="28"/>
    </row>
    <row r="36" spans="2:18" x14ac:dyDescent="0.25">
      <c r="M36" s="28"/>
    </row>
    <row r="37" spans="2:18" x14ac:dyDescent="0.25">
      <c r="M37" s="28"/>
    </row>
    <row r="38" spans="2:18" x14ac:dyDescent="0.25">
      <c r="M38" s="28"/>
    </row>
    <row r="42" spans="2:18" x14ac:dyDescent="0.2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</row>
    <row r="44" spans="2:18" x14ac:dyDescent="0.25">
      <c r="B44" s="40" t="s">
        <v>19</v>
      </c>
      <c r="O44" s="39" t="s">
        <v>20</v>
      </c>
    </row>
  </sheetData>
  <mergeCells count="13">
    <mergeCell ref="B2:R2"/>
    <mergeCell ref="B24:C24"/>
    <mergeCell ref="E24:F24"/>
    <mergeCell ref="H24:I24"/>
    <mergeCell ref="K24:L24"/>
    <mergeCell ref="N24:O24"/>
    <mergeCell ref="Q24:R24"/>
    <mergeCell ref="B21:C21"/>
    <mergeCell ref="E21:F21"/>
    <mergeCell ref="H21:I21"/>
    <mergeCell ref="K21:L21"/>
    <mergeCell ref="N21:O21"/>
    <mergeCell ref="Q21:R21"/>
  </mergeCells>
  <pageMargins left="0.7" right="0.7" top="0.75" bottom="0.75" header="0.3" footer="0.3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3:CJ22"/>
  <sheetViews>
    <sheetView showGridLines="0" topLeftCell="A4" zoomScaleNormal="100" workbookViewId="0">
      <selection activeCell="C3" sqref="C3"/>
    </sheetView>
  </sheetViews>
  <sheetFormatPr defaultColWidth="2.5703125" defaultRowHeight="15" x14ac:dyDescent="0.25"/>
  <cols>
    <col min="3" max="3" width="2.85546875" bestFit="1" customWidth="1"/>
    <col min="9" max="9" width="2.5703125" customWidth="1"/>
    <col min="13" max="13" width="3.85546875" bestFit="1" customWidth="1"/>
    <col min="18" max="18" width="2.85546875" bestFit="1" customWidth="1"/>
    <col min="28" max="28" width="3.85546875" bestFit="1" customWidth="1"/>
    <col min="33" max="33" width="2.85546875" bestFit="1" customWidth="1"/>
    <col min="43" max="43" width="3.85546875" bestFit="1" customWidth="1"/>
    <col min="48" max="48" width="2.85546875" bestFit="1" customWidth="1"/>
    <col min="58" max="58" width="3.85546875" bestFit="1" customWidth="1"/>
    <col min="63" max="63" width="2.85546875" bestFit="1" customWidth="1"/>
    <col min="73" max="73" width="3.85546875" bestFit="1" customWidth="1"/>
    <col min="78" max="78" width="2.85546875" bestFit="1" customWidth="1"/>
    <col min="88" max="88" width="3.85546875" bestFit="1" customWidth="1"/>
  </cols>
  <sheetData>
    <row r="3" spans="3:88" ht="15.75" x14ac:dyDescent="0.25">
      <c r="C3" s="2" t="s">
        <v>7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</row>
    <row r="5" spans="3:88" x14ac:dyDescent="0.25">
      <c r="C5" t="str">
        <f>Results!B4</f>
        <v>Election Name</v>
      </c>
      <c r="H5" t="str">
        <f>Results!D4</f>
        <v>:</v>
      </c>
      <c r="I5" t="str">
        <f>Results!E4</f>
        <v>2022 PRESIDENTIAL ELECTION</v>
      </c>
    </row>
    <row r="7" spans="3:88" x14ac:dyDescent="0.25">
      <c r="C7" t="str">
        <f>Results!B5</f>
        <v>Date</v>
      </c>
      <c r="H7" t="str">
        <f>Results!D5</f>
        <v>:</v>
      </c>
      <c r="I7" s="38">
        <f>Results!E5</f>
        <v>44782</v>
      </c>
      <c r="J7" s="38"/>
      <c r="K7" s="38"/>
      <c r="L7" s="38"/>
      <c r="M7" s="38"/>
    </row>
    <row r="10" spans="3:88" x14ac:dyDescent="0.25">
      <c r="C10" s="1" t="s">
        <v>8</v>
      </c>
      <c r="M10" s="37">
        <f>M12+M14+M16+M18+M20+M22</f>
        <v>304</v>
      </c>
      <c r="N10" s="37"/>
    </row>
    <row r="12" spans="3:88" s="1" customFormat="1" x14ac:dyDescent="0.25">
      <c r="D12" s="22" t="s">
        <v>0</v>
      </c>
      <c r="E12" s="22"/>
      <c r="F12" s="22"/>
      <c r="G12" s="22"/>
      <c r="H12" s="22"/>
      <c r="I12" s="22"/>
      <c r="J12" s="22"/>
      <c r="K12" s="22"/>
      <c r="L12" s="22"/>
      <c r="M12" s="22">
        <v>115</v>
      </c>
    </row>
    <row r="14" spans="3:88" x14ac:dyDescent="0.25">
      <c r="D14" s="22" t="s">
        <v>1</v>
      </c>
      <c r="E14" s="22"/>
      <c r="F14" s="22"/>
      <c r="G14" s="22"/>
      <c r="H14" s="22"/>
      <c r="I14" s="22"/>
      <c r="J14" s="22"/>
      <c r="K14" s="22"/>
      <c r="L14" s="22"/>
      <c r="M14" s="22">
        <v>23</v>
      </c>
      <c r="N14" s="1"/>
    </row>
    <row r="16" spans="3:88" x14ac:dyDescent="0.25">
      <c r="D16" s="22" t="s">
        <v>2</v>
      </c>
      <c r="E16" s="22"/>
      <c r="F16" s="22"/>
      <c r="G16" s="22"/>
      <c r="H16" s="22"/>
      <c r="I16" s="22"/>
      <c r="J16" s="22"/>
      <c r="K16" s="22"/>
      <c r="L16" s="22"/>
      <c r="M16" s="22">
        <v>159</v>
      </c>
    </row>
    <row r="18" spans="4:13" x14ac:dyDescent="0.25">
      <c r="D18" s="22" t="s">
        <v>3</v>
      </c>
      <c r="E18" s="22"/>
      <c r="F18" s="22"/>
      <c r="G18" s="22"/>
      <c r="H18" s="22"/>
      <c r="I18" s="22"/>
      <c r="J18" s="22"/>
      <c r="K18" s="22"/>
      <c r="L18" s="22"/>
      <c r="M18" s="22">
        <v>2</v>
      </c>
    </row>
    <row r="20" spans="4:13" x14ac:dyDescent="0.25">
      <c r="D20" s="22" t="s">
        <v>4</v>
      </c>
      <c r="E20" s="22"/>
      <c r="F20" s="22"/>
      <c r="G20" s="22"/>
      <c r="H20" s="22"/>
      <c r="I20" s="22"/>
      <c r="J20" s="22"/>
      <c r="K20" s="22"/>
      <c r="L20" s="22"/>
      <c r="M20" s="22">
        <v>4</v>
      </c>
    </row>
    <row r="22" spans="4:13" x14ac:dyDescent="0.25">
      <c r="D22" s="22" t="s">
        <v>5</v>
      </c>
      <c r="E22" s="22"/>
      <c r="F22" s="22"/>
      <c r="G22" s="22"/>
      <c r="H22" s="22"/>
      <c r="I22" s="22"/>
      <c r="J22" s="22"/>
      <c r="K22" s="22"/>
      <c r="L22" s="22"/>
      <c r="M22" s="22">
        <v>1</v>
      </c>
    </row>
  </sheetData>
  <mergeCells count="2">
    <mergeCell ref="M10:N10"/>
    <mergeCell ref="I7:M7"/>
  </mergeCells>
  <pageMargins left="0.7" right="0.7" top="0.75" bottom="0.75" header="0.3" footer="0.3"/>
  <pageSetup paperSize="9" scale="4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>
      <selection activeCell="E5" sqref="E5"/>
    </sheetView>
  </sheetViews>
  <sheetFormatPr defaultRowHeight="15" x14ac:dyDescent="0.25"/>
  <cols>
    <col min="3" max="3" width="12.140625" customWidth="1"/>
  </cols>
  <sheetData>
    <row r="1" spans="1:5" x14ac:dyDescent="0.25">
      <c r="A1" t="s">
        <v>6</v>
      </c>
    </row>
    <row r="4" spans="1:5" x14ac:dyDescent="0.25">
      <c r="C4" t="s">
        <v>10</v>
      </c>
      <c r="D4" t="s">
        <v>9</v>
      </c>
      <c r="E4" t="s">
        <v>11</v>
      </c>
    </row>
    <row r="5" spans="1:5" x14ac:dyDescent="0.25">
      <c r="C5" t="s">
        <v>0</v>
      </c>
      <c r="D5">
        <f>Votes!M12</f>
        <v>115</v>
      </c>
      <c r="E5" s="15">
        <f>D5/SUM($D$5:$D$10)</f>
        <v>0.37828947368421051</v>
      </c>
    </row>
    <row r="6" spans="1:5" x14ac:dyDescent="0.25">
      <c r="C6" t="s">
        <v>1</v>
      </c>
      <c r="D6">
        <f>Votes!M14</f>
        <v>23</v>
      </c>
      <c r="E6" s="15">
        <f t="shared" ref="E6:E10" si="0">D6/SUM($D$5:$D$10)</f>
        <v>7.5657894736842105E-2</v>
      </c>
    </row>
    <row r="7" spans="1:5" x14ac:dyDescent="0.25">
      <c r="C7" t="s">
        <v>2</v>
      </c>
      <c r="D7">
        <f>Votes!M16</f>
        <v>159</v>
      </c>
      <c r="E7" s="15">
        <f t="shared" si="0"/>
        <v>0.52302631578947367</v>
      </c>
    </row>
    <row r="8" spans="1:5" x14ac:dyDescent="0.25">
      <c r="C8" t="s">
        <v>3</v>
      </c>
      <c r="D8">
        <f>Votes!M18</f>
        <v>2</v>
      </c>
      <c r="E8" s="15">
        <f t="shared" si="0"/>
        <v>6.5789473684210523E-3</v>
      </c>
    </row>
    <row r="9" spans="1:5" x14ac:dyDescent="0.25">
      <c r="C9" t="s">
        <v>4</v>
      </c>
      <c r="D9">
        <f>Votes!M20</f>
        <v>4</v>
      </c>
      <c r="E9" s="15">
        <f t="shared" si="0"/>
        <v>1.3157894736842105E-2</v>
      </c>
    </row>
    <row r="10" spans="1:5" x14ac:dyDescent="0.25">
      <c r="C10" t="s">
        <v>5</v>
      </c>
      <c r="D10">
        <f>Votes!M22</f>
        <v>1</v>
      </c>
      <c r="E10" s="15">
        <f t="shared" si="0"/>
        <v>3.2894736842105261E-3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Results</vt:lpstr>
      <vt:lpstr>Votes</vt:lpstr>
      <vt:lpstr>Sheet3</vt:lpstr>
      <vt:lpstr>Votes!Print_Area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2018-06-25T09:10:54Z</dcterms:created>
  <dcterms:modified xsi:type="dcterms:W3CDTF">2022-06-02T22:12:46Z</dcterms:modified>
</cp:coreProperties>
</file>