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QHSE\5.0 Meetings\8 Policy Committee\2021\October 2021\Finance\"/>
    </mc:Choice>
  </mc:AlternateContent>
  <xr:revisionPtr revIDLastSave="0" documentId="13_ncr:1_{CCD328B3-C9C3-4F17-A7F9-BD430AC0B62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Expense Claim Sheet" sheetId="1" r:id="rId1"/>
    <sheet name="Codes for the sheet" sheetId="2" r:id="rId2"/>
  </sheets>
  <definedNames>
    <definedName name="_xlnm.Print_Area" localSheetId="0">'Expense Claim Sheet'!$A$1:$P$43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N9" i="1"/>
  <c r="P9" i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/>
  <c r="N16" i="1"/>
  <c r="P16" i="1"/>
  <c r="N17" i="1"/>
  <c r="P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/>
  <c r="N24" i="1"/>
  <c r="P24" i="1" s="1"/>
  <c r="N25" i="1"/>
  <c r="P25" i="1" s="1"/>
  <c r="O5" i="1" l="1"/>
  <c r="O6" i="1"/>
  <c r="E3" i="1"/>
  <c r="G6" i="1"/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N8" i="1" l="1"/>
  <c r="N26" i="1" s="1"/>
  <c r="P8" i="1" l="1"/>
  <c r="P26" i="1" l="1"/>
  <c r="O30" i="1" s="1"/>
</calcChain>
</file>

<file path=xl/sharedStrings.xml><?xml version="1.0" encoding="utf-8"?>
<sst xmlns="http://schemas.openxmlformats.org/spreadsheetml/2006/main" count="526" uniqueCount="519">
  <si>
    <t>Date</t>
  </si>
  <si>
    <t>SR#</t>
  </si>
  <si>
    <t>Description</t>
  </si>
  <si>
    <t>Receipt Attached</t>
  </si>
  <si>
    <t>Total</t>
  </si>
  <si>
    <t>Period</t>
  </si>
  <si>
    <t>Net Claim</t>
  </si>
  <si>
    <t>Date:</t>
  </si>
  <si>
    <t>Currency</t>
  </si>
  <si>
    <t>Exchange Rate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</si>
  <si>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</si>
  <si>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</si>
  <si>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</si>
  <si>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</si>
  <si>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</si>
  <si>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</si>
  <si>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</si>
  <si>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SUB COST CODE</t>
  </si>
  <si>
    <t>HAAD Licensing</t>
  </si>
  <si>
    <t>Software Expense</t>
  </si>
  <si>
    <t>Repairs &amp; Maintenance</t>
  </si>
  <si>
    <t>Accomodation Utilities Cost</t>
  </si>
  <si>
    <t>Supplies - Controllable</t>
  </si>
  <si>
    <t>Vehicle Wash</t>
  </si>
  <si>
    <t>Commission&amp; Administration Fees</t>
  </si>
  <si>
    <t>Freight &amp; Handlling</t>
  </si>
  <si>
    <t>Meals &amp; Entertainment</t>
  </si>
  <si>
    <t>Penalities &amp; Fines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</si>
  <si>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</si>
  <si>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</si>
  <si>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</si>
  <si>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</si>
  <si>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</si>
  <si>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</si>
  <si>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</si>
  <si>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</si>
  <si>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</si>
  <si>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</si>
  <si>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</si>
  <si>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</si>
  <si>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</si>
  <si>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</si>
  <si>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</si>
  <si>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Domestic Hotel Accomodation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</si>
  <si>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</si>
  <si>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</si>
  <si>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</si>
  <si>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</si>
  <si>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</si>
  <si>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</si>
  <si>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</si>
  <si>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</si>
  <si>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</si>
  <si>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Civil Defense</t>
  </si>
  <si>
    <t>EPS</t>
  </si>
  <si>
    <t>CICPA</t>
  </si>
  <si>
    <t>Events - General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</si>
  <si>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</si>
  <si>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</si>
  <si>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</si>
  <si>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</si>
  <si>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</si>
  <si>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</si>
  <si>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</si>
  <si>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Salik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</si>
  <si>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</si>
  <si>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</si>
  <si>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</si>
  <si>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</si>
  <si>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</si>
  <si>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</si>
  <si>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</si>
  <si>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</si>
  <si>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</si>
  <si>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</si>
  <si>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</si>
  <si>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</si>
  <si>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</si>
  <si>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</si>
  <si>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</si>
  <si>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</si>
  <si>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</si>
  <si>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</si>
  <si>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</si>
  <si>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</si>
  <si>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</si>
  <si>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</si>
  <si>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</si>
  <si>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</si>
  <si>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</si>
  <si>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</si>
  <si>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</si>
  <si>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</si>
  <si>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</si>
  <si>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</si>
  <si>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</si>
  <si>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</si>
  <si>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</si>
  <si>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</si>
  <si>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</si>
  <si>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</si>
  <si>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</si>
  <si>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</si>
  <si>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</si>
  <si>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</si>
  <si>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</si>
  <si>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</si>
  <si>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</si>
  <si>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</si>
  <si>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</si>
  <si>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</si>
  <si>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</si>
  <si>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Governmental Sevices</t>
  </si>
  <si>
    <t>Other Professional Services Fees</t>
  </si>
  <si>
    <t>Bldg Maintenance</t>
  </si>
  <si>
    <t>MV Maintenance</t>
  </si>
  <si>
    <t>Machines &amp; Equipments Maint.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</si>
  <si>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</si>
  <si>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</si>
  <si>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</si>
  <si>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</si>
  <si>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</si>
  <si>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</si>
  <si>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</si>
  <si>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</si>
  <si>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</si>
  <si>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</si>
  <si>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</si>
  <si>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</si>
  <si>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</si>
  <si>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</si>
  <si>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</si>
  <si>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</si>
  <si>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</si>
  <si>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Other  Advertising Expnenses</t>
  </si>
  <si>
    <t>Bldg Insurance Expense</t>
  </si>
  <si>
    <t>MV Insurance Expense</t>
  </si>
  <si>
    <t>Contracts Insurance</t>
  </si>
  <si>
    <t>Other Insursances Expenses</t>
  </si>
  <si>
    <t>Printing &amp; Stationery</t>
  </si>
  <si>
    <t>Manuals &amp; Reference Books</t>
  </si>
  <si>
    <t>Non Capitlized Assets Purchasing</t>
  </si>
  <si>
    <t>Other Office Expenses</t>
  </si>
  <si>
    <t>Amount in AED</t>
  </si>
  <si>
    <t>Converted Amount</t>
  </si>
  <si>
    <t xml:space="preserve">Please Remember To Note Participants Details on Back of the Receipt. </t>
  </si>
  <si>
    <t>Board Transportion Allowance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</si>
  <si>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</si>
  <si>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</si>
  <si>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</si>
  <si>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</si>
  <si>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</si>
  <si>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</si>
  <si>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</si>
  <si>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</si>
  <si>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Accounts Payable Manager</t>
  </si>
  <si>
    <t>Chief Financial Officer</t>
  </si>
  <si>
    <t>Project (if applicable)</t>
  </si>
  <si>
    <t>To:</t>
  </si>
  <si>
    <t>Verified by: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</si>
  <si>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</si>
  <si>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</si>
  <si>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</si>
  <si>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</si>
  <si>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</si>
  <si>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Abu Dhabi Airports Company</t>
  </si>
  <si>
    <t>HEMS</t>
  </si>
  <si>
    <t>Northern Emirates</t>
  </si>
  <si>
    <t>NO PROJECT - G&amp;A COSTS</t>
  </si>
  <si>
    <t>Other Project (specify)</t>
  </si>
  <si>
    <t>Name of the Custodian</t>
  </si>
  <si>
    <t>BTN</t>
  </si>
  <si>
    <t>Petty Cash Claim Sheet</t>
  </si>
  <si>
    <t>NOTE:  Petty Cash claims should be submitted within two months of the date that the expense was incurred, otherwise, except in exceptional circumstances, the claim will not be paid.</t>
  </si>
  <si>
    <t>Authorized by: (C-Level Executive Only)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</si>
  <si>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</si>
  <si>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</si>
  <si>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</si>
  <si>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</si>
  <si>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</si>
  <si>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</si>
  <si>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</si>
  <si>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</si>
  <si>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</si>
  <si>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</si>
  <si>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</si>
  <si>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</si>
  <si>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</si>
  <si>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</si>
  <si>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</si>
  <si>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</si>
  <si>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</si>
  <si>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</si>
  <si>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</si>
  <si>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</si>
  <si>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</si>
  <si>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</si>
  <si>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</si>
  <si>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</si>
  <si>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</si>
  <si>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</si>
  <si>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</si>
  <si>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</si>
  <si>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</si>
  <si>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</si>
  <si>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</si>
  <si>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</si>
  <si>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</si>
  <si>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</si>
  <si>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</si>
  <si>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</si>
  <si>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</si>
  <si>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</si>
  <si>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</si>
  <si>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</si>
  <si>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</si>
  <si>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</si>
  <si>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</si>
  <si>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</si>
  <si>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</si>
  <si>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</si>
  <si>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</si>
  <si>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</si>
  <si>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</si>
  <si>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</si>
  <si>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</si>
  <si>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</si>
  <si>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</si>
  <si>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</si>
  <si>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</si>
  <si>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</si>
  <si>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</si>
  <si>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</si>
  <si>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</si>
  <si>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</si>
  <si>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</si>
  <si>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</si>
  <si>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</si>
  <si>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</si>
  <si>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</si>
  <si>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</si>
  <si>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</si>
  <si>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</si>
  <si>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</si>
  <si>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</si>
  <si>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</si>
  <si>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</si>
  <si>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</si>
  <si>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</si>
  <si>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</si>
  <si>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</si>
  <si>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</si>
  <si>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</si>
  <si>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</si>
  <si>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</si>
  <si>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</si>
  <si>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</si>
  <si>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</si>
  <si>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</si>
  <si>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</si>
  <si>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</si>
  <si>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</si>
  <si>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</si>
  <si>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</si>
  <si>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</si>
  <si>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</si>
  <si>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</si>
  <si>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</si>
  <si>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</si>
  <si>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</si>
  <si>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</si>
  <si>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</si>
  <si>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</si>
  <si>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</si>
  <si>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</si>
  <si>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</si>
  <si>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</si>
  <si>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</si>
  <si>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</si>
  <si>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</si>
  <si>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</si>
  <si>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</si>
  <si>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</si>
  <si>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</si>
  <si>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</si>
  <si>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</si>
  <si>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</si>
  <si>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</si>
  <si>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</si>
  <si>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</si>
  <si>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</si>
  <si>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</si>
  <si>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</si>
  <si>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</si>
  <si>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</si>
  <si>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</si>
  <si>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</si>
  <si>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</si>
  <si>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</si>
  <si>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</si>
  <si>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</si>
  <si>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</si>
  <si>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</si>
  <si>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</si>
  <si>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</si>
  <si>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</si>
  <si>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</si>
  <si>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</si>
  <si>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</si>
  <si>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</si>
  <si>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</si>
  <si>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</si>
  <si>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</si>
  <si>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</si>
  <si>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</si>
  <si>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</si>
  <si>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</si>
  <si>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</si>
  <si>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</si>
  <si>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</si>
  <si>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</si>
  <si>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</si>
  <si>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</si>
  <si>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</si>
  <si>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</si>
  <si>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</si>
  <si>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</si>
  <si>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</si>
  <si>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</si>
  <si>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</si>
  <si>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</si>
  <si>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</si>
  <si>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</si>
  <si>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</si>
  <si>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</si>
  <si>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</si>
  <si>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</si>
  <si>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</si>
  <si>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</si>
  <si>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</si>
  <si>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</si>
  <si>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</si>
  <si>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</si>
  <si>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</si>
  <si>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</si>
  <si>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</si>
  <si>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</si>
  <si>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</si>
  <si>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</si>
  <si>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</si>
  <si>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</si>
  <si>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</si>
  <si>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</si>
  <si>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</si>
  <si>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</si>
  <si>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</si>
  <si>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</si>
  <si>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</si>
  <si>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</si>
  <si>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</si>
  <si>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</si>
  <si>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</si>
  <si>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</si>
  <si>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</si>
  <si>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</si>
  <si>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</si>
  <si>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</si>
  <si>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</si>
  <si>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</si>
  <si>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</si>
  <si>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</si>
  <si>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</si>
  <si>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</si>
  <si>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</si>
  <si>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</si>
  <si>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</si>
  <si>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</si>
  <si>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</si>
  <si>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</si>
  <si>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</si>
  <si>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</si>
  <si>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</si>
  <si>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</si>
  <si>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</si>
  <si>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</si>
  <si>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</si>
  <si>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</si>
  <si>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</si>
  <si>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</si>
  <si>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</si>
  <si>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</si>
  <si>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</si>
  <si>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</si>
  <si>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</si>
  <si>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</si>
  <si>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</si>
  <si>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</si>
  <si>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</si>
  <si>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</si>
  <si>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</si>
  <si>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</si>
  <si>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</si>
  <si>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</si>
  <si>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</si>
  <si>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</si>
  <si>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</si>
  <si>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</si>
  <si>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</si>
  <si>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</si>
  <si>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</si>
  <si>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</si>
  <si>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</si>
  <si>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</si>
  <si>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</si>
  <si>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</si>
  <si>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</si>
  <si>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</si>
  <si>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</si>
  <si>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</si>
  <si>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</si>
  <si>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</si>
  <si>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</si>
  <si>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</si>
  <si>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</si>
  <si>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</si>
  <si>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</si>
  <si>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</si>
  <si>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</si>
  <si>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</si>
  <si>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</si>
  <si>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</si>
  <si>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</si>
  <si>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</si>
  <si>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</si>
  <si>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</si>
  <si>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</si>
  <si>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</si>
  <si>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</si>
  <si>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</si>
  <si>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</si>
  <si>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</si>
  <si>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</si>
  <si>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</si>
  <si>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</si>
  <si>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</si>
  <si>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</si>
  <si>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</si>
  <si>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</si>
  <si>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</si>
  <si>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</si>
  <si>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</si>
  <si>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</si>
  <si>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</si>
  <si>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</si>
  <si>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</si>
  <si>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</si>
  <si>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</si>
  <si>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</si>
  <si>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</si>
  <si>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</si>
  <si>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</si>
  <si>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</si>
  <si>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</si>
  <si>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</si>
  <si>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</si>
  <si>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</si>
  <si>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</si>
  <si>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</si>
  <si>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</si>
  <si>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</si>
  <si>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</si>
  <si>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</si>
  <si>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</si>
  <si>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</si>
  <si>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</si>
  <si>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</si>
  <si>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</si>
  <si>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</si>
  <si>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</si>
  <si>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</si>
  <si>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</si>
  <si>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</si>
  <si>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</si>
  <si>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</si>
  <si>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</si>
  <si>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</si>
  <si>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</si>
  <si>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</si>
  <si>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</si>
  <si>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</si>
  <si>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</si>
  <si>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</si>
  <si>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</si>
  <si>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</si>
  <si>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</si>
  <si>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</si>
  <si>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Main Petty Cash</t>
  </si>
  <si>
    <t>Department:</t>
  </si>
  <si>
    <t>YAS Marina Circuit (ADMM)</t>
  </si>
  <si>
    <t>Department</t>
  </si>
  <si>
    <t>Petty Cash Name:</t>
  </si>
  <si>
    <t>Abdul Jaleel</t>
  </si>
  <si>
    <t>Diluja Kodagoda</t>
  </si>
  <si>
    <t>Operations</t>
  </si>
  <si>
    <t>Supply Chain</t>
  </si>
  <si>
    <t>Finance</t>
  </si>
  <si>
    <t>Clinical Education / Training</t>
  </si>
  <si>
    <t>QHSE</t>
  </si>
  <si>
    <t>Administration</t>
  </si>
  <si>
    <t>Clinical Services</t>
  </si>
  <si>
    <t>CEO Office</t>
  </si>
  <si>
    <t>Human Resources</t>
  </si>
  <si>
    <t>IT</t>
  </si>
  <si>
    <t>Fleet</t>
  </si>
  <si>
    <t>Clinical Research and Governance</t>
  </si>
  <si>
    <t>Air Wing</t>
  </si>
  <si>
    <t>Cleveland Clinic Abu Dhabi</t>
  </si>
  <si>
    <t>Farah Experiences</t>
  </si>
  <si>
    <t>MOPA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</si>
</sst>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 mmm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0" borderId="0" xfId="0" applyFont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6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43" fontId="0" fillId="0" borderId="5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64" fontId="1" fillId="4" borderId="22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43" fontId="1" fillId="4" borderId="8" xfId="1" applyFont="1" applyFill="1" applyBorder="1" applyAlignment="1">
      <alignment vertical="center" wrapText="1"/>
    </xf>
    <xf numFmtId="0" fontId="15" fillId="4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43" fontId="1" fillId="0" borderId="3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</cellXfs>
  <cellStyles count="3">
    <cellStyle name="Check Cell" xfId="2" builtinId="23" customBuiltin="1"/>
    <cellStyle name="Comma" xfId="1" builtinId="3"/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38</xdr:row>
      <xdr:rowOff>133358</xdr:rowOff>
    </xdr:from>
    <xdr:to>
      <xdr:col>3</xdr:col>
      <xdr:colOff>342901</xdr:colOff>
      <xdr:row>40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42926" y="10315583"/>
          <a:ext cx="1295400" cy="3619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Petty Cash Claim Sheet</a:t>
          </a:r>
        </a:p>
        <a:p>
          <a:r>
            <a:rPr lang="en-US" sz="800"/>
            <a:t>October 2021</a:t>
          </a:r>
        </a:p>
      </xdr:txBody>
    </xdr:sp>
    <xdr:clientData/>
  </xdr:twoCellAnchor>
  <xdr:twoCellAnchor>
    <xdr:from>
      <xdr:col>10</xdr:col>
      <xdr:colOff>768168</xdr:colOff>
      <xdr:row>38</xdr:row>
      <xdr:rowOff>92162</xdr:rowOff>
    </xdr:from>
    <xdr:to>
      <xdr:col>12</xdr:col>
      <xdr:colOff>18060</xdr:colOff>
      <xdr:row>40</xdr:row>
      <xdr:rowOff>76199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883968" y="10274387"/>
          <a:ext cx="897717" cy="365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 FIF106</a:t>
          </a:r>
        </a:p>
        <a:p>
          <a:r>
            <a:rPr lang="en-US" sz="800"/>
            <a:t>Version</a:t>
          </a:r>
          <a:r>
            <a:rPr lang="en-US" sz="800" baseline="0"/>
            <a:t> 8</a:t>
          </a:r>
          <a:endParaRPr lang="en-US" sz="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38100</xdr:rowOff>
        </xdr:from>
        <xdr:to>
          <xdr:col>4</xdr:col>
          <xdr:colOff>514350</xdr:colOff>
          <xdr:row>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9525</xdr:rowOff>
        </xdr:from>
        <xdr:to>
          <xdr:col>4</xdr:col>
          <xdr:colOff>514350</xdr:colOff>
          <xdr:row>8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19050</xdr:rowOff>
        </xdr:from>
        <xdr:to>
          <xdr:col>4</xdr:col>
          <xdr:colOff>514350</xdr:colOff>
          <xdr:row>9</xdr:row>
          <xdr:rowOff>238125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19050</xdr:rowOff>
        </xdr:from>
        <xdr:to>
          <xdr:col>4</xdr:col>
          <xdr:colOff>514350</xdr:colOff>
          <xdr:row>10</xdr:row>
          <xdr:rowOff>238125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19050</xdr:rowOff>
        </xdr:from>
        <xdr:to>
          <xdr:col>4</xdr:col>
          <xdr:colOff>514350</xdr:colOff>
          <xdr:row>11</xdr:row>
          <xdr:rowOff>238125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12</xdr:row>
          <xdr:rowOff>19050</xdr:rowOff>
        </xdr:from>
        <xdr:to>
          <xdr:col>4</xdr:col>
          <xdr:colOff>514350</xdr:colOff>
          <xdr:row>12</xdr:row>
          <xdr:rowOff>238125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9525</xdr:rowOff>
        </xdr:from>
        <xdr:to>
          <xdr:col>4</xdr:col>
          <xdr:colOff>514350</xdr:colOff>
          <xdr:row>13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9525</xdr:rowOff>
        </xdr:from>
        <xdr:to>
          <xdr:col>4</xdr:col>
          <xdr:colOff>514350</xdr:colOff>
          <xdr:row>14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9525</xdr:rowOff>
        </xdr:from>
        <xdr:to>
          <xdr:col>4</xdr:col>
          <xdr:colOff>514350</xdr:colOff>
          <xdr:row>15</xdr:row>
          <xdr:rowOff>228600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9525</xdr:rowOff>
        </xdr:from>
        <xdr:to>
          <xdr:col>4</xdr:col>
          <xdr:colOff>514350</xdr:colOff>
          <xdr:row>16</xdr:row>
          <xdr:rowOff>228600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17</xdr:row>
          <xdr:rowOff>9525</xdr:rowOff>
        </xdr:from>
        <xdr:to>
          <xdr:col>4</xdr:col>
          <xdr:colOff>514350</xdr:colOff>
          <xdr:row>17</xdr:row>
          <xdr:rowOff>228600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18</xdr:row>
          <xdr:rowOff>9525</xdr:rowOff>
        </xdr:from>
        <xdr:to>
          <xdr:col>4</xdr:col>
          <xdr:colOff>514350</xdr:colOff>
          <xdr:row>18</xdr:row>
          <xdr:rowOff>228600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19</xdr:row>
          <xdr:rowOff>19050</xdr:rowOff>
        </xdr:from>
        <xdr:to>
          <xdr:col>4</xdr:col>
          <xdr:colOff>514350</xdr:colOff>
          <xdr:row>19</xdr:row>
          <xdr:rowOff>238125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20</xdr:row>
          <xdr:rowOff>9525</xdr:rowOff>
        </xdr:from>
        <xdr:to>
          <xdr:col>4</xdr:col>
          <xdr:colOff>514350</xdr:colOff>
          <xdr:row>20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21</xdr:row>
          <xdr:rowOff>9525</xdr:rowOff>
        </xdr:from>
        <xdr:to>
          <xdr:col>4</xdr:col>
          <xdr:colOff>514350</xdr:colOff>
          <xdr:row>21</xdr:row>
          <xdr:rowOff>228600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22</xdr:row>
          <xdr:rowOff>9525</xdr:rowOff>
        </xdr:from>
        <xdr:to>
          <xdr:col>4</xdr:col>
          <xdr:colOff>514350</xdr:colOff>
          <xdr:row>22</xdr:row>
          <xdr:rowOff>228600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23</xdr:row>
          <xdr:rowOff>9525</xdr:rowOff>
        </xdr:from>
        <xdr:to>
          <xdr:col>4</xdr:col>
          <xdr:colOff>514350</xdr:colOff>
          <xdr:row>23</xdr:row>
          <xdr:rowOff>228600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24</xdr:row>
          <xdr:rowOff>9525</xdr:rowOff>
        </xdr:from>
        <xdr:to>
          <xdr:col>4</xdr:col>
          <xdr:colOff>514350</xdr:colOff>
          <xdr:row>24</xdr:row>
          <xdr:rowOff>228600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57150</xdr:colOff>
      <xdr:row>0</xdr:row>
      <xdr:rowOff>152400</xdr:rowOff>
    </xdr:from>
    <xdr:to>
      <xdr:col>3</xdr:col>
      <xdr:colOff>1301684</xdr:colOff>
      <xdr:row>2</xdr:row>
      <xdr:rowOff>316566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52400"/>
          <a:ext cx="2448766" cy="545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111125</xdr:colOff>
      <xdr:row>1</xdr:row>
      <xdr:rowOff>63500</xdr:rowOff>
    </xdr:from>
    <xdr:to>
      <xdr:col>14</xdr:col>
      <xdr:colOff>739140</xdr:colOff>
      <xdr:row>3</xdr:row>
      <xdr:rowOff>156845</xdr:rowOff>
    </xdr:to>
    <xdr:pic>
      <xdr:nvPicPr>
        <xdr:cNvPr id="23" name="Picture 22" descr="C:\Users\rapostol\Desktop\Gold Seal JCIAccred-HiResolution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25" y="254000"/>
          <a:ext cx="628015" cy="744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352425</xdr:colOff>
      <xdr:row>1</xdr:row>
      <xdr:rowOff>104775</xdr:rowOff>
    </xdr:from>
    <xdr:to>
      <xdr:col>13</xdr:col>
      <xdr:colOff>895350</xdr:colOff>
      <xdr:row>3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295275"/>
          <a:ext cx="5429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40</xdr:row>
      <xdr:rowOff>28575</xdr:rowOff>
    </xdr:from>
    <xdr:to>
      <xdr:col>3</xdr:col>
      <xdr:colOff>1095376</xdr:colOff>
      <xdr:row>41</xdr:row>
      <xdr:rowOff>31468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/>
      </xdr:blipFill>
      <xdr:spPr>
        <a:xfrm>
          <a:off x="590550" y="10591800"/>
          <a:ext cx="2000251" cy="1933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P26" totalsRowShown="0" headerRowDxfId="18" dataDxfId="16" headerRowBorderDxfId="17" tableBorderDxfId="15">
  <tableColumns count="15">
    <tableColumn id="1" xr3:uid="{00000000-0010-0000-0000-000001000000}" name="SR#" dataDxfId="14"/>
    <tableColumn id="2" xr3:uid="{00000000-0010-0000-0000-000002000000}" name="Date" dataDxfId="13">
      <calculatedColumnFormula>TODAY()</calculatedColumnFormula>
    </tableColumn>
    <tableColumn id="3" xr3:uid="{00000000-0010-0000-0000-000003000000}" name="Description" dataDxfId="12"/>
    <tableColumn id="4" xr3:uid="{00000000-0010-0000-0000-000004000000}" name="Receipt Attached" dataDxfId="11"/>
    <tableColumn id="5" xr3:uid="{00000000-0010-0000-0000-000005000000}" name="Department" dataDxfId="10"/>
    <tableColumn id="17" xr3:uid="{00000000-0010-0000-0000-000011000000}" name="Project (if applicable)" dataDxfId="9"/>
    <tableColumn id="6" xr3:uid="{00000000-0010-0000-0000-000006000000}" name="Other (Specify)" dataDxfId="8">
      <calculatedColumnFormula>IF(Table1[[#This Row],[Project (if applicable)]]="Other Project (Specify)","Specify","")</calculatedColumnFormula>
    </tableColumn>
    <tableColumn id="18" xr3:uid="{00000000-0010-0000-0000-000012000000}" name="Expense Item" dataDxfId="7"/>
    <tableColumn id="9" xr3:uid="{00000000-0010-0000-0000-000009000000}" name="Additional Details" dataDxfId="6"/>
    <tableColumn id="10" xr3:uid="{00000000-0010-0000-0000-00000A000000}" name="Currency" dataDxfId="5"/>
    <tableColumn id="11" xr3:uid="{00000000-0010-0000-0000-00000B000000}" name="Foreign Currency Amount" dataDxfId="4"/>
    <tableColumn id="12" xr3:uid="{00000000-0010-0000-0000-00000C000000}" name="Exchange Rate" dataDxfId="3"/>
    <tableColumn id="13" xr3:uid="{00000000-0010-0000-0000-00000D000000}" name="Converted Amount" dataDxfId="2"/>
    <tableColumn id="14" xr3:uid="{00000000-0010-0000-0000-00000E000000}" name="Amount in AED" dataDxfId="1"/>
    <tableColumn id="16" xr3:uid="{00000000-0010-0000-0000-00001000000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600FF"/>
  </sheetPr>
  <dimension ref="B3:Q43"/>
  <sheetViews>
    <sheetView tabSelected="1" topLeftCell="A19" zoomScaleNormal="100" zoomScaleSheetLayoutView="90" zoomScalePageLayoutView="70" workbookViewId="0">
      <selection activeCell="L42" sqref="L42"/>
    </sheetView>
  </sheetViews>
  <sheetFormatPr defaultRowHeight="15" x14ac:dyDescent="0.25"/>
  <cols>
    <col min="1" max="1" width="4.5703125" style="9" customWidth="1"/>
    <col min="2" max="2" width="4.140625" style="9" bestFit="1" customWidth="1"/>
    <col min="3" max="3" width="13.7109375" style="28" customWidth="1"/>
    <col min="4" max="4" width="28.85546875" style="9" customWidth="1"/>
    <col min="5" max="5" width="12.28515625" style="10" bestFit="1" customWidth="1"/>
    <col min="6" max="6" width="24.5703125" style="28" customWidth="1"/>
    <col min="7" max="7" width="27" style="28" bestFit="1" customWidth="1"/>
    <col min="8" max="8" width="14" style="28" customWidth="1"/>
    <col min="9" max="9" width="24.85546875" style="9" customWidth="1"/>
    <col min="10" max="10" width="27.7109375" style="9" customWidth="1"/>
    <col min="11" max="11" width="12" style="9" bestFit="1" customWidth="1"/>
    <col min="12" max="12" width="12.7109375" style="9" customWidth="1"/>
    <col min="13" max="13" width="12.85546875" style="9" customWidth="1"/>
    <col min="14" max="14" width="13.7109375" style="9" customWidth="1"/>
    <col min="15" max="16" width="12.7109375" style="9" customWidth="1"/>
    <col min="17" max="17" width="10" style="9" customWidth="1"/>
    <col min="18" max="16384" width="9.140625" style="9"/>
  </cols>
  <sheetData>
    <row r="3" spans="2:16" ht="36" x14ac:dyDescent="0.25">
      <c r="E3" s="61" t="str">
        <f>'Codes for the sheet'!A1</f>
        <v>Petty Cash Claim Sheet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2:16" ht="15.75" thickBot="1" x14ac:dyDescent="0.3"/>
    <row r="5" spans="2:16" s="16" customFormat="1" ht="18" customHeight="1" thickBot="1" x14ac:dyDescent="0.3">
      <c r="B5" s="9"/>
      <c r="C5" s="28"/>
      <c r="D5" s="9"/>
      <c r="E5" s="10"/>
      <c r="F5" s="28"/>
      <c r="G5" s="28"/>
      <c r="H5" s="14"/>
      <c r="I5" s="5"/>
      <c r="J5" s="34"/>
      <c r="M5" s="79" t="s">
        <v>5</v>
      </c>
      <c r="N5" s="49" t="s">
        <v>10</v>
      </c>
      <c r="O5" s="64" t="str">
        <f>TEXT((MIN(C8:C30)),"DD MM YYYY")</f>
        <v>00 01 1900</v>
      </c>
      <c r="P5" s="65"/>
    </row>
    <row r="6" spans="2:16" s="16" customFormat="1" ht="18" customHeight="1" thickBot="1" x14ac:dyDescent="0.3">
      <c r="B6" s="56" t="s">
        <v>170</v>
      </c>
      <c r="C6" s="58"/>
      <c r="D6" s="58"/>
      <c r="E6" s="59"/>
      <c r="F6" s="60"/>
      <c r="G6" s="56" t="str">
        <f>'Codes for the sheet'!B1</f>
        <v>Petty Cash Name:</v>
      </c>
      <c r="H6" s="57"/>
      <c r="I6" s="62" t="s">
        <v>496</v>
      </c>
      <c r="J6" s="63"/>
      <c r="M6" s="80"/>
      <c r="N6" s="49" t="s">
        <v>158</v>
      </c>
      <c r="O6" s="64" t="str">
        <f>TEXT((MAX(C8:C30)),"DD MM YYYY")</f>
        <v>00 01 1900</v>
      </c>
      <c r="P6" s="65"/>
    </row>
    <row r="7" spans="2:16" ht="45" x14ac:dyDescent="0.25">
      <c r="B7" s="32" t="s">
        <v>1</v>
      </c>
      <c r="C7" s="11" t="s">
        <v>0</v>
      </c>
      <c r="D7" s="11" t="s">
        <v>2</v>
      </c>
      <c r="E7" s="11" t="s">
        <v>3</v>
      </c>
      <c r="F7" s="33" t="s">
        <v>499</v>
      </c>
      <c r="G7" s="33" t="s">
        <v>157</v>
      </c>
      <c r="H7" s="33" t="s">
        <v>164</v>
      </c>
      <c r="I7" s="11" t="s">
        <v>16</v>
      </c>
      <c r="J7" s="11" t="s">
        <v>15</v>
      </c>
      <c r="K7" s="33" t="s">
        <v>8</v>
      </c>
      <c r="L7" s="11" t="s">
        <v>495</v>
      </c>
      <c r="M7" s="33" t="s">
        <v>9</v>
      </c>
      <c r="N7" s="11" t="s">
        <v>144</v>
      </c>
      <c r="O7" s="11" t="s">
        <v>143</v>
      </c>
      <c r="P7" s="33" t="s">
        <v>4</v>
      </c>
    </row>
    <row r="8" spans="2:16" s="45" customFormat="1" ht="24" customHeight="1" x14ac:dyDescent="0.25">
      <c r="B8" s="40">
        <v>1</v>
      </c>
      <c r="C8" s="48"/>
      <c r="D8" s="41"/>
      <c r="E8" s="12"/>
      <c r="F8" s="42"/>
      <c r="G8" s="42"/>
      <c r="H8" s="42" t="str">
        <f>IF(Table1[[#This Row],[Project (if applicable)]]="Other Project (Specify)","Specify","")</f>
        <v/>
      </c>
      <c r="I8" s="43"/>
      <c r="J8" s="43"/>
      <c r="K8" s="43"/>
      <c r="L8" s="43"/>
      <c r="M8" s="43"/>
      <c r="N8" s="44">
        <f>Table1[[#This Row],[Foreign Currency Amount]]*Table1[[#This Row],[Exchange Rate]]</f>
        <v>0</v>
      </c>
      <c r="O8" s="44">
        <v>0</v>
      </c>
      <c r="P8" s="44">
        <f>IF(Table1[[#This Row],[Amount in AED]]=0,Table1[[#This Row],[Converted Amount]],Table1[[#This Row],[Amount in AED]])</f>
        <v>0</v>
      </c>
    </row>
    <row r="9" spans="2:16" s="16" customFormat="1" ht="24" customHeight="1" x14ac:dyDescent="0.25">
      <c r="B9" s="40">
        <v>2</v>
      </c>
      <c r="C9" s="48"/>
      <c r="D9" s="41"/>
      <c r="E9" s="3"/>
      <c r="F9" s="42"/>
      <c r="G9" s="42"/>
      <c r="H9" s="42" t="str">
        <f>IF(Table1[[#This Row],[Project (if applicable)]]="Other Project (Specify)","Specify","")</f>
        <v/>
      </c>
      <c r="I9" s="43"/>
      <c r="J9" s="46"/>
      <c r="K9" s="43"/>
      <c r="L9" s="46"/>
      <c r="M9" s="46"/>
      <c r="N9" s="44">
        <f>Table1[[#This Row],[Foreign Currency Amount]]*Table1[[#This Row],[Exchange Rate]]</f>
        <v>0</v>
      </c>
      <c r="O9" s="44">
        <v>0</v>
      </c>
      <c r="P9" s="44">
        <f>IF(Table1[[#This Row],[Amount in AED]]=0,Table1[[#This Row],[Converted Amount]],Table1[[#This Row],[Amount in AED]])</f>
        <v>0</v>
      </c>
    </row>
    <row r="10" spans="2:16" s="16" customFormat="1" ht="24" customHeight="1" x14ac:dyDescent="0.25">
      <c r="B10" s="40">
        <v>3</v>
      </c>
      <c r="C10" s="48"/>
      <c r="D10" s="41"/>
      <c r="E10" s="41"/>
      <c r="F10" s="42"/>
      <c r="G10" s="42"/>
      <c r="H10" s="42" t="str">
        <f>IF(Table1[[#This Row],[Project (if applicable)]]="Other Project (Specify)","Specify","")</f>
        <v/>
      </c>
      <c r="I10" s="43"/>
      <c r="J10" s="43"/>
      <c r="K10" s="43"/>
      <c r="L10" s="43"/>
      <c r="M10" s="43"/>
      <c r="N10" s="44">
        <f>Table1[[#This Row],[Foreign Currency Amount]]*Table1[[#This Row],[Exchange Rate]]</f>
        <v>0</v>
      </c>
      <c r="O10" s="44">
        <v>0</v>
      </c>
      <c r="P10" s="44">
        <f>IF(Table1[[#This Row],[Amount in AED]]=0,Table1[[#This Row],[Converted Amount]],Table1[[#This Row],[Amount in AED]])</f>
        <v>0</v>
      </c>
    </row>
    <row r="11" spans="2:16" s="16" customFormat="1" ht="24" customHeight="1" x14ac:dyDescent="0.25">
      <c r="B11" s="40">
        <v>4</v>
      </c>
      <c r="C11" s="48"/>
      <c r="D11" s="41"/>
      <c r="E11" s="3"/>
      <c r="F11" s="42"/>
      <c r="G11" s="42"/>
      <c r="H11" s="42" t="str">
        <f>IF(Table1[[#This Row],[Project (if applicable)]]="Other Project (Specify)","Specify","")</f>
        <v/>
      </c>
      <c r="I11" s="43"/>
      <c r="J11" s="46"/>
      <c r="K11" s="43"/>
      <c r="L11" s="46"/>
      <c r="M11" s="46"/>
      <c r="N11" s="44">
        <f>Table1[[#This Row],[Foreign Currency Amount]]*Table1[[#This Row],[Exchange Rate]]</f>
        <v>0</v>
      </c>
      <c r="O11" s="44">
        <v>0</v>
      </c>
      <c r="P11" s="44">
        <f>IF(Table1[[#This Row],[Amount in AED]]=0,Table1[[#This Row],[Converted Amount]],Table1[[#This Row],[Amount in AED]])</f>
        <v>0</v>
      </c>
    </row>
    <row r="12" spans="2:16" s="16" customFormat="1" ht="24" customHeight="1" x14ac:dyDescent="0.25">
      <c r="B12" s="40">
        <v>5</v>
      </c>
      <c r="C12" s="48"/>
      <c r="D12" s="41"/>
      <c r="E12" s="3"/>
      <c r="F12" s="42"/>
      <c r="G12" s="42"/>
      <c r="H12" s="42" t="str">
        <f>IF(Table1[[#This Row],[Project (if applicable)]]="Other Project (Specify)","Specify","")</f>
        <v/>
      </c>
      <c r="I12" s="43"/>
      <c r="J12" s="46"/>
      <c r="K12" s="43"/>
      <c r="L12" s="46"/>
      <c r="M12" s="46"/>
      <c r="N12" s="44">
        <f>Table1[[#This Row],[Foreign Currency Amount]]*Table1[[#This Row],[Exchange Rate]]</f>
        <v>0</v>
      </c>
      <c r="O12" s="44">
        <v>0</v>
      </c>
      <c r="P12" s="44">
        <f>IF(Table1[[#This Row],[Amount in AED]]=0,Table1[[#This Row],[Converted Amount]],Table1[[#This Row],[Amount in AED]])</f>
        <v>0</v>
      </c>
    </row>
    <row r="13" spans="2:16" s="16" customFormat="1" ht="24" customHeight="1" x14ac:dyDescent="0.25">
      <c r="B13" s="40">
        <v>6</v>
      </c>
      <c r="C13" s="48"/>
      <c r="D13" s="41"/>
      <c r="E13" s="3"/>
      <c r="F13" s="42"/>
      <c r="G13" s="42"/>
      <c r="H13" s="42" t="str">
        <f>IF(Table1[[#This Row],[Project (if applicable)]]="Other Project (Specify)","Specify","")</f>
        <v/>
      </c>
      <c r="I13" s="43"/>
      <c r="J13" s="46"/>
      <c r="K13" s="43"/>
      <c r="L13" s="46"/>
      <c r="M13" s="46"/>
      <c r="N13" s="44">
        <f>Table1[[#This Row],[Foreign Currency Amount]]*Table1[[#This Row],[Exchange Rate]]</f>
        <v>0</v>
      </c>
      <c r="O13" s="44">
        <v>0</v>
      </c>
      <c r="P13" s="44">
        <f>IF(Table1[[#This Row],[Amount in AED]]=0,Table1[[#This Row],[Converted Amount]],Table1[[#This Row],[Amount in AED]])</f>
        <v>0</v>
      </c>
    </row>
    <row r="14" spans="2:16" s="16" customFormat="1" ht="24" customHeight="1" x14ac:dyDescent="0.25">
      <c r="B14" s="40">
        <v>7</v>
      </c>
      <c r="C14" s="48"/>
      <c r="D14" s="41"/>
      <c r="E14" s="3"/>
      <c r="F14" s="42"/>
      <c r="G14" s="42"/>
      <c r="H14" s="42" t="str">
        <f>IF(Table1[[#This Row],[Project (if applicable)]]="Other Project (Specify)","Specify","")</f>
        <v/>
      </c>
      <c r="I14" s="43"/>
      <c r="J14" s="46"/>
      <c r="K14" s="43"/>
      <c r="L14" s="46"/>
      <c r="M14" s="46"/>
      <c r="N14" s="44">
        <f>Table1[[#This Row],[Foreign Currency Amount]]*Table1[[#This Row],[Exchange Rate]]</f>
        <v>0</v>
      </c>
      <c r="O14" s="44">
        <v>0</v>
      </c>
      <c r="P14" s="44">
        <f>IF(Table1[[#This Row],[Amount in AED]]=0,Table1[[#This Row],[Converted Amount]],Table1[[#This Row],[Amount in AED]])</f>
        <v>0</v>
      </c>
    </row>
    <row r="15" spans="2:16" s="16" customFormat="1" ht="24" customHeight="1" x14ac:dyDescent="0.25">
      <c r="B15" s="40">
        <v>8</v>
      </c>
      <c r="C15" s="48"/>
      <c r="D15" s="41"/>
      <c r="E15" s="3"/>
      <c r="F15" s="42"/>
      <c r="G15" s="42"/>
      <c r="H15" s="42" t="str">
        <f>IF(Table1[[#This Row],[Project (if applicable)]]="Other Project (Specify)","Specify","")</f>
        <v/>
      </c>
      <c r="I15" s="43"/>
      <c r="J15" s="46"/>
      <c r="K15" s="43"/>
      <c r="L15" s="46"/>
      <c r="M15" s="46"/>
      <c r="N15" s="44">
        <f>Table1[[#This Row],[Foreign Currency Amount]]*Table1[[#This Row],[Exchange Rate]]</f>
        <v>0</v>
      </c>
      <c r="O15" s="44">
        <v>0</v>
      </c>
      <c r="P15" s="44">
        <f>IF(Table1[[#This Row],[Amount in AED]]=0,Table1[[#This Row],[Converted Amount]],Table1[[#This Row],[Amount in AED]])</f>
        <v>0</v>
      </c>
    </row>
    <row r="16" spans="2:16" s="16" customFormat="1" ht="24" customHeight="1" x14ac:dyDescent="0.25">
      <c r="B16" s="40">
        <v>9</v>
      </c>
      <c r="C16" s="48"/>
      <c r="D16" s="47"/>
      <c r="E16" s="3"/>
      <c r="F16" s="42"/>
      <c r="G16" s="42"/>
      <c r="H16" s="42" t="str">
        <f>IF(Table1[[#This Row],[Project (if applicable)]]="Other Project (Specify)","Specify","")</f>
        <v/>
      </c>
      <c r="I16" s="43"/>
      <c r="J16" s="46"/>
      <c r="K16" s="43"/>
      <c r="L16" s="46"/>
      <c r="M16" s="46"/>
      <c r="N16" s="44">
        <f>Table1[[#This Row],[Foreign Currency Amount]]*Table1[[#This Row],[Exchange Rate]]</f>
        <v>0</v>
      </c>
      <c r="O16" s="44">
        <v>0</v>
      </c>
      <c r="P16" s="44">
        <f>IF(Table1[[#This Row],[Amount in AED]]=0,Table1[[#This Row],[Converted Amount]],Table1[[#This Row],[Amount in AED]])</f>
        <v>0</v>
      </c>
    </row>
    <row r="17" spans="2:17" s="16" customFormat="1" ht="24" customHeight="1" x14ac:dyDescent="0.25">
      <c r="B17" s="40">
        <v>10</v>
      </c>
      <c r="C17" s="48"/>
      <c r="D17" s="47"/>
      <c r="E17" s="3"/>
      <c r="F17" s="42"/>
      <c r="G17" s="42"/>
      <c r="H17" s="42" t="str">
        <f>IF(Table1[[#This Row],[Project (if applicable)]]="Other Project (Specify)","Specify","")</f>
        <v/>
      </c>
      <c r="I17" s="43"/>
      <c r="J17" s="46"/>
      <c r="K17" s="43"/>
      <c r="L17" s="46"/>
      <c r="M17" s="46"/>
      <c r="N17" s="44">
        <f>Table1[[#This Row],[Foreign Currency Amount]]*Table1[[#This Row],[Exchange Rate]]</f>
        <v>0</v>
      </c>
      <c r="O17" s="44">
        <v>0</v>
      </c>
      <c r="P17" s="44">
        <f>IF(Table1[[#This Row],[Amount in AED]]=0,Table1[[#This Row],[Converted Amount]],Table1[[#This Row],[Amount in AED]])</f>
        <v>0</v>
      </c>
    </row>
    <row r="18" spans="2:17" s="16" customFormat="1" ht="24" customHeight="1" x14ac:dyDescent="0.25">
      <c r="B18" s="40">
        <v>11</v>
      </c>
      <c r="C18" s="48"/>
      <c r="D18" s="47"/>
      <c r="E18" s="3"/>
      <c r="F18" s="42"/>
      <c r="G18" s="42"/>
      <c r="H18" s="42" t="str">
        <f>IF(Table1[[#This Row],[Project (if applicable)]]="Other Project (Specify)","Specify","")</f>
        <v/>
      </c>
      <c r="I18" s="43"/>
      <c r="J18" s="46"/>
      <c r="K18" s="43"/>
      <c r="L18" s="46"/>
      <c r="M18" s="46"/>
      <c r="N18" s="44">
        <f>Table1[[#This Row],[Foreign Currency Amount]]*Table1[[#This Row],[Exchange Rate]]</f>
        <v>0</v>
      </c>
      <c r="O18" s="44">
        <v>0</v>
      </c>
      <c r="P18" s="44">
        <f>IF(Table1[[#This Row],[Amount in AED]]=0,Table1[[#This Row],[Converted Amount]],Table1[[#This Row],[Amount in AED]])</f>
        <v>0</v>
      </c>
    </row>
    <row r="19" spans="2:17" s="16" customFormat="1" ht="24" customHeight="1" x14ac:dyDescent="0.25">
      <c r="B19" s="40">
        <v>12</v>
      </c>
      <c r="C19" s="48"/>
      <c r="D19" s="47"/>
      <c r="E19" s="3"/>
      <c r="F19" s="42"/>
      <c r="G19" s="42"/>
      <c r="H19" s="42" t="str">
        <f>IF(Table1[[#This Row],[Project (if applicable)]]="Other Project (Specify)","Specify","")</f>
        <v/>
      </c>
      <c r="I19" s="43"/>
      <c r="J19" s="46"/>
      <c r="K19" s="43"/>
      <c r="L19" s="46"/>
      <c r="M19" s="46"/>
      <c r="N19" s="44">
        <f>Table1[[#This Row],[Foreign Currency Amount]]*Table1[[#This Row],[Exchange Rate]]</f>
        <v>0</v>
      </c>
      <c r="O19" s="44">
        <v>0</v>
      </c>
      <c r="P19" s="44">
        <f>IF(Table1[[#This Row],[Amount in AED]]=0,Table1[[#This Row],[Converted Amount]],Table1[[#This Row],[Amount in AED]])</f>
        <v>0</v>
      </c>
    </row>
    <row r="20" spans="2:17" s="16" customFormat="1" ht="24" customHeight="1" x14ac:dyDescent="0.25">
      <c r="B20" s="40">
        <v>13</v>
      </c>
      <c r="C20" s="48"/>
      <c r="D20" s="47"/>
      <c r="E20" s="3"/>
      <c r="F20" s="42"/>
      <c r="G20" s="42"/>
      <c r="H20" s="42" t="str">
        <f>IF(Table1[[#This Row],[Project (if applicable)]]="Other Project (Specify)","Specify","")</f>
        <v/>
      </c>
      <c r="I20" s="43"/>
      <c r="J20" s="46"/>
      <c r="K20" s="43"/>
      <c r="L20" s="46"/>
      <c r="M20" s="46"/>
      <c r="N20" s="44">
        <f>Table1[[#This Row],[Foreign Currency Amount]]*Table1[[#This Row],[Exchange Rate]]</f>
        <v>0</v>
      </c>
      <c r="O20" s="44">
        <v>0</v>
      </c>
      <c r="P20" s="44">
        <f>IF(Table1[[#This Row],[Amount in AED]]=0,Table1[[#This Row],[Converted Amount]],Table1[[#This Row],[Amount in AED]])</f>
        <v>0</v>
      </c>
    </row>
    <row r="21" spans="2:17" s="16" customFormat="1" ht="24" customHeight="1" x14ac:dyDescent="0.25">
      <c r="B21" s="40">
        <v>14</v>
      </c>
      <c r="C21" s="48"/>
      <c r="D21" s="47"/>
      <c r="E21" s="3"/>
      <c r="F21" s="42"/>
      <c r="G21" s="42"/>
      <c r="H21" s="42" t="str">
        <f>IF(Table1[[#This Row],[Project (if applicable)]]="Other Project (Specify)","Specify","")</f>
        <v/>
      </c>
      <c r="I21" s="43"/>
      <c r="J21" s="46"/>
      <c r="K21" s="43"/>
      <c r="L21" s="46"/>
      <c r="M21" s="46"/>
      <c r="N21" s="44">
        <f>Table1[[#This Row],[Foreign Currency Amount]]*Table1[[#This Row],[Exchange Rate]]</f>
        <v>0</v>
      </c>
      <c r="O21" s="44">
        <v>0</v>
      </c>
      <c r="P21" s="44">
        <f>IF(Table1[[#This Row],[Amount in AED]]=0,Table1[[#This Row],[Converted Amount]],Table1[[#This Row],[Amount in AED]])</f>
        <v>0</v>
      </c>
    </row>
    <row r="22" spans="2:17" s="16" customFormat="1" ht="24" customHeight="1" x14ac:dyDescent="0.25">
      <c r="B22" s="40">
        <v>15</v>
      </c>
      <c r="C22" s="48"/>
      <c r="D22" s="47"/>
      <c r="E22" s="3"/>
      <c r="F22" s="42"/>
      <c r="G22" s="42"/>
      <c r="H22" s="42" t="str">
        <f>IF(Table1[[#This Row],[Project (if applicable)]]="Other Project (Specify)","Specify","")</f>
        <v/>
      </c>
      <c r="I22" s="43"/>
      <c r="J22" s="46"/>
      <c r="K22" s="43"/>
      <c r="L22" s="46"/>
      <c r="M22" s="46"/>
      <c r="N22" s="44">
        <f>Table1[[#This Row],[Foreign Currency Amount]]*Table1[[#This Row],[Exchange Rate]]</f>
        <v>0</v>
      </c>
      <c r="O22" s="44">
        <v>0</v>
      </c>
      <c r="P22" s="44">
        <f>IF(Table1[[#This Row],[Amount in AED]]=0,Table1[[#This Row],[Converted Amount]],Table1[[#This Row],[Amount in AED]])</f>
        <v>0</v>
      </c>
    </row>
    <row r="23" spans="2:17" s="16" customFormat="1" ht="24" customHeight="1" x14ac:dyDescent="0.25">
      <c r="B23" s="40">
        <v>16</v>
      </c>
      <c r="C23" s="48"/>
      <c r="D23" s="47"/>
      <c r="E23" s="3"/>
      <c r="F23" s="42"/>
      <c r="G23" s="42"/>
      <c r="H23" s="42" t="str">
        <f>IF(Table1[[#This Row],[Project (if applicable)]]="Other Project (Specify)","Specify","")</f>
        <v/>
      </c>
      <c r="I23" s="43"/>
      <c r="J23" s="46"/>
      <c r="K23" s="43"/>
      <c r="L23" s="46"/>
      <c r="M23" s="46"/>
      <c r="N23" s="44">
        <f>Table1[[#This Row],[Foreign Currency Amount]]*Table1[[#This Row],[Exchange Rate]]</f>
        <v>0</v>
      </c>
      <c r="O23" s="44">
        <v>0</v>
      </c>
      <c r="P23" s="44">
        <f>IF(Table1[[#This Row],[Amount in AED]]=0,Table1[[#This Row],[Converted Amount]],Table1[[#This Row],[Amount in AED]])</f>
        <v>0</v>
      </c>
    </row>
    <row r="24" spans="2:17" s="16" customFormat="1" ht="24" customHeight="1" x14ac:dyDescent="0.25">
      <c r="B24" s="40">
        <v>17</v>
      </c>
      <c r="C24" s="48"/>
      <c r="D24" s="47"/>
      <c r="E24" s="3"/>
      <c r="F24" s="42"/>
      <c r="G24" s="42"/>
      <c r="H24" s="42" t="str">
        <f>IF(Table1[[#This Row],[Project (if applicable)]]="Other Project (Specify)","Specify","")</f>
        <v/>
      </c>
      <c r="I24" s="43"/>
      <c r="J24" s="46"/>
      <c r="K24" s="43"/>
      <c r="L24" s="46"/>
      <c r="M24" s="46"/>
      <c r="N24" s="44">
        <f>Table1[[#This Row],[Foreign Currency Amount]]*Table1[[#This Row],[Exchange Rate]]</f>
        <v>0</v>
      </c>
      <c r="O24" s="44">
        <v>0</v>
      </c>
      <c r="P24" s="44">
        <f>IF(Table1[[#This Row],[Amount in AED]]=0,Table1[[#This Row],[Converted Amount]],Table1[[#This Row],[Amount in AED]])</f>
        <v>0</v>
      </c>
    </row>
    <row r="25" spans="2:17" s="16" customFormat="1" ht="24" customHeight="1" x14ac:dyDescent="0.25">
      <c r="B25" s="40">
        <v>18</v>
      </c>
      <c r="C25" s="48"/>
      <c r="D25" s="47"/>
      <c r="E25" s="3"/>
      <c r="F25" s="42"/>
      <c r="G25" s="42"/>
      <c r="H25" s="42" t="str">
        <f>IF(Table1[[#This Row],[Project (if applicable)]]="Other Project (Specify)","Specify","")</f>
        <v/>
      </c>
      <c r="I25" s="43"/>
      <c r="J25" s="46"/>
      <c r="K25" s="43"/>
      <c r="L25" s="46"/>
      <c r="M25" s="46"/>
      <c r="N25" s="44">
        <f>Table1[[#This Row],[Foreign Currency Amount]]*Table1[[#This Row],[Exchange Rate]]</f>
        <v>0</v>
      </c>
      <c r="O25" s="44">
        <v>0</v>
      </c>
      <c r="P25" s="44">
        <f>IF(Table1[[#This Row],[Amount in AED]]=0,Table1[[#This Row],[Converted Amount]],Table1[[#This Row],[Amount in AED]])</f>
        <v>0</v>
      </c>
    </row>
    <row r="26" spans="2:17" s="16" customFormat="1" ht="24" customHeight="1" x14ac:dyDescent="0.25">
      <c r="B26" s="50"/>
      <c r="C26" s="51"/>
      <c r="D26" s="52"/>
      <c r="E26" s="52"/>
      <c r="F26" s="52"/>
      <c r="G26" s="52"/>
      <c r="H26" s="52"/>
      <c r="I26" s="53"/>
      <c r="J26" s="54"/>
      <c r="K26" s="54"/>
      <c r="L26" s="54"/>
      <c r="M26" s="55" t="s">
        <v>4</v>
      </c>
      <c r="N26" s="44">
        <f>SUM(N8:N25)</f>
        <v>0</v>
      </c>
      <c r="O26" s="44">
        <f t="shared" ref="O26:P26" si="0">SUM(O8:O25)</f>
        <v>0</v>
      </c>
      <c r="P26" s="44">
        <f t="shared" si="0"/>
        <v>0</v>
      </c>
    </row>
    <row r="27" spans="2:17" x14ac:dyDescent="0.25">
      <c r="C27" s="35"/>
      <c r="D27" s="15" t="s">
        <v>160</v>
      </c>
      <c r="F27" s="39" t="s">
        <v>161</v>
      </c>
      <c r="G27" s="10"/>
      <c r="H27" s="10"/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5">
      <c r="D28" s="1"/>
      <c r="F28" s="39" t="s">
        <v>162</v>
      </c>
      <c r="G28" s="10"/>
      <c r="H28" s="10"/>
      <c r="I28" s="16"/>
      <c r="J28" s="16"/>
      <c r="K28" s="16"/>
      <c r="L28" s="16"/>
      <c r="M28" s="16"/>
      <c r="N28" s="16"/>
      <c r="O28" s="16"/>
      <c r="P28" s="16"/>
      <c r="Q28" s="16"/>
    </row>
    <row r="29" spans="2:17" ht="15.75" thickBot="1" x14ac:dyDescent="0.3">
      <c r="D29" s="1"/>
      <c r="F29" s="39" t="s">
        <v>163</v>
      </c>
      <c r="G29" s="10"/>
      <c r="H29" s="10"/>
      <c r="I29" s="16"/>
      <c r="J29" s="16"/>
      <c r="K29" s="16"/>
      <c r="L29" s="16"/>
      <c r="M29" s="16"/>
      <c r="N29" s="16"/>
      <c r="O29" s="16"/>
      <c r="P29" s="16"/>
      <c r="Q29" s="16"/>
    </row>
    <row r="30" spans="2:17" ht="15.75" thickBot="1" x14ac:dyDescent="0.3">
      <c r="D30" s="17" t="s">
        <v>145</v>
      </c>
      <c r="E30" s="18"/>
      <c r="F30" s="37"/>
      <c r="G30" s="37"/>
      <c r="H30" s="37"/>
      <c r="I30" s="19"/>
      <c r="J30" s="1"/>
      <c r="K30" s="1"/>
      <c r="L30" s="20" t="s">
        <v>6</v>
      </c>
      <c r="M30" s="21"/>
      <c r="N30" s="22" t="s">
        <v>11</v>
      </c>
      <c r="O30" s="66">
        <f>+P26</f>
        <v>0</v>
      </c>
      <c r="P30" s="67"/>
    </row>
    <row r="31" spans="2:17" x14ac:dyDescent="0.25">
      <c r="K31" s="1"/>
      <c r="L31" s="1"/>
    </row>
    <row r="32" spans="2:17" ht="15.75" thickBot="1" x14ac:dyDescent="0.3">
      <c r="B32" s="78" t="s">
        <v>37</v>
      </c>
      <c r="C32" s="78"/>
      <c r="D32" s="78"/>
      <c r="E32" s="24"/>
      <c r="F32" s="78" t="s">
        <v>174</v>
      </c>
      <c r="G32" s="78"/>
      <c r="H32" s="78"/>
      <c r="I32" s="78"/>
      <c r="J32" s="23"/>
      <c r="K32" s="68" t="s">
        <v>159</v>
      </c>
      <c r="L32" s="68"/>
      <c r="M32" s="5"/>
      <c r="N32" s="78" t="s">
        <v>156</v>
      </c>
      <c r="O32" s="78"/>
      <c r="P32" s="78"/>
    </row>
    <row r="33" spans="2:16" x14ac:dyDescent="0.25">
      <c r="B33" s="69"/>
      <c r="C33" s="70"/>
      <c r="D33" s="71"/>
      <c r="F33" s="69"/>
      <c r="G33" s="70"/>
      <c r="H33" s="70"/>
      <c r="I33" s="71"/>
      <c r="J33" s="4"/>
      <c r="K33" s="69"/>
      <c r="L33" s="71"/>
      <c r="M33" s="4"/>
      <c r="N33" s="69"/>
      <c r="O33" s="70"/>
      <c r="P33" s="71"/>
    </row>
    <row r="34" spans="2:16" x14ac:dyDescent="0.25">
      <c r="B34" s="72"/>
      <c r="C34" s="73"/>
      <c r="D34" s="74"/>
      <c r="F34" s="72"/>
      <c r="G34" s="73"/>
      <c r="H34" s="73"/>
      <c r="I34" s="74"/>
      <c r="J34" s="4"/>
      <c r="K34" s="72"/>
      <c r="L34" s="74"/>
      <c r="M34" s="4"/>
      <c r="N34" s="72"/>
      <c r="O34" s="73"/>
      <c r="P34" s="74"/>
    </row>
    <row r="35" spans="2:16" x14ac:dyDescent="0.25">
      <c r="B35" s="72"/>
      <c r="C35" s="73"/>
      <c r="D35" s="74"/>
      <c r="F35" s="72"/>
      <c r="G35" s="73"/>
      <c r="H35" s="73"/>
      <c r="I35" s="74"/>
      <c r="J35" s="4"/>
      <c r="K35" s="72"/>
      <c r="L35" s="74"/>
      <c r="M35" s="4"/>
      <c r="N35" s="72"/>
      <c r="O35" s="73"/>
      <c r="P35" s="74"/>
    </row>
    <row r="36" spans="2:16" ht="15.75" thickBot="1" x14ac:dyDescent="0.3">
      <c r="B36" s="75"/>
      <c r="C36" s="76"/>
      <c r="D36" s="77"/>
      <c r="F36" s="75"/>
      <c r="G36" s="76"/>
      <c r="H36" s="76"/>
      <c r="I36" s="77"/>
      <c r="J36" s="4"/>
      <c r="K36" s="75"/>
      <c r="L36" s="77"/>
      <c r="M36" s="4"/>
      <c r="N36" s="75"/>
      <c r="O36" s="76"/>
      <c r="P36" s="77"/>
    </row>
    <row r="37" spans="2:16" x14ac:dyDescent="0.25">
      <c r="B37" s="13" t="s">
        <v>7</v>
      </c>
      <c r="F37" s="38" t="s">
        <v>7</v>
      </c>
      <c r="I37" s="25"/>
      <c r="K37" s="38" t="s">
        <v>155</v>
      </c>
      <c r="L37" s="31"/>
      <c r="M37" s="30"/>
      <c r="N37" s="38" t="s">
        <v>7</v>
      </c>
      <c r="O37" s="1"/>
      <c r="P37" s="1"/>
    </row>
    <row r="38" spans="2:16" s="26" customFormat="1" x14ac:dyDescent="0.25">
      <c r="C38" s="36"/>
      <c r="E38" s="27"/>
      <c r="F38" s="36"/>
      <c r="G38" s="36"/>
      <c r="H38" s="36"/>
      <c r="K38" s="38" t="s">
        <v>7</v>
      </c>
    </row>
    <row r="39" spans="2:16" x14ac:dyDescent="0.25">
      <c r="F39" s="81" t="s">
        <v>173</v>
      </c>
      <c r="G39" s="81"/>
      <c r="H39" s="81"/>
      <c r="I39" s="81"/>
    </row>
    <row r="40" spans="2:16" x14ac:dyDescent="0.25">
      <c r="F40" s="81"/>
      <c r="G40" s="81"/>
      <c r="H40" s="81"/>
      <c r="I40" s="81"/>
    </row>
    <row r="41" spans="2:16" x14ac:dyDescent="0.25">
      <c r="F41" s="81"/>
      <c r="G41" s="81"/>
      <c r="H41" s="81"/>
      <c r="I41" s="81"/>
    </row>
    <row r="42" spans="2:16" x14ac:dyDescent="0.25">
      <c r="F42" s="29"/>
      <c r="G42" s="29"/>
      <c r="H42" s="29"/>
      <c r="I42" s="4"/>
      <c r="J42" s="4"/>
      <c r="K42" s="1"/>
    </row>
    <row r="43" spans="2:16" x14ac:dyDescent="0.25">
      <c r="F43" s="29"/>
      <c r="G43" s="29"/>
      <c r="H43" s="29"/>
      <c r="I43" s="4"/>
      <c r="J43" s="4"/>
      <c r="K43" s="1"/>
    </row>
  </sheetData>
  <mergeCells count="18">
    <mergeCell ref="F39:I41"/>
    <mergeCell ref="B33:D36"/>
    <mergeCell ref="B32:D32"/>
    <mergeCell ref="F32:I32"/>
    <mergeCell ref="K33:L36"/>
    <mergeCell ref="F33:I36"/>
    <mergeCell ref="O30:P30"/>
    <mergeCell ref="K32:L32"/>
    <mergeCell ref="N33:P36"/>
    <mergeCell ref="N32:P32"/>
    <mergeCell ref="M5:M6"/>
    <mergeCell ref="O5:P5"/>
    <mergeCell ref="G6:H6"/>
    <mergeCell ref="B6:D6"/>
    <mergeCell ref="E6:F6"/>
    <mergeCell ref="E3:P3"/>
    <mergeCell ref="I6:J6"/>
    <mergeCell ref="O6:P6"/>
  </mergeCells>
  <dataValidations count="2">
    <dataValidation allowBlank="1" showInputMessage="1" showErrorMessage="1" promptTitle="Period beginning:" prompt="The date is generated based on inputs in DATE column in the sheet.  Please do not enter values in this cell." sqref="O5:P5" xr:uid="{00000000-0002-0000-0000-000000000000}"/>
    <dataValidation allowBlank="1" showInputMessage="1" showErrorMessage="1" promptTitle="Period Ending:" prompt="The date is generated based on inputs in DATE column in the sheet.  Please do not enter values in this cell." sqref="O6:P6" xr:uid="{00000000-0002-0000-0000-000001000000}"/>
  </dataValidations>
  <pageMargins left="0.25" right="0.21" top="0.48" bottom="0.66" header="0.3" footer="0.3"/>
  <pageSetup paperSize="9" scale="5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4" name="Check Box 68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38100</xdr:rowOff>
                  </from>
                  <to>
                    <xdr:col>4</xdr:col>
                    <xdr:colOff>514350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9525</xdr:rowOff>
                  </from>
                  <to>
                    <xdr:col>4</xdr:col>
                    <xdr:colOff>514350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19050</xdr:rowOff>
                  </from>
                  <to>
                    <xdr:col>4</xdr:col>
                    <xdr:colOff>514350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19050</xdr:rowOff>
                  </from>
                  <to>
                    <xdr:col>4</xdr:col>
                    <xdr:colOff>514350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19050</xdr:rowOff>
                  </from>
                  <to>
                    <xdr:col>4</xdr:col>
                    <xdr:colOff>514350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9" name="Check Box 73">
              <controlPr defaultSize="0" autoFill="0" autoLine="0" autoPict="0">
                <anchor moveWithCells="1">
                  <from>
                    <xdr:col>4</xdr:col>
                    <xdr:colOff>209550</xdr:colOff>
                    <xdr:row>12</xdr:row>
                    <xdr:rowOff>19050</xdr:rowOff>
                  </from>
                  <to>
                    <xdr:col>4</xdr:col>
                    <xdr:colOff>514350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0" name="Check Box 74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9525</xdr:rowOff>
                  </from>
                  <to>
                    <xdr:col>4</xdr:col>
                    <xdr:colOff>514350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1" name="Check Box 75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9525</xdr:rowOff>
                  </from>
                  <to>
                    <xdr:col>4</xdr:col>
                    <xdr:colOff>514350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2" name="Check Box 76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3" name="Check Box 77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9525</xdr:rowOff>
                  </from>
                  <to>
                    <xdr:col>4</xdr:col>
                    <xdr:colOff>514350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4" name="Check Box 81">
              <controlPr defaultSize="0" autoFill="0" autoLine="0" autoPict="0">
                <anchor moveWithCells="1">
                  <from>
                    <xdr:col>4</xdr:col>
                    <xdr:colOff>209550</xdr:colOff>
                    <xdr:row>17</xdr:row>
                    <xdr:rowOff>9525</xdr:rowOff>
                  </from>
                  <to>
                    <xdr:col>4</xdr:col>
                    <xdr:colOff>514350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5" name="Check Box 82">
              <controlPr defaultSize="0" autoFill="0" autoLine="0" autoPict="0">
                <anchor moveWithCells="1">
                  <from>
                    <xdr:col>4</xdr:col>
                    <xdr:colOff>209550</xdr:colOff>
                    <xdr:row>18</xdr:row>
                    <xdr:rowOff>9525</xdr:rowOff>
                  </from>
                  <to>
                    <xdr:col>4</xdr:col>
                    <xdr:colOff>514350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6" name="Check Box 83">
              <controlPr defaultSize="0" autoFill="0" autoLine="0" autoPict="0">
                <anchor moveWithCells="1">
                  <from>
                    <xdr:col>4</xdr:col>
                    <xdr:colOff>209550</xdr:colOff>
                    <xdr:row>19</xdr:row>
                    <xdr:rowOff>19050</xdr:rowOff>
                  </from>
                  <to>
                    <xdr:col>4</xdr:col>
                    <xdr:colOff>514350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7" name="Check Box 84">
              <controlPr defaultSize="0" autoFill="0" autoLine="0" autoPict="0">
                <anchor moveWithCells="1">
                  <from>
                    <xdr:col>4</xdr:col>
                    <xdr:colOff>209550</xdr:colOff>
                    <xdr:row>20</xdr:row>
                    <xdr:rowOff>9525</xdr:rowOff>
                  </from>
                  <to>
                    <xdr:col>4</xdr:col>
                    <xdr:colOff>514350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8" name="Check Box 85">
              <controlPr defaultSize="0" autoFill="0" autoLine="0" autoPict="0">
                <anchor moveWithCells="1">
                  <from>
                    <xdr:col>4</xdr:col>
                    <xdr:colOff>209550</xdr:colOff>
                    <xdr:row>21</xdr:row>
                    <xdr:rowOff>9525</xdr:rowOff>
                  </from>
                  <to>
                    <xdr:col>4</xdr:col>
                    <xdr:colOff>514350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9" name="Check Box 86">
              <controlPr defaultSize="0" autoFill="0" autoLine="0" autoPict="0">
                <anchor moveWithCells="1">
                  <from>
                    <xdr:col>4</xdr:col>
                    <xdr:colOff>209550</xdr:colOff>
                    <xdr:row>22</xdr:row>
                    <xdr:rowOff>9525</xdr:rowOff>
                  </from>
                  <to>
                    <xdr:col>4</xdr:col>
                    <xdr:colOff>514350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0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23</xdr:row>
                    <xdr:rowOff>9525</xdr:rowOff>
                  </from>
                  <to>
                    <xdr:col>4</xdr:col>
                    <xdr:colOff>514350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1" name="Check Box 88">
              <controlPr defaultSize="0" autoFill="0" autoLine="0" autoPict="0">
                <anchor moveWithCells="1">
                  <from>
                    <xdr:col>4</xdr:col>
                    <xdr:colOff>209550</xdr:colOff>
                    <xdr:row>24</xdr:row>
                    <xdr:rowOff>9525</xdr:rowOff>
                  </from>
                  <to>
                    <xdr:col>4</xdr:col>
                    <xdr:colOff>514350</xdr:colOff>
                    <xdr:row>24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'Codes for the sheet'!$F$2:$F$129</xm:f>
          </x14:formula1>
          <xm:sqref>I8:I25</xm:sqref>
        </x14:dataValidation>
        <x14:dataValidation type="list" allowBlank="1" showInputMessage="1" showErrorMessage="1" errorTitle="NATIONAL AMBULANCE - COST CODE" error="Please enter the contents of this cell using the drop-down box in the cell." xr:uid="{00000000-0002-0000-0000-000003000000}">
          <x14:formula1>
            <xm:f>'Codes for the sheet'!$B$2:$B$6</xm:f>
          </x14:formula1>
          <xm:sqref>I6</xm:sqref>
        </x14:dataValidation>
        <x14:dataValidation type="list" allowBlank="1" showInputMessage="1" showErrorMessage="1" xr:uid="{00000000-0002-0000-0000-000004000000}">
          <x14:formula1>
            <xm:f>'Codes for the sheet'!$H$2:$H$262</xm:f>
          </x14:formula1>
          <xm:sqref>K8:K25</xm:sqref>
        </x14:dataValidation>
        <x14:dataValidation type="list" allowBlank="1" showInputMessage="1" showErrorMessage="1" errorTitle="NATIONAL AMBULANCE - COST CODE" error="Please enter the contents of this cell using the drop-down box in the cell." xr:uid="{00000000-0002-0000-0000-000005000000}">
          <x14:formula1>
            <xm:f>'Codes for the sheet'!$D$2:$D$6</xm:f>
          </x14:formula1>
          <xm:sqref>F8:F25</xm:sqref>
        </x14:dataValidation>
        <x14:dataValidation type="list" allowBlank="1" showInputMessage="1" showErrorMessage="1" errorTitle="NATIONAL AMBULANCE - PROJECT" error="Please enter the Project, if applicable, using the Drop-Down box in the cell.  Otherwise please specify either 'NO PROJECT - G&amp;A COSTS' or 'Other Project (Specify)'" xr:uid="{00000000-0002-0000-0000-000006000000}">
          <x14:formula1>
            <xm:f>'Codes for the sheet'!$E$2:$E$15</xm:f>
          </x14:formula1>
          <xm:sqref>G8:G25</xm:sqref>
        </x14:dataValidation>
        <x14:dataValidation type="list" allowBlank="1" showInputMessage="1" showErrorMessage="1" xr:uid="{00000000-0002-0000-0000-000007000000}">
          <x14:formula1>
            <xm:f>'Codes for the sheet'!$C$2:$C$3</xm:f>
          </x14:formula1>
          <xm:sqref>E6:F6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63"/>
  <sheetViews>
    <sheetView workbookViewId="0">
      <selection activeCell="F8" sqref="F8"/>
    </sheetView>
  </sheetViews>
  <sheetFormatPr defaultRowHeight="15" x14ac:dyDescent="0.25"/>
  <cols>
    <col min="1" max="1" width="25.5703125" style="2" bestFit="1" customWidth="1"/>
    <col min="2" max="4" width="22.28515625" style="2" customWidth="1"/>
    <col min="5" max="5" width="44" style="2" bestFit="1" customWidth="1"/>
    <col min="6" max="6" width="43.5703125" style="2" bestFit="1" customWidth="1"/>
    <col min="7" max="7" width="39.7109375" style="2" bestFit="1" customWidth="1"/>
    <col min="8" max="8" width="5.42578125" style="2" bestFit="1" customWidth="1"/>
    <col min="9" max="16384" width="9.140625" style="2"/>
  </cols>
  <sheetData>
    <row r="1" spans="1:8" x14ac:dyDescent="0.25">
      <c r="A1" s="6" t="s">
        <v>172</v>
      </c>
      <c r="B1" s="6" t="s">
        <v>500</v>
      </c>
      <c r="C1" s="6" t="s">
        <v>170</v>
      </c>
      <c r="D1" s="6" t="s">
        <v>497</v>
      </c>
      <c r="E1" s="6" t="s">
        <v>17</v>
      </c>
      <c r="F1" s="6" t="s">
        <v>151</v>
      </c>
      <c r="G1" s="82" t="s">
        <v>150</v>
      </c>
      <c r="H1" s="82"/>
    </row>
    <row r="2" spans="1:8" x14ac:dyDescent="0.25">
      <c r="B2" s="2" t="s">
        <v>496</v>
      </c>
      <c r="C2" s="2" t="s">
        <v>501</v>
      </c>
      <c r="D2" s="2" t="s">
        <v>503</v>
      </c>
      <c r="E2" s="2" t="s">
        <v>168</v>
      </c>
      <c r="F2" s="2" t="s">
        <v>82</v>
      </c>
      <c r="G2" s="2" t="s">
        <v>175</v>
      </c>
      <c r="H2" s="2" t="s">
        <v>11</v>
      </c>
    </row>
    <row r="3" spans="1:8" x14ac:dyDescent="0.25">
      <c r="C3" s="2" t="s">
        <v>502</v>
      </c>
      <c r="D3" s="2" t="s">
        <v>504</v>
      </c>
      <c r="E3" s="7" t="s">
        <v>165</v>
      </c>
      <c r="F3" s="2" t="s">
        <v>84</v>
      </c>
      <c r="G3" s="2" t="s">
        <v>176</v>
      </c>
      <c r="H3" s="2" t="s">
        <v>177</v>
      </c>
    </row>
    <row r="4" spans="1:8" x14ac:dyDescent="0.25">
      <c r="D4" s="2" t="s">
        <v>505</v>
      </c>
      <c r="E4" s="2" t="s">
        <v>515</v>
      </c>
      <c r="F4" s="2" t="s">
        <v>83</v>
      </c>
      <c r="G4" s="2" t="s">
        <v>178</v>
      </c>
      <c r="H4" s="2" t="s">
        <v>179</v>
      </c>
    </row>
    <row r="5" spans="1:8" x14ac:dyDescent="0.25">
      <c r="D5" s="2" t="s">
        <v>506</v>
      </c>
      <c r="E5" s="7" t="s">
        <v>55</v>
      </c>
      <c r="F5" s="2" t="s">
        <v>21</v>
      </c>
      <c r="G5" s="2" t="s">
        <v>180</v>
      </c>
      <c r="H5" s="2" t="s">
        <v>181</v>
      </c>
    </row>
    <row r="6" spans="1:8" x14ac:dyDescent="0.25">
      <c r="D6" s="2" t="s">
        <v>507</v>
      </c>
      <c r="E6" s="7" t="s">
        <v>53</v>
      </c>
      <c r="F6" s="2" t="s">
        <v>86</v>
      </c>
      <c r="G6" s="2" t="s">
        <v>182</v>
      </c>
      <c r="H6" s="2" t="s">
        <v>183</v>
      </c>
    </row>
    <row r="7" spans="1:8" x14ac:dyDescent="0.25">
      <c r="D7" s="2" t="s">
        <v>508</v>
      </c>
      <c r="E7" s="7" t="s">
        <v>516</v>
      </c>
      <c r="F7" s="2" t="s">
        <v>147</v>
      </c>
      <c r="G7" s="2" t="s">
        <v>184</v>
      </c>
      <c r="H7" s="2" t="s">
        <v>185</v>
      </c>
    </row>
    <row r="8" spans="1:8" x14ac:dyDescent="0.25">
      <c r="D8" s="2" t="s">
        <v>509</v>
      </c>
      <c r="E8" s="7" t="s">
        <v>54</v>
      </c>
      <c r="F8" s="2" t="s">
        <v>38</v>
      </c>
      <c r="G8" s="2" t="s">
        <v>186</v>
      </c>
      <c r="H8" s="2" t="s">
        <v>187</v>
      </c>
    </row>
    <row r="9" spans="1:8" x14ac:dyDescent="0.25">
      <c r="D9" s="2" t="s">
        <v>510</v>
      </c>
      <c r="E9" s="7" t="s">
        <v>56</v>
      </c>
      <c r="F9" s="2" t="s">
        <v>122</v>
      </c>
      <c r="G9" s="2" t="s">
        <v>188</v>
      </c>
      <c r="H9" s="2" t="s">
        <v>189</v>
      </c>
    </row>
    <row r="10" spans="1:8" x14ac:dyDescent="0.25">
      <c r="D10" s="2" t="s">
        <v>511</v>
      </c>
      <c r="E10" s="7" t="s">
        <v>517</v>
      </c>
      <c r="F10" s="2" t="s">
        <v>88</v>
      </c>
      <c r="G10" s="2" t="s">
        <v>190</v>
      </c>
      <c r="H10" s="2" t="s">
        <v>191</v>
      </c>
    </row>
    <row r="11" spans="1:8" x14ac:dyDescent="0.25">
      <c r="D11" s="2" t="s">
        <v>512</v>
      </c>
      <c r="E11" s="7" t="s">
        <v>166</v>
      </c>
      <c r="F11" s="2" t="s">
        <v>73</v>
      </c>
      <c r="G11" s="2" t="s">
        <v>192</v>
      </c>
      <c r="H11" s="2" t="s">
        <v>193</v>
      </c>
    </row>
    <row r="12" spans="1:8" x14ac:dyDescent="0.25">
      <c r="D12" s="2" t="s">
        <v>513</v>
      </c>
      <c r="E12" s="2" t="s">
        <v>518</v>
      </c>
      <c r="F12" s="2" t="s">
        <v>118</v>
      </c>
      <c r="G12" s="2" t="s">
        <v>194</v>
      </c>
      <c r="H12" s="2" t="s">
        <v>195</v>
      </c>
    </row>
    <row r="13" spans="1:8" x14ac:dyDescent="0.25">
      <c r="D13" s="2" t="s">
        <v>514</v>
      </c>
      <c r="E13" s="7" t="s">
        <v>167</v>
      </c>
      <c r="F13" s="2" t="s">
        <v>41</v>
      </c>
      <c r="G13" s="2" t="s">
        <v>196</v>
      </c>
      <c r="H13" s="2" t="s">
        <v>197</v>
      </c>
    </row>
    <row r="14" spans="1:8" x14ac:dyDescent="0.25">
      <c r="E14" s="7" t="s">
        <v>169</v>
      </c>
      <c r="F14" s="2" t="s">
        <v>135</v>
      </c>
      <c r="G14" s="2" t="s">
        <v>198</v>
      </c>
      <c r="H14" s="2" t="s">
        <v>199</v>
      </c>
    </row>
    <row r="15" spans="1:8" x14ac:dyDescent="0.25">
      <c r="E15" s="7" t="s">
        <v>498</v>
      </c>
      <c r="F15" s="2" t="s">
        <v>114</v>
      </c>
      <c r="G15" s="2" t="s">
        <v>200</v>
      </c>
      <c r="H15" s="2" t="s">
        <v>201</v>
      </c>
    </row>
    <row r="16" spans="1:8" x14ac:dyDescent="0.25">
      <c r="E16" s="7"/>
      <c r="F16" s="2" t="s">
        <v>148</v>
      </c>
      <c r="G16" s="2" t="s">
        <v>202</v>
      </c>
      <c r="H16" s="2" t="s">
        <v>203</v>
      </c>
    </row>
    <row r="17" spans="5:8" x14ac:dyDescent="0.25">
      <c r="E17" s="7"/>
      <c r="F17" s="2" t="s">
        <v>146</v>
      </c>
      <c r="G17" s="2" t="s">
        <v>204</v>
      </c>
      <c r="H17" s="2" t="s">
        <v>205</v>
      </c>
    </row>
    <row r="18" spans="5:8" x14ac:dyDescent="0.25">
      <c r="E18" s="7"/>
      <c r="F18" s="2" t="s">
        <v>12</v>
      </c>
      <c r="G18" s="2" t="s">
        <v>206</v>
      </c>
      <c r="H18" s="2" t="s">
        <v>207</v>
      </c>
    </row>
    <row r="19" spans="5:8" x14ac:dyDescent="0.25">
      <c r="E19" s="7"/>
      <c r="F19" s="2" t="s">
        <v>120</v>
      </c>
      <c r="G19" s="2" t="s">
        <v>208</v>
      </c>
      <c r="H19" s="2" t="s">
        <v>209</v>
      </c>
    </row>
    <row r="20" spans="5:8" x14ac:dyDescent="0.25">
      <c r="F20" s="2" t="s">
        <v>125</v>
      </c>
      <c r="G20" s="2" t="s">
        <v>210</v>
      </c>
      <c r="H20" s="2" t="s">
        <v>211</v>
      </c>
    </row>
    <row r="21" spans="5:8" x14ac:dyDescent="0.25">
      <c r="F21" s="2" t="s">
        <v>90</v>
      </c>
      <c r="G21" s="2" t="s">
        <v>212</v>
      </c>
      <c r="H21" s="2" t="s">
        <v>213</v>
      </c>
    </row>
    <row r="22" spans="5:8" x14ac:dyDescent="0.25">
      <c r="F22" s="2" t="s">
        <v>75</v>
      </c>
      <c r="G22" s="2" t="s">
        <v>214</v>
      </c>
      <c r="H22" s="2" t="s">
        <v>215</v>
      </c>
    </row>
    <row r="23" spans="5:8" x14ac:dyDescent="0.25">
      <c r="F23" s="2" t="s">
        <v>57</v>
      </c>
      <c r="G23" s="2" t="s">
        <v>216</v>
      </c>
      <c r="H23" s="2" t="s">
        <v>171</v>
      </c>
    </row>
    <row r="24" spans="5:8" x14ac:dyDescent="0.25">
      <c r="E24" s="8"/>
      <c r="F24" s="2" t="s">
        <v>24</v>
      </c>
      <c r="G24" s="2" t="s">
        <v>217</v>
      </c>
      <c r="H24" s="2" t="s">
        <v>218</v>
      </c>
    </row>
    <row r="25" spans="5:8" x14ac:dyDescent="0.25">
      <c r="E25" s="8"/>
      <c r="F25" s="2" t="s">
        <v>32</v>
      </c>
      <c r="G25" s="2" t="s">
        <v>219</v>
      </c>
      <c r="H25" s="2" t="s">
        <v>220</v>
      </c>
    </row>
    <row r="26" spans="5:8" x14ac:dyDescent="0.25">
      <c r="E26" s="8"/>
      <c r="F26" s="2" t="s">
        <v>109</v>
      </c>
      <c r="G26" s="2" t="s">
        <v>221</v>
      </c>
      <c r="H26" s="2" t="s">
        <v>222</v>
      </c>
    </row>
    <row r="27" spans="5:8" x14ac:dyDescent="0.25">
      <c r="E27" s="8"/>
      <c r="F27" s="2" t="s">
        <v>137</v>
      </c>
      <c r="G27" s="2" t="s">
        <v>223</v>
      </c>
      <c r="H27" s="2" t="s">
        <v>224</v>
      </c>
    </row>
    <row r="28" spans="5:8" x14ac:dyDescent="0.25">
      <c r="E28" s="8"/>
      <c r="F28" s="2" t="s">
        <v>50</v>
      </c>
      <c r="G28" s="2" t="s">
        <v>225</v>
      </c>
      <c r="H28" s="2" t="s">
        <v>226</v>
      </c>
    </row>
    <row r="29" spans="5:8" x14ac:dyDescent="0.25">
      <c r="E29" s="8"/>
      <c r="F29" s="2" t="s">
        <v>72</v>
      </c>
      <c r="G29" s="2" t="s">
        <v>227</v>
      </c>
      <c r="H29" s="2" t="s">
        <v>228</v>
      </c>
    </row>
    <row r="30" spans="5:8" x14ac:dyDescent="0.25">
      <c r="E30" s="8"/>
      <c r="F30" s="2" t="s">
        <v>43</v>
      </c>
      <c r="G30" s="2" t="s">
        <v>229</v>
      </c>
      <c r="H30" s="2" t="s">
        <v>230</v>
      </c>
    </row>
    <row r="31" spans="5:8" x14ac:dyDescent="0.25">
      <c r="E31" s="8"/>
      <c r="F31" s="2" t="s">
        <v>127</v>
      </c>
      <c r="G31" s="2" t="s">
        <v>231</v>
      </c>
      <c r="H31" s="2" t="s">
        <v>232</v>
      </c>
    </row>
    <row r="32" spans="5:8" x14ac:dyDescent="0.25">
      <c r="E32" s="8"/>
      <c r="F32" s="2" t="s">
        <v>97</v>
      </c>
      <c r="G32" s="2" t="s">
        <v>233</v>
      </c>
      <c r="H32" s="2" t="s">
        <v>234</v>
      </c>
    </row>
    <row r="33" spans="5:8" x14ac:dyDescent="0.25">
      <c r="E33" s="8"/>
      <c r="F33" s="2" t="s">
        <v>39</v>
      </c>
      <c r="G33" s="2" t="s">
        <v>235</v>
      </c>
      <c r="H33" s="2" t="s">
        <v>236</v>
      </c>
    </row>
    <row r="34" spans="5:8" x14ac:dyDescent="0.25">
      <c r="E34" s="8"/>
      <c r="F34" s="2" t="s">
        <v>89</v>
      </c>
      <c r="G34" s="2" t="s">
        <v>237</v>
      </c>
      <c r="H34" s="2" t="s">
        <v>238</v>
      </c>
    </row>
    <row r="35" spans="5:8" x14ac:dyDescent="0.25">
      <c r="F35" s="2" t="s">
        <v>133</v>
      </c>
      <c r="G35" s="2" t="s">
        <v>239</v>
      </c>
      <c r="H35" s="2" t="s">
        <v>240</v>
      </c>
    </row>
    <row r="36" spans="5:8" x14ac:dyDescent="0.25">
      <c r="F36" s="2" t="s">
        <v>66</v>
      </c>
      <c r="G36" s="2" t="s">
        <v>241</v>
      </c>
      <c r="H36" s="2" t="s">
        <v>242</v>
      </c>
    </row>
    <row r="37" spans="5:8" x14ac:dyDescent="0.25">
      <c r="F37" s="2" t="s">
        <v>131</v>
      </c>
      <c r="G37" s="2" t="s">
        <v>243</v>
      </c>
      <c r="H37" s="2" t="s">
        <v>244</v>
      </c>
    </row>
    <row r="38" spans="5:8" x14ac:dyDescent="0.25">
      <c r="F38" s="2" t="s">
        <v>25</v>
      </c>
      <c r="G38" s="2" t="s">
        <v>245</v>
      </c>
      <c r="H38" s="2" t="s">
        <v>246</v>
      </c>
    </row>
    <row r="39" spans="5:8" x14ac:dyDescent="0.25">
      <c r="F39" s="2" t="s">
        <v>74</v>
      </c>
      <c r="G39" s="2" t="s">
        <v>247</v>
      </c>
      <c r="H39" s="2" t="s">
        <v>248</v>
      </c>
    </row>
    <row r="40" spans="5:8" x14ac:dyDescent="0.25">
      <c r="F40" s="2" t="s">
        <v>117</v>
      </c>
      <c r="G40" s="2" t="s">
        <v>249</v>
      </c>
      <c r="H40" s="2" t="s">
        <v>250</v>
      </c>
    </row>
    <row r="41" spans="5:8" x14ac:dyDescent="0.25">
      <c r="F41" s="2" t="s">
        <v>49</v>
      </c>
      <c r="G41" s="2" t="s">
        <v>251</v>
      </c>
      <c r="H41" s="2" t="s">
        <v>252</v>
      </c>
    </row>
    <row r="42" spans="5:8" x14ac:dyDescent="0.25">
      <c r="F42" s="2" t="s">
        <v>112</v>
      </c>
      <c r="G42" s="2" t="s">
        <v>253</v>
      </c>
      <c r="H42" s="2" t="s">
        <v>254</v>
      </c>
    </row>
    <row r="43" spans="5:8" x14ac:dyDescent="0.25">
      <c r="F43" s="2" t="s">
        <v>18</v>
      </c>
      <c r="G43" s="2" t="s">
        <v>255</v>
      </c>
      <c r="H43" s="2" t="s">
        <v>256</v>
      </c>
    </row>
    <row r="44" spans="5:8" x14ac:dyDescent="0.25">
      <c r="F44" s="2" t="s">
        <v>48</v>
      </c>
      <c r="G44" s="2" t="s">
        <v>257</v>
      </c>
      <c r="H44" s="2" t="s">
        <v>258</v>
      </c>
    </row>
    <row r="45" spans="5:8" x14ac:dyDescent="0.25">
      <c r="F45" s="2" t="s">
        <v>121</v>
      </c>
      <c r="G45" s="2" t="s">
        <v>259</v>
      </c>
      <c r="H45" s="2" t="s">
        <v>260</v>
      </c>
    </row>
    <row r="46" spans="5:8" x14ac:dyDescent="0.25">
      <c r="F46" s="2" t="s">
        <v>71</v>
      </c>
      <c r="G46" s="2" t="s">
        <v>261</v>
      </c>
      <c r="H46" s="2" t="s">
        <v>262</v>
      </c>
    </row>
    <row r="47" spans="5:8" x14ac:dyDescent="0.25">
      <c r="F47" s="2" t="s">
        <v>60</v>
      </c>
      <c r="G47" s="2" t="s">
        <v>263</v>
      </c>
      <c r="H47" s="2" t="s">
        <v>264</v>
      </c>
    </row>
    <row r="48" spans="5:8" x14ac:dyDescent="0.25">
      <c r="F48" s="2" t="s">
        <v>103</v>
      </c>
      <c r="G48" s="2" t="s">
        <v>265</v>
      </c>
      <c r="H48" s="2" t="s">
        <v>266</v>
      </c>
    </row>
    <row r="49" spans="6:8" x14ac:dyDescent="0.25">
      <c r="F49" s="2" t="s">
        <v>153</v>
      </c>
      <c r="G49" s="2" t="s">
        <v>267</v>
      </c>
      <c r="H49" s="2" t="s">
        <v>268</v>
      </c>
    </row>
    <row r="50" spans="6:8" x14ac:dyDescent="0.25">
      <c r="F50" s="2" t="s">
        <v>119</v>
      </c>
      <c r="G50" s="2" t="s">
        <v>269</v>
      </c>
      <c r="H50" s="2" t="s">
        <v>270</v>
      </c>
    </row>
    <row r="51" spans="6:8" x14ac:dyDescent="0.25">
      <c r="F51" s="2" t="s">
        <v>45</v>
      </c>
      <c r="G51" s="2" t="s">
        <v>271</v>
      </c>
      <c r="H51" s="2" t="s">
        <v>272</v>
      </c>
    </row>
    <row r="52" spans="6:8" x14ac:dyDescent="0.25">
      <c r="F52" s="2" t="s">
        <v>80</v>
      </c>
      <c r="G52" s="2" t="s">
        <v>273</v>
      </c>
      <c r="H52" s="2" t="s">
        <v>274</v>
      </c>
    </row>
    <row r="53" spans="6:8" x14ac:dyDescent="0.25">
      <c r="F53" s="2" t="s">
        <v>110</v>
      </c>
      <c r="G53" s="2" t="s">
        <v>275</v>
      </c>
      <c r="H53" s="2" t="s">
        <v>276</v>
      </c>
    </row>
    <row r="54" spans="6:8" x14ac:dyDescent="0.25">
      <c r="F54" s="2" t="s">
        <v>42</v>
      </c>
      <c r="G54" s="2" t="s">
        <v>277</v>
      </c>
      <c r="H54" s="2" t="s">
        <v>278</v>
      </c>
    </row>
    <row r="55" spans="6:8" x14ac:dyDescent="0.25">
      <c r="F55" s="2" t="s">
        <v>116</v>
      </c>
      <c r="G55" s="2" t="s">
        <v>279</v>
      </c>
      <c r="H55" s="2" t="s">
        <v>280</v>
      </c>
    </row>
    <row r="56" spans="6:8" x14ac:dyDescent="0.25">
      <c r="F56" s="2" t="s">
        <v>140</v>
      </c>
      <c r="G56" s="2" t="s">
        <v>281</v>
      </c>
      <c r="H56" s="2" t="s">
        <v>282</v>
      </c>
    </row>
    <row r="57" spans="6:8" x14ac:dyDescent="0.25">
      <c r="F57" s="2" t="s">
        <v>34</v>
      </c>
      <c r="G57" s="2" t="s">
        <v>283</v>
      </c>
      <c r="H57" s="2" t="s">
        <v>284</v>
      </c>
    </row>
    <row r="58" spans="6:8" x14ac:dyDescent="0.25">
      <c r="F58" s="2" t="s">
        <v>26</v>
      </c>
      <c r="G58" s="2" t="s">
        <v>285</v>
      </c>
      <c r="H58" s="2" t="s">
        <v>286</v>
      </c>
    </row>
    <row r="59" spans="6:8" x14ac:dyDescent="0.25">
      <c r="F59" s="2" t="s">
        <v>92</v>
      </c>
      <c r="G59" s="2" t="s">
        <v>287</v>
      </c>
      <c r="H59" s="2" t="s">
        <v>288</v>
      </c>
    </row>
    <row r="60" spans="6:8" x14ac:dyDescent="0.25">
      <c r="F60" s="2" t="s">
        <v>81</v>
      </c>
      <c r="G60" s="2" t="s">
        <v>289</v>
      </c>
      <c r="H60" s="2" t="s">
        <v>290</v>
      </c>
    </row>
    <row r="61" spans="6:8" x14ac:dyDescent="0.25">
      <c r="F61" s="2" t="s">
        <v>101</v>
      </c>
      <c r="G61" s="2" t="s">
        <v>291</v>
      </c>
      <c r="H61" s="2" t="s">
        <v>292</v>
      </c>
    </row>
    <row r="62" spans="6:8" x14ac:dyDescent="0.25">
      <c r="F62" s="2" t="s">
        <v>136</v>
      </c>
      <c r="G62" s="2" t="s">
        <v>293</v>
      </c>
      <c r="H62" s="2" t="s">
        <v>294</v>
      </c>
    </row>
    <row r="63" spans="6:8" x14ac:dyDescent="0.25">
      <c r="F63" s="2" t="s">
        <v>115</v>
      </c>
      <c r="G63" s="2" t="s">
        <v>295</v>
      </c>
      <c r="H63" s="2" t="s">
        <v>296</v>
      </c>
    </row>
    <row r="64" spans="6:8" x14ac:dyDescent="0.25">
      <c r="F64" s="2" t="s">
        <v>107</v>
      </c>
      <c r="G64" s="2" t="s">
        <v>297</v>
      </c>
      <c r="H64" s="2" t="s">
        <v>298</v>
      </c>
    </row>
    <row r="65" spans="6:8" x14ac:dyDescent="0.25">
      <c r="F65" s="2" t="s">
        <v>130</v>
      </c>
      <c r="G65" s="2" t="s">
        <v>299</v>
      </c>
      <c r="H65" s="2" t="s">
        <v>300</v>
      </c>
    </row>
    <row r="66" spans="6:8" x14ac:dyDescent="0.25">
      <c r="F66" s="2" t="s">
        <v>141</v>
      </c>
      <c r="G66" s="2" t="s">
        <v>301</v>
      </c>
      <c r="H66" s="2" t="s">
        <v>302</v>
      </c>
    </row>
    <row r="67" spans="6:8" x14ac:dyDescent="0.25">
      <c r="F67" s="2" t="s">
        <v>104</v>
      </c>
      <c r="G67" s="2" t="s">
        <v>303</v>
      </c>
      <c r="H67" s="2" t="s">
        <v>304</v>
      </c>
    </row>
    <row r="68" spans="6:8" x14ac:dyDescent="0.25">
      <c r="F68" s="2" t="s">
        <v>105</v>
      </c>
      <c r="G68" s="2" t="s">
        <v>305</v>
      </c>
      <c r="H68" s="2" t="s">
        <v>306</v>
      </c>
    </row>
    <row r="69" spans="6:8" x14ac:dyDescent="0.25">
      <c r="F69" s="2" t="s">
        <v>124</v>
      </c>
      <c r="G69" s="2" t="s">
        <v>307</v>
      </c>
      <c r="H69" s="2" t="s">
        <v>308</v>
      </c>
    </row>
    <row r="70" spans="6:8" x14ac:dyDescent="0.25">
      <c r="F70" s="2" t="s">
        <v>61</v>
      </c>
      <c r="G70" s="2" t="s">
        <v>309</v>
      </c>
      <c r="H70" s="2" t="s">
        <v>310</v>
      </c>
    </row>
    <row r="71" spans="6:8" x14ac:dyDescent="0.25">
      <c r="F71" s="2" t="s">
        <v>79</v>
      </c>
      <c r="G71" s="2" t="s">
        <v>311</v>
      </c>
      <c r="H71" s="2" t="s">
        <v>312</v>
      </c>
    </row>
    <row r="72" spans="6:8" x14ac:dyDescent="0.25">
      <c r="F72" s="2" t="s">
        <v>85</v>
      </c>
      <c r="G72" s="2" t="s">
        <v>313</v>
      </c>
      <c r="H72" s="2" t="s">
        <v>314</v>
      </c>
    </row>
    <row r="73" spans="6:8" x14ac:dyDescent="0.25">
      <c r="F73" s="2" t="s">
        <v>51</v>
      </c>
      <c r="G73" s="2" t="s">
        <v>315</v>
      </c>
      <c r="H73" s="2" t="s">
        <v>316</v>
      </c>
    </row>
    <row r="74" spans="6:8" x14ac:dyDescent="0.25">
      <c r="F74" s="2" t="s">
        <v>67</v>
      </c>
      <c r="G74" s="2" t="s">
        <v>317</v>
      </c>
      <c r="H74" s="2" t="s">
        <v>318</v>
      </c>
    </row>
    <row r="75" spans="6:8" x14ac:dyDescent="0.25">
      <c r="F75" s="2" t="s">
        <v>138</v>
      </c>
      <c r="G75" s="2" t="s">
        <v>319</v>
      </c>
      <c r="H75" s="2" t="s">
        <v>320</v>
      </c>
    </row>
    <row r="76" spans="6:8" x14ac:dyDescent="0.25">
      <c r="F76" s="2" t="s">
        <v>152</v>
      </c>
      <c r="G76" s="2" t="s">
        <v>321</v>
      </c>
      <c r="H76" s="2" t="s">
        <v>322</v>
      </c>
    </row>
    <row r="77" spans="6:8" x14ac:dyDescent="0.25">
      <c r="F77" s="2" t="s">
        <v>142</v>
      </c>
      <c r="G77" s="2" t="s">
        <v>323</v>
      </c>
      <c r="H77" s="2" t="s">
        <v>324</v>
      </c>
    </row>
    <row r="78" spans="6:8" x14ac:dyDescent="0.25">
      <c r="F78" s="2" t="s">
        <v>113</v>
      </c>
      <c r="G78" s="2" t="s">
        <v>325</v>
      </c>
      <c r="H78" s="2" t="s">
        <v>326</v>
      </c>
    </row>
    <row r="79" spans="6:8" x14ac:dyDescent="0.25">
      <c r="F79" s="2" t="s">
        <v>99</v>
      </c>
      <c r="G79" s="2" t="s">
        <v>327</v>
      </c>
      <c r="H79" s="2" t="s">
        <v>328</v>
      </c>
    </row>
    <row r="80" spans="6:8" x14ac:dyDescent="0.25">
      <c r="F80" s="2" t="s">
        <v>108</v>
      </c>
      <c r="G80" s="2" t="s">
        <v>329</v>
      </c>
      <c r="H80" s="2" t="s">
        <v>330</v>
      </c>
    </row>
    <row r="81" spans="6:8" x14ac:dyDescent="0.25">
      <c r="F81" s="2" t="s">
        <v>134</v>
      </c>
      <c r="G81" s="2" t="s">
        <v>331</v>
      </c>
      <c r="H81" s="2" t="s">
        <v>332</v>
      </c>
    </row>
    <row r="82" spans="6:8" x14ac:dyDescent="0.25">
      <c r="F82" s="2" t="s">
        <v>58</v>
      </c>
      <c r="G82" s="2" t="s">
        <v>333</v>
      </c>
      <c r="H82" s="2" t="s">
        <v>334</v>
      </c>
    </row>
    <row r="83" spans="6:8" x14ac:dyDescent="0.25">
      <c r="F83" s="2" t="s">
        <v>69</v>
      </c>
      <c r="G83" s="2" t="s">
        <v>335</v>
      </c>
      <c r="H83" s="2" t="s">
        <v>336</v>
      </c>
    </row>
    <row r="84" spans="6:8" x14ac:dyDescent="0.25">
      <c r="F84" s="2" t="s">
        <v>129</v>
      </c>
      <c r="G84" s="2" t="s">
        <v>337</v>
      </c>
      <c r="H84" s="2" t="s">
        <v>338</v>
      </c>
    </row>
    <row r="85" spans="6:8" x14ac:dyDescent="0.25">
      <c r="F85" s="2" t="s">
        <v>27</v>
      </c>
      <c r="G85" s="2" t="s">
        <v>339</v>
      </c>
      <c r="H85" s="2" t="s">
        <v>340</v>
      </c>
    </row>
    <row r="86" spans="6:8" x14ac:dyDescent="0.25">
      <c r="F86" s="2" t="s">
        <v>46</v>
      </c>
      <c r="G86" s="2" t="s">
        <v>341</v>
      </c>
      <c r="H86" s="2" t="s">
        <v>342</v>
      </c>
    </row>
    <row r="87" spans="6:8" x14ac:dyDescent="0.25">
      <c r="F87" s="2" t="s">
        <v>126</v>
      </c>
      <c r="G87" s="2" t="s">
        <v>343</v>
      </c>
      <c r="H87" s="2" t="s">
        <v>344</v>
      </c>
    </row>
    <row r="88" spans="6:8" x14ac:dyDescent="0.25">
      <c r="F88" s="2" t="s">
        <v>40</v>
      </c>
      <c r="G88" s="2" t="s">
        <v>345</v>
      </c>
      <c r="H88" s="2" t="s">
        <v>346</v>
      </c>
    </row>
    <row r="89" spans="6:8" x14ac:dyDescent="0.25">
      <c r="F89" s="2" t="s">
        <v>102</v>
      </c>
      <c r="G89" s="2" t="s">
        <v>347</v>
      </c>
      <c r="H89" s="2" t="s">
        <v>348</v>
      </c>
    </row>
    <row r="90" spans="6:8" x14ac:dyDescent="0.25">
      <c r="F90" s="2" t="s">
        <v>139</v>
      </c>
      <c r="G90" s="2" t="s">
        <v>349</v>
      </c>
      <c r="H90" s="2" t="s">
        <v>350</v>
      </c>
    </row>
    <row r="91" spans="6:8" x14ac:dyDescent="0.25">
      <c r="F91" s="2" t="s">
        <v>98</v>
      </c>
      <c r="G91" s="2" t="s">
        <v>351</v>
      </c>
      <c r="H91" s="2" t="s">
        <v>13</v>
      </c>
    </row>
    <row r="92" spans="6:8" x14ac:dyDescent="0.25">
      <c r="F92" s="2" t="s">
        <v>35</v>
      </c>
      <c r="G92" s="2" t="s">
        <v>352</v>
      </c>
      <c r="H92" s="2" t="s">
        <v>353</v>
      </c>
    </row>
    <row r="93" spans="6:8" x14ac:dyDescent="0.25">
      <c r="F93" s="2" t="s">
        <v>149</v>
      </c>
      <c r="G93" s="2" t="s">
        <v>354</v>
      </c>
      <c r="H93" s="2" t="s">
        <v>355</v>
      </c>
    </row>
    <row r="94" spans="6:8" x14ac:dyDescent="0.25">
      <c r="F94" s="2" t="s">
        <v>87</v>
      </c>
      <c r="G94" s="2" t="s">
        <v>356</v>
      </c>
      <c r="H94" s="2" t="s">
        <v>357</v>
      </c>
    </row>
    <row r="95" spans="6:8" x14ac:dyDescent="0.25">
      <c r="F95" s="2" t="s">
        <v>36</v>
      </c>
      <c r="G95" s="2" t="s">
        <v>358</v>
      </c>
      <c r="H95" s="2" t="s">
        <v>359</v>
      </c>
    </row>
    <row r="96" spans="6:8" x14ac:dyDescent="0.25">
      <c r="F96" s="2" t="s">
        <v>59</v>
      </c>
      <c r="G96" s="2" t="s">
        <v>360</v>
      </c>
      <c r="H96" s="2" t="s">
        <v>361</v>
      </c>
    </row>
    <row r="97" spans="6:8" x14ac:dyDescent="0.25">
      <c r="F97" s="2" t="s">
        <v>20</v>
      </c>
      <c r="G97" s="2" t="s">
        <v>362</v>
      </c>
      <c r="H97" s="2" t="s">
        <v>363</v>
      </c>
    </row>
    <row r="98" spans="6:8" x14ac:dyDescent="0.25">
      <c r="F98" s="2" t="s">
        <v>68</v>
      </c>
      <c r="G98" s="2" t="s">
        <v>364</v>
      </c>
      <c r="H98" s="2" t="s">
        <v>365</v>
      </c>
    </row>
    <row r="99" spans="6:8" x14ac:dyDescent="0.25">
      <c r="F99" s="2" t="s">
        <v>64</v>
      </c>
      <c r="G99" s="2" t="s">
        <v>366</v>
      </c>
      <c r="H99" s="2" t="s">
        <v>367</v>
      </c>
    </row>
    <row r="100" spans="6:8" x14ac:dyDescent="0.25">
      <c r="F100" s="2" t="s">
        <v>94</v>
      </c>
      <c r="G100" s="2" t="s">
        <v>368</v>
      </c>
      <c r="H100" s="2" t="s">
        <v>369</v>
      </c>
    </row>
    <row r="101" spans="6:8" x14ac:dyDescent="0.25">
      <c r="F101" s="2" t="s">
        <v>19</v>
      </c>
      <c r="G101" s="2" t="s">
        <v>370</v>
      </c>
      <c r="H101" s="2" t="s">
        <v>371</v>
      </c>
    </row>
    <row r="102" spans="6:8" x14ac:dyDescent="0.25">
      <c r="F102" s="2" t="s">
        <v>52</v>
      </c>
      <c r="G102" s="2" t="s">
        <v>372</v>
      </c>
      <c r="H102" s="2" t="s">
        <v>373</v>
      </c>
    </row>
    <row r="103" spans="6:8" x14ac:dyDescent="0.25">
      <c r="F103" s="2" t="s">
        <v>76</v>
      </c>
      <c r="G103" s="2" t="s">
        <v>374</v>
      </c>
      <c r="H103" s="2" t="s">
        <v>375</v>
      </c>
    </row>
    <row r="104" spans="6:8" x14ac:dyDescent="0.25">
      <c r="F104" s="2" t="s">
        <v>154</v>
      </c>
      <c r="G104" s="2" t="s">
        <v>376</v>
      </c>
      <c r="H104" s="2" t="s">
        <v>377</v>
      </c>
    </row>
    <row r="105" spans="6:8" x14ac:dyDescent="0.25">
      <c r="F105" s="2" t="s">
        <v>22</v>
      </c>
      <c r="G105" s="2" t="s">
        <v>378</v>
      </c>
      <c r="H105" s="2" t="s">
        <v>379</v>
      </c>
    </row>
    <row r="106" spans="6:8" x14ac:dyDescent="0.25">
      <c r="F106" s="2" t="s">
        <v>47</v>
      </c>
      <c r="G106" s="2" t="s">
        <v>380</v>
      </c>
      <c r="H106" s="2" t="s">
        <v>381</v>
      </c>
    </row>
    <row r="107" spans="6:8" x14ac:dyDescent="0.25">
      <c r="F107" s="2" t="s">
        <v>100</v>
      </c>
      <c r="G107" s="2" t="s">
        <v>382</v>
      </c>
      <c r="H107" s="2" t="s">
        <v>383</v>
      </c>
    </row>
    <row r="108" spans="6:8" x14ac:dyDescent="0.25">
      <c r="F108" s="2" t="s">
        <v>132</v>
      </c>
      <c r="G108" s="2" t="s">
        <v>384</v>
      </c>
      <c r="H108" s="2" t="s">
        <v>385</v>
      </c>
    </row>
    <row r="109" spans="6:8" x14ac:dyDescent="0.25">
      <c r="F109" s="2" t="s">
        <v>62</v>
      </c>
      <c r="G109" s="2" t="s">
        <v>386</v>
      </c>
      <c r="H109" s="2" t="s">
        <v>387</v>
      </c>
    </row>
    <row r="110" spans="6:8" x14ac:dyDescent="0.25">
      <c r="F110" s="2" t="s">
        <v>28</v>
      </c>
      <c r="G110" s="2" t="s">
        <v>388</v>
      </c>
      <c r="H110" s="2" t="s">
        <v>389</v>
      </c>
    </row>
    <row r="111" spans="6:8" x14ac:dyDescent="0.25">
      <c r="F111" s="2" t="s">
        <v>111</v>
      </c>
      <c r="G111" s="2" t="s">
        <v>390</v>
      </c>
      <c r="H111" s="2" t="s">
        <v>391</v>
      </c>
    </row>
    <row r="112" spans="6:8" x14ac:dyDescent="0.25">
      <c r="F112" s="2" t="s">
        <v>70</v>
      </c>
      <c r="G112" s="2" t="s">
        <v>392</v>
      </c>
      <c r="H112" s="2" t="s">
        <v>393</v>
      </c>
    </row>
    <row r="113" spans="6:8" x14ac:dyDescent="0.25">
      <c r="F113" s="2" t="s">
        <v>123</v>
      </c>
      <c r="G113" s="2" t="s">
        <v>394</v>
      </c>
      <c r="H113" s="2" t="s">
        <v>395</v>
      </c>
    </row>
    <row r="114" spans="6:8" x14ac:dyDescent="0.25">
      <c r="F114" s="2" t="s">
        <v>29</v>
      </c>
      <c r="G114" s="2" t="s">
        <v>396</v>
      </c>
      <c r="H114" s="2" t="s">
        <v>397</v>
      </c>
    </row>
    <row r="115" spans="6:8" x14ac:dyDescent="0.25">
      <c r="F115" s="2" t="s">
        <v>30</v>
      </c>
      <c r="G115" s="2" t="s">
        <v>398</v>
      </c>
      <c r="H115" s="2" t="s">
        <v>399</v>
      </c>
    </row>
    <row r="116" spans="6:8" x14ac:dyDescent="0.25">
      <c r="F116" s="2" t="s">
        <v>31</v>
      </c>
      <c r="G116" s="2" t="s">
        <v>400</v>
      </c>
      <c r="H116" s="2" t="s">
        <v>401</v>
      </c>
    </row>
    <row r="117" spans="6:8" x14ac:dyDescent="0.25">
      <c r="F117" s="2" t="s">
        <v>93</v>
      </c>
      <c r="G117" s="2" t="s">
        <v>402</v>
      </c>
      <c r="H117" s="2" t="s">
        <v>403</v>
      </c>
    </row>
    <row r="118" spans="6:8" x14ac:dyDescent="0.25">
      <c r="F118" s="2" t="s">
        <v>96</v>
      </c>
      <c r="G118" s="2" t="s">
        <v>404</v>
      </c>
      <c r="H118" s="2" t="s">
        <v>405</v>
      </c>
    </row>
    <row r="119" spans="6:8" x14ac:dyDescent="0.25">
      <c r="F119" s="2" t="s">
        <v>78</v>
      </c>
      <c r="G119" s="2" t="s">
        <v>406</v>
      </c>
      <c r="H119" s="2" t="s">
        <v>407</v>
      </c>
    </row>
    <row r="120" spans="6:8" x14ac:dyDescent="0.25">
      <c r="F120" s="2" t="s">
        <v>63</v>
      </c>
      <c r="G120" s="2" t="s">
        <v>408</v>
      </c>
      <c r="H120" s="2" t="s">
        <v>409</v>
      </c>
    </row>
    <row r="121" spans="6:8" x14ac:dyDescent="0.25">
      <c r="F121" s="2" t="s">
        <v>44</v>
      </c>
      <c r="G121" s="2" t="s">
        <v>410</v>
      </c>
      <c r="H121" s="2" t="s">
        <v>411</v>
      </c>
    </row>
    <row r="122" spans="6:8" x14ac:dyDescent="0.25">
      <c r="F122" s="2" t="s">
        <v>65</v>
      </c>
      <c r="G122" s="2" t="s">
        <v>412</v>
      </c>
      <c r="H122" s="2" t="s">
        <v>413</v>
      </c>
    </row>
    <row r="123" spans="6:8" x14ac:dyDescent="0.25">
      <c r="F123" s="2" t="s">
        <v>23</v>
      </c>
      <c r="G123" s="2" t="s">
        <v>414</v>
      </c>
      <c r="H123" s="2" t="s">
        <v>415</v>
      </c>
    </row>
    <row r="124" spans="6:8" x14ac:dyDescent="0.25">
      <c r="F124" s="2" t="s">
        <v>128</v>
      </c>
      <c r="G124" s="2" t="s">
        <v>416</v>
      </c>
      <c r="H124" s="2" t="s">
        <v>417</v>
      </c>
    </row>
    <row r="125" spans="6:8" x14ac:dyDescent="0.25">
      <c r="F125" s="2" t="s">
        <v>77</v>
      </c>
      <c r="G125" s="2" t="s">
        <v>418</v>
      </c>
      <c r="H125" s="2" t="s">
        <v>419</v>
      </c>
    </row>
    <row r="126" spans="6:8" x14ac:dyDescent="0.25">
      <c r="F126" s="2" t="s">
        <v>95</v>
      </c>
      <c r="G126" s="2" t="s">
        <v>420</v>
      </c>
      <c r="H126" s="2" t="s">
        <v>421</v>
      </c>
    </row>
    <row r="127" spans="6:8" x14ac:dyDescent="0.25">
      <c r="F127" s="2" t="s">
        <v>91</v>
      </c>
      <c r="G127" s="2" t="s">
        <v>422</v>
      </c>
      <c r="H127" s="2" t="s">
        <v>423</v>
      </c>
    </row>
    <row r="128" spans="6:8" x14ac:dyDescent="0.25">
      <c r="F128" s="2" t="s">
        <v>106</v>
      </c>
      <c r="G128" s="2" t="s">
        <v>424</v>
      </c>
      <c r="H128" s="2" t="s">
        <v>425</v>
      </c>
    </row>
    <row r="129" spans="6:8" x14ac:dyDescent="0.25">
      <c r="F129" s="2" t="s">
        <v>33</v>
      </c>
      <c r="G129" s="2" t="s">
        <v>426</v>
      </c>
      <c r="H129" s="2" t="s">
        <v>427</v>
      </c>
    </row>
    <row r="130" spans="6:8" x14ac:dyDescent="0.25">
      <c r="G130" s="2" t="s">
        <v>428</v>
      </c>
      <c r="H130" s="2" t="s">
        <v>429</v>
      </c>
    </row>
    <row r="131" spans="6:8" x14ac:dyDescent="0.25">
      <c r="G131" s="2" t="s">
        <v>430</v>
      </c>
      <c r="H131" s="2" t="s">
        <v>431</v>
      </c>
    </row>
    <row r="132" spans="6:8" x14ac:dyDescent="0.25">
      <c r="G132" s="2" t="s">
        <v>432</v>
      </c>
      <c r="H132" s="2" t="s">
        <v>433</v>
      </c>
    </row>
    <row r="133" spans="6:8" x14ac:dyDescent="0.25">
      <c r="G133" s="2" t="s">
        <v>434</v>
      </c>
      <c r="H133" s="2" t="s">
        <v>435</v>
      </c>
    </row>
    <row r="134" spans="6:8" x14ac:dyDescent="0.25">
      <c r="G134" s="2" t="s">
        <v>436</v>
      </c>
      <c r="H134" s="2" t="s">
        <v>437</v>
      </c>
    </row>
    <row r="135" spans="6:8" x14ac:dyDescent="0.25">
      <c r="G135" s="2" t="s">
        <v>438</v>
      </c>
      <c r="H135" s="2" t="s">
        <v>439</v>
      </c>
    </row>
    <row r="136" spans="6:8" x14ac:dyDescent="0.25">
      <c r="G136" s="2" t="s">
        <v>440</v>
      </c>
      <c r="H136" s="2" t="s">
        <v>441</v>
      </c>
    </row>
    <row r="137" spans="6:8" x14ac:dyDescent="0.25">
      <c r="G137" s="2" t="s">
        <v>442</v>
      </c>
      <c r="H137" s="2" t="s">
        <v>443</v>
      </c>
    </row>
    <row r="138" spans="6:8" x14ac:dyDescent="0.25">
      <c r="G138" s="2" t="s">
        <v>444</v>
      </c>
      <c r="H138" s="2" t="s">
        <v>445</v>
      </c>
    </row>
    <row r="139" spans="6:8" x14ac:dyDescent="0.25">
      <c r="G139" s="2" t="s">
        <v>446</v>
      </c>
      <c r="H139" s="2" t="s">
        <v>447</v>
      </c>
    </row>
    <row r="140" spans="6:8" x14ac:dyDescent="0.25">
      <c r="G140" s="2" t="s">
        <v>448</v>
      </c>
      <c r="H140" s="2" t="s">
        <v>449</v>
      </c>
    </row>
    <row r="141" spans="6:8" x14ac:dyDescent="0.25">
      <c r="G141" s="2" t="s">
        <v>450</v>
      </c>
      <c r="H141" s="2" t="s">
        <v>451</v>
      </c>
    </row>
    <row r="142" spans="6:8" x14ac:dyDescent="0.25">
      <c r="G142" s="2" t="s">
        <v>452</v>
      </c>
      <c r="H142" s="2" t="s">
        <v>453</v>
      </c>
    </row>
    <row r="143" spans="6:8" x14ac:dyDescent="0.25">
      <c r="G143" s="2" t="s">
        <v>454</v>
      </c>
      <c r="H143" s="2" t="s">
        <v>455</v>
      </c>
    </row>
    <row r="144" spans="6:8" x14ac:dyDescent="0.25">
      <c r="G144" s="2" t="s">
        <v>456</v>
      </c>
      <c r="H144" s="2" t="s">
        <v>457</v>
      </c>
    </row>
    <row r="145" spans="7:8" x14ac:dyDescent="0.25">
      <c r="G145" s="2" t="s">
        <v>458</v>
      </c>
      <c r="H145" s="2" t="s">
        <v>459</v>
      </c>
    </row>
    <row r="146" spans="7:8" x14ac:dyDescent="0.25">
      <c r="G146" s="2" t="s">
        <v>460</v>
      </c>
      <c r="H146" s="2" t="s">
        <v>461</v>
      </c>
    </row>
    <row r="147" spans="7:8" x14ac:dyDescent="0.25">
      <c r="G147" s="2" t="s">
        <v>462</v>
      </c>
      <c r="H147" s="2" t="s">
        <v>463</v>
      </c>
    </row>
    <row r="148" spans="7:8" x14ac:dyDescent="0.25">
      <c r="G148" s="2" t="s">
        <v>464</v>
      </c>
      <c r="H148" s="2" t="s">
        <v>465</v>
      </c>
    </row>
    <row r="149" spans="7:8" x14ac:dyDescent="0.25">
      <c r="G149" s="2" t="s">
        <v>466</v>
      </c>
      <c r="H149" s="2" t="s">
        <v>467</v>
      </c>
    </row>
    <row r="150" spans="7:8" x14ac:dyDescent="0.25">
      <c r="G150" s="2" t="s">
        <v>468</v>
      </c>
      <c r="H150" s="2" t="s">
        <v>469</v>
      </c>
    </row>
    <row r="151" spans="7:8" x14ac:dyDescent="0.25">
      <c r="G151" s="2" t="s">
        <v>470</v>
      </c>
      <c r="H151" s="2" t="s">
        <v>471</v>
      </c>
    </row>
    <row r="152" spans="7:8" x14ac:dyDescent="0.25">
      <c r="G152" s="2" t="s">
        <v>472</v>
      </c>
      <c r="H152" s="2" t="s">
        <v>473</v>
      </c>
    </row>
    <row r="153" spans="7:8" x14ac:dyDescent="0.25">
      <c r="G153" s="2" t="s">
        <v>474</v>
      </c>
      <c r="H153" s="2" t="s">
        <v>475</v>
      </c>
    </row>
    <row r="154" spans="7:8" x14ac:dyDescent="0.25">
      <c r="G154" s="2" t="s">
        <v>476</v>
      </c>
      <c r="H154" s="2" t="s">
        <v>477</v>
      </c>
    </row>
    <row r="155" spans="7:8" x14ac:dyDescent="0.25">
      <c r="G155" s="2" t="s">
        <v>478</v>
      </c>
      <c r="H155" s="2" t="s">
        <v>479</v>
      </c>
    </row>
    <row r="156" spans="7:8" x14ac:dyDescent="0.25">
      <c r="G156" s="2" t="s">
        <v>480</v>
      </c>
      <c r="H156" s="2" t="s">
        <v>481</v>
      </c>
    </row>
    <row r="157" spans="7:8" x14ac:dyDescent="0.25">
      <c r="G157" s="2" t="s">
        <v>482</v>
      </c>
      <c r="H157" s="2" t="s">
        <v>483</v>
      </c>
    </row>
    <row r="158" spans="7:8" x14ac:dyDescent="0.25">
      <c r="G158" s="2" t="s">
        <v>484</v>
      </c>
      <c r="H158" s="2" t="s">
        <v>485</v>
      </c>
    </row>
    <row r="159" spans="7:8" x14ac:dyDescent="0.25">
      <c r="G159" s="2" t="s">
        <v>486</v>
      </c>
      <c r="H159" s="2" t="s">
        <v>487</v>
      </c>
    </row>
    <row r="160" spans="7:8" x14ac:dyDescent="0.25">
      <c r="G160" s="2" t="s">
        <v>488</v>
      </c>
      <c r="H160" s="2" t="s">
        <v>489</v>
      </c>
    </row>
    <row r="161" spans="7:8" x14ac:dyDescent="0.25">
      <c r="G161" s="2" t="s">
        <v>490</v>
      </c>
      <c r="H161" s="2" t="s">
        <v>14</v>
      </c>
    </row>
    <row r="162" spans="7:8" x14ac:dyDescent="0.25">
      <c r="G162" s="2" t="s">
        <v>491</v>
      </c>
      <c r="H162" s="2" t="s">
        <v>492</v>
      </c>
    </row>
    <row r="163" spans="7:8" x14ac:dyDescent="0.25">
      <c r="G163" s="2" t="s">
        <v>493</v>
      </c>
      <c r="H163" s="2" t="s">
        <v>494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 Claim Sheet</vt:lpstr>
      <vt:lpstr>Codes for the sheet</vt:lpstr>
      <vt:lpstr>'Expense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Madeline Janiola</cp:lastModifiedBy>
  <cp:lastPrinted>2021-10-05T07:08:34Z</cp:lastPrinted>
  <dcterms:created xsi:type="dcterms:W3CDTF">2011-01-26T09:31:52Z</dcterms:created>
  <dcterms:modified xsi:type="dcterms:W3CDTF">2021-10-05T07:08:52Z</dcterms:modified>
</cp:coreProperties>
</file>