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twebb/Desktop/Currently Working On/USCRP Barrier Island Extreme Events/gage build/"/>
    </mc:Choice>
  </mc:AlternateContent>
  <xr:revisionPtr revIDLastSave="0" documentId="13_ncr:1_{FC21755C-5AF1-3941-B77D-598A3695ADF6}" xr6:coauthVersionLast="47" xr6:coauthVersionMax="47" xr10:uidLastSave="{00000000-0000-0000-0000-000000000000}"/>
  <bookViews>
    <workbookView xWindow="1260" yWindow="760" windowWidth="28300" windowHeight="18540" xr2:uid="{235735D9-301C-4B49-97BC-5253FAC724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C27" i="1"/>
  <c r="E25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22" i="1"/>
  <c r="C21" i="1"/>
  <c r="C20" i="1"/>
  <c r="D14" i="1"/>
  <c r="C14" i="1"/>
  <c r="E5" i="1"/>
</calcChain>
</file>

<file path=xl/sharedStrings.xml><?xml version="1.0" encoding="utf-8"?>
<sst xmlns="http://schemas.openxmlformats.org/spreadsheetml/2006/main" count="50" uniqueCount="49">
  <si>
    <t>USA Feather Logger v4 Parts List</t>
  </si>
  <si>
    <t>ITEM</t>
  </si>
  <si>
    <t>NAME</t>
  </si>
  <si>
    <t>UNIT COST</t>
  </si>
  <si>
    <t>UNITS</t>
  </si>
  <si>
    <t>LINK</t>
  </si>
  <si>
    <t>TOTAL ITEM COST</t>
  </si>
  <si>
    <t>https://www.adafruit.com/product/2795</t>
  </si>
  <si>
    <t>Adafruit Feather 32u4 Adalogger</t>
  </si>
  <si>
    <t>https://www.adafruit.com/product/5188</t>
  </si>
  <si>
    <t>Adafruit DS3231 Precision RTC - STEMMA QT</t>
  </si>
  <si>
    <t>STEMMA QT / Qwiic JST SH 4-Pin Cable - 50mm Long</t>
  </si>
  <si>
    <t>https://www.adafruit.com/product/4399</t>
  </si>
  <si>
    <t>STEMMA QT / Qwiic JST SH 4-Pin Cable - 200mm Long</t>
  </si>
  <si>
    <t>https://www.adafruit.com/product/4401</t>
  </si>
  <si>
    <t>https://www.adafruit.com/product/354</t>
  </si>
  <si>
    <t>Lithium Ion Battery Pack 3.7V 4400 mAh</t>
  </si>
  <si>
    <t>https://www.adafruit.com/product/1304</t>
  </si>
  <si>
    <t>Micro Lipo-USB Lilon/LiPoly charger v2</t>
  </si>
  <si>
    <t>https://www.adafruit.com/product/1294</t>
  </si>
  <si>
    <t>SD/MicroSD Memory Card 86B SDHC</t>
  </si>
  <si>
    <t>https://www.adafruit.com/product/380</t>
  </si>
  <si>
    <t>CR1220 12mm Diameter Coin Cell Battery</t>
  </si>
  <si>
    <t>https://bluerobotics.com/store/sensors-cameras/sensors/bar02-sensor-r1-rp/</t>
  </si>
  <si>
    <t>Bar02 Ultra High Resolution 10m Depth/Pressure Sensor</t>
  </si>
  <si>
    <t>1.5" PVC Pipe</t>
  </si>
  <si>
    <t>https://www.lowes.com/pd/Charlotte-Pipe-1-1-2-in-dia-x-5-ft-L-330-PSI-PVC-Pipe/3133039</t>
  </si>
  <si>
    <t>https://www.lowes.com/pd/Charlotte-Pipe-1-1-2-in-x-1-1-2-in-dia-PVC-Schedule-40-Female-Adapter-Fitting/3132709</t>
  </si>
  <si>
    <t>1-1/2-in dia PVC Female Adapter Fitting</t>
  </si>
  <si>
    <t>https://www.lowes.com/pd/Charlotte-Pipe-1-1-2-in-x-1-1-2-in-dia-PVC-Schedule-40-Male-Cleanout-Plug-Fitting/3354904</t>
  </si>
  <si>
    <t>1-1/2-in PVC DWV Male Plug</t>
  </si>
  <si>
    <t>https://www.lowes.com/pd/Oatey-Gripper-1-1-2-in-x-1-1-2-in-x-1-1-2-in-x-1-1-2-in-dia-PVC-Schedule-40-Test-Plug-Fitting/3824165</t>
  </si>
  <si>
    <t>Oatey 1-1/2-in Gripper PVC DWV Test Plug</t>
  </si>
  <si>
    <t>PVC Glue &amp; Primer</t>
  </si>
  <si>
    <t>https://www.lowes.com/pd/Oatey-Handypack-8-fl-oz-PVC-Cement-and-Primer/4750411</t>
  </si>
  <si>
    <t>https://www.lowes.com/pd/VELCRO-12-Pack-0-875-in-Black-Fastener/3020016</t>
  </si>
  <si>
    <t>VELCRO Brand 0.875-in Sticky Back Squares Hook and Loop Fastener (12-Pack)</t>
  </si>
  <si>
    <t>https://www.lowes.com/pd/Henkel-Waterproof-Sealant-2-7-fl-oz-Gel-Silicone-Multipurpose-Adhesive/5004266381</t>
  </si>
  <si>
    <t>LOCTITE Waterproof Sealant 2.7-fl oz Gel </t>
  </si>
  <si>
    <t>https://www.mcmaster.com/catalog/130/3484/92010A111</t>
  </si>
  <si>
    <t>Screws for MCU and RTC M2 x 25 50 pk</t>
  </si>
  <si>
    <t>https://www.mcmaster.com/catalog/130/3634/91828A111</t>
  </si>
  <si>
    <t>Nuts for MCU and RTC M2 100 pk</t>
  </si>
  <si>
    <t>Internal MCU+Battery Mount Part 1</t>
  </si>
  <si>
    <t>Internal MCU+Battery Mount Part 2</t>
  </si>
  <si>
    <t>See GitHub Page</t>
  </si>
  <si>
    <t>optional</t>
  </si>
  <si>
    <t>Desiccant pack</t>
  </si>
  <si>
    <t>https://www.amazon.com/dp/B01M7V19JE?ref=fed_asin_title&amp;th=1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</si>
</sst>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2"/>
    <xf numFmtId="44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2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afruit.com/product/27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BD6B-69B9-BB4B-8D95-67B130ED7761}">
  <dimension ref="A1:F27"/>
  <sheetViews>
    <sheetView tabSelected="1" workbookViewId="0">
      <selection activeCell="D28" sqref="D28"/>
    </sheetView>
  </sheetViews>
  <sheetFormatPr baseColWidth="10" defaultRowHeight="16" x14ac:dyDescent="0.2"/>
  <cols>
    <col min="1" max="1" width="8.33203125" customWidth="1"/>
    <col min="2" max="2" width="65.6640625" bestFit="1" customWidth="1"/>
    <col min="5" max="5" width="16.33203125" customWidth="1"/>
    <col min="6" max="6" width="111.1640625" bestFit="1" customWidth="1"/>
  </cols>
  <sheetData>
    <row r="1" spans="1:6" ht="22" x14ac:dyDescent="0.3">
      <c r="A1" s="6" t="s">
        <v>0</v>
      </c>
    </row>
    <row r="4" spans="1:6" x14ac:dyDescent="0.2">
      <c r="A4" s="5" t="s">
        <v>1</v>
      </c>
      <c r="B4" s="5" t="s">
        <v>2</v>
      </c>
      <c r="C4" s="5" t="s">
        <v>3</v>
      </c>
      <c r="D4" s="5" t="s">
        <v>4</v>
      </c>
      <c r="E4" s="5" t="s">
        <v>6</v>
      </c>
      <c r="F4" s="5" t="s">
        <v>5</v>
      </c>
    </row>
    <row r="5" spans="1:6" x14ac:dyDescent="0.2">
      <c r="A5" s="4">
        <v>1</v>
      </c>
      <c r="B5" t="s">
        <v>8</v>
      </c>
      <c r="C5" s="3">
        <v>21.95</v>
      </c>
      <c r="D5">
        <v>1</v>
      </c>
      <c r="E5" s="2">
        <f>C5*D5</f>
        <v>21.95</v>
      </c>
      <c r="F5" s="1" t="s">
        <v>7</v>
      </c>
    </row>
    <row r="6" spans="1:6" x14ac:dyDescent="0.2">
      <c r="A6" s="4">
        <f>A5+1</f>
        <v>2</v>
      </c>
      <c r="B6" t="s">
        <v>10</v>
      </c>
      <c r="C6" s="3">
        <v>13.95</v>
      </c>
      <c r="D6">
        <v>1</v>
      </c>
      <c r="E6" s="2">
        <f t="shared" ref="E6:E24" si="0">C6*D6</f>
        <v>13.95</v>
      </c>
      <c r="F6" t="s">
        <v>9</v>
      </c>
    </row>
    <row r="7" spans="1:6" x14ac:dyDescent="0.2">
      <c r="A7" s="4">
        <f t="shared" ref="A7:A24" si="1">A6+1</f>
        <v>3</v>
      </c>
      <c r="B7" t="s">
        <v>11</v>
      </c>
      <c r="C7" s="3">
        <v>0.95</v>
      </c>
      <c r="D7">
        <v>1</v>
      </c>
      <c r="E7" s="2">
        <f t="shared" si="0"/>
        <v>0.95</v>
      </c>
      <c r="F7" t="s">
        <v>12</v>
      </c>
    </row>
    <row r="8" spans="1:6" x14ac:dyDescent="0.2">
      <c r="A8" s="4">
        <f t="shared" si="1"/>
        <v>4</v>
      </c>
      <c r="B8" t="s">
        <v>13</v>
      </c>
      <c r="C8" s="3">
        <v>1.25</v>
      </c>
      <c r="D8">
        <v>1</v>
      </c>
      <c r="E8" s="2">
        <f t="shared" si="0"/>
        <v>1.25</v>
      </c>
      <c r="F8" t="s">
        <v>14</v>
      </c>
    </row>
    <row r="9" spans="1:6" x14ac:dyDescent="0.2">
      <c r="A9" s="4">
        <f t="shared" si="1"/>
        <v>5</v>
      </c>
      <c r="B9" t="s">
        <v>16</v>
      </c>
      <c r="C9" s="3">
        <v>19.95</v>
      </c>
      <c r="D9">
        <v>1</v>
      </c>
      <c r="E9" s="2">
        <f t="shared" si="0"/>
        <v>19.95</v>
      </c>
      <c r="F9" t="s">
        <v>15</v>
      </c>
    </row>
    <row r="10" spans="1:6" x14ac:dyDescent="0.2">
      <c r="A10" s="4">
        <f t="shared" si="1"/>
        <v>6</v>
      </c>
      <c r="B10" t="s">
        <v>18</v>
      </c>
      <c r="C10" s="3">
        <v>5.95</v>
      </c>
      <c r="D10">
        <v>1</v>
      </c>
      <c r="E10" s="2">
        <f t="shared" si="0"/>
        <v>5.95</v>
      </c>
      <c r="F10" t="s">
        <v>17</v>
      </c>
    </row>
    <row r="11" spans="1:6" x14ac:dyDescent="0.2">
      <c r="A11" s="4">
        <f t="shared" si="1"/>
        <v>7</v>
      </c>
      <c r="B11" t="s">
        <v>22</v>
      </c>
      <c r="C11" s="3">
        <v>0.95</v>
      </c>
      <c r="D11">
        <v>1</v>
      </c>
      <c r="E11" s="2">
        <f t="shared" si="0"/>
        <v>0.95</v>
      </c>
      <c r="F11" t="s">
        <v>21</v>
      </c>
    </row>
    <row r="12" spans="1:6" x14ac:dyDescent="0.2">
      <c r="A12" s="4">
        <f t="shared" si="1"/>
        <v>8</v>
      </c>
      <c r="B12" t="s">
        <v>20</v>
      </c>
      <c r="C12" s="3">
        <v>9.9499999999999993</v>
      </c>
      <c r="D12">
        <v>1</v>
      </c>
      <c r="E12" s="2">
        <f t="shared" si="0"/>
        <v>9.9499999999999993</v>
      </c>
      <c r="F12" t="s">
        <v>19</v>
      </c>
    </row>
    <row r="13" spans="1:6" x14ac:dyDescent="0.2">
      <c r="A13" s="4">
        <f t="shared" si="1"/>
        <v>9</v>
      </c>
      <c r="B13" t="s">
        <v>24</v>
      </c>
      <c r="C13" s="3">
        <v>75</v>
      </c>
      <c r="D13">
        <v>1</v>
      </c>
      <c r="E13" s="2">
        <f t="shared" si="0"/>
        <v>75</v>
      </c>
      <c r="F13" t="s">
        <v>23</v>
      </c>
    </row>
    <row r="14" spans="1:6" x14ac:dyDescent="0.2">
      <c r="A14" s="4">
        <f t="shared" si="1"/>
        <v>10</v>
      </c>
      <c r="B14" t="s">
        <v>25</v>
      </c>
      <c r="C14" s="3">
        <f>10.86/5</f>
        <v>2.1719999999999997</v>
      </c>
      <c r="D14" s="11">
        <f>8/12</f>
        <v>0.66666666666666663</v>
      </c>
      <c r="E14" s="2">
        <f t="shared" si="0"/>
        <v>1.4479999999999997</v>
      </c>
      <c r="F14" t="s">
        <v>26</v>
      </c>
    </row>
    <row r="15" spans="1:6" x14ac:dyDescent="0.2">
      <c r="A15" s="4">
        <f t="shared" si="1"/>
        <v>11</v>
      </c>
      <c r="B15" t="s">
        <v>28</v>
      </c>
      <c r="C15" s="3">
        <v>2.29</v>
      </c>
      <c r="D15">
        <v>1</v>
      </c>
      <c r="E15" s="2">
        <f t="shared" si="0"/>
        <v>2.29</v>
      </c>
      <c r="F15" t="s">
        <v>27</v>
      </c>
    </row>
    <row r="16" spans="1:6" x14ac:dyDescent="0.2">
      <c r="A16" s="4">
        <f t="shared" si="1"/>
        <v>12</v>
      </c>
      <c r="B16" t="s">
        <v>30</v>
      </c>
      <c r="C16" s="3">
        <v>1.69</v>
      </c>
      <c r="D16">
        <v>1</v>
      </c>
      <c r="E16" s="2">
        <f t="shared" si="0"/>
        <v>1.69</v>
      </c>
      <c r="F16" t="s">
        <v>29</v>
      </c>
    </row>
    <row r="17" spans="1:6" x14ac:dyDescent="0.2">
      <c r="A17" s="4">
        <f t="shared" si="1"/>
        <v>13</v>
      </c>
      <c r="B17" t="s">
        <v>32</v>
      </c>
      <c r="C17" s="3">
        <v>5.65</v>
      </c>
      <c r="D17">
        <v>1</v>
      </c>
      <c r="E17" s="2">
        <f t="shared" si="0"/>
        <v>5.65</v>
      </c>
      <c r="F17" t="s">
        <v>31</v>
      </c>
    </row>
    <row r="18" spans="1:6" x14ac:dyDescent="0.2">
      <c r="A18" s="4">
        <f t="shared" si="1"/>
        <v>14</v>
      </c>
      <c r="B18" t="s">
        <v>33</v>
      </c>
      <c r="C18" s="3">
        <v>11.68</v>
      </c>
      <c r="D18">
        <v>0.01</v>
      </c>
      <c r="E18" s="2">
        <f t="shared" si="0"/>
        <v>0.1168</v>
      </c>
      <c r="F18" t="s">
        <v>34</v>
      </c>
    </row>
    <row r="19" spans="1:6" x14ac:dyDescent="0.2">
      <c r="A19" s="4">
        <f t="shared" si="1"/>
        <v>15</v>
      </c>
      <c r="B19" t="s">
        <v>38</v>
      </c>
      <c r="C19" s="3">
        <v>6.48</v>
      </c>
      <c r="D19">
        <v>0.05</v>
      </c>
      <c r="E19" s="2">
        <f t="shared" si="0"/>
        <v>0.32400000000000007</v>
      </c>
      <c r="F19" t="s">
        <v>37</v>
      </c>
    </row>
    <row r="20" spans="1:6" x14ac:dyDescent="0.2">
      <c r="A20" s="4">
        <f t="shared" si="1"/>
        <v>16</v>
      </c>
      <c r="B20" t="s">
        <v>36</v>
      </c>
      <c r="C20" s="3">
        <f>4.29/12</f>
        <v>0.35749999999999998</v>
      </c>
      <c r="D20">
        <v>1</v>
      </c>
      <c r="E20" s="2">
        <f t="shared" si="0"/>
        <v>0.35749999999999998</v>
      </c>
      <c r="F20" t="s">
        <v>35</v>
      </c>
    </row>
    <row r="21" spans="1:6" x14ac:dyDescent="0.2">
      <c r="A21" s="4">
        <f t="shared" si="1"/>
        <v>17</v>
      </c>
      <c r="B21" t="s">
        <v>40</v>
      </c>
      <c r="C21" s="3">
        <f>9.31/50</f>
        <v>0.1862</v>
      </c>
      <c r="D21">
        <v>4</v>
      </c>
      <c r="E21" s="2">
        <f t="shared" si="0"/>
        <v>0.74480000000000002</v>
      </c>
      <c r="F21" t="s">
        <v>39</v>
      </c>
    </row>
    <row r="22" spans="1:6" x14ac:dyDescent="0.2">
      <c r="A22" s="4">
        <f t="shared" si="1"/>
        <v>18</v>
      </c>
      <c r="B22" t="s">
        <v>42</v>
      </c>
      <c r="C22" s="3">
        <f>6.14/100</f>
        <v>6.1399999999999996E-2</v>
      </c>
      <c r="D22">
        <v>4</v>
      </c>
      <c r="E22" s="2">
        <f t="shared" si="0"/>
        <v>0.24559999999999998</v>
      </c>
      <c r="F22" t="s">
        <v>41</v>
      </c>
    </row>
    <row r="23" spans="1:6" x14ac:dyDescent="0.2">
      <c r="A23" s="4">
        <f t="shared" si="1"/>
        <v>19</v>
      </c>
      <c r="B23" t="s">
        <v>43</v>
      </c>
      <c r="C23" s="3">
        <v>0</v>
      </c>
      <c r="D23">
        <v>1</v>
      </c>
      <c r="E23" s="2">
        <f t="shared" si="0"/>
        <v>0</v>
      </c>
      <c r="F23" t="s">
        <v>45</v>
      </c>
    </row>
    <row r="24" spans="1:6" x14ac:dyDescent="0.2">
      <c r="A24" s="7">
        <f t="shared" si="1"/>
        <v>20</v>
      </c>
      <c r="B24" s="8" t="s">
        <v>44</v>
      </c>
      <c r="C24" s="9">
        <v>0</v>
      </c>
      <c r="D24" s="8">
        <v>1</v>
      </c>
      <c r="E24" s="10">
        <f t="shared" si="0"/>
        <v>0</v>
      </c>
      <c r="F24" s="8" t="s">
        <v>45</v>
      </c>
    </row>
    <row r="25" spans="1:6" x14ac:dyDescent="0.2">
      <c r="E25" s="2">
        <f>SUM(E5:E24)</f>
        <v>162.76670000000001</v>
      </c>
    </row>
    <row r="27" spans="1:6" x14ac:dyDescent="0.2">
      <c r="A27" t="s">
        <v>46</v>
      </c>
      <c r="B27" t="s">
        <v>47</v>
      </c>
      <c r="C27" s="3">
        <f>9.99/60</f>
        <v>0.16650000000000001</v>
      </c>
      <c r="D27">
        <v>1</v>
      </c>
      <c r="E27" s="2">
        <f>D27*C27</f>
        <v>0.16650000000000001</v>
      </c>
      <c r="F27" t="s">
        <v>48</v>
      </c>
    </row>
  </sheetData>
  <hyperlinks>
    <hyperlink ref="F5" r:id="rId1" xr:uid="{C0D7E609-6DC8-6D4F-8E58-B8135A81DC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 Webb</dc:creator>
  <cp:lastModifiedBy>Bret Webb</cp:lastModifiedBy>
  <dcterms:created xsi:type="dcterms:W3CDTF">2024-02-08T22:50:39Z</dcterms:created>
  <dcterms:modified xsi:type="dcterms:W3CDTF">2024-11-09T21:29:40Z</dcterms:modified>
</cp:coreProperties>
</file>