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7A1B2773-261F-46C7-9202-DDB625133C85}" xr6:coauthVersionLast="47" xr6:coauthVersionMax="47" xr10:uidLastSave="{00000000-0000-0000-0000-000000000000}"/>
  <bookViews>
    <workbookView xWindow="-120" yWindow="-120" windowWidth="29040" windowHeight="15840" xr2:uid="{3F6137CF-C56F-4DC1-887B-C6E867205519}"/>
  </bookViews>
  <sheets>
    <sheet name="data" sheetId="8" r:id="rId1"/>
    <sheet name="model3" sheetId="4" r:id="rId2"/>
    <sheet name="mode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5" l="1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F3" i="5" l="1"/>
  <c r="G3" i="5" s="1"/>
  <c r="F12" i="5"/>
  <c r="G12" i="5" s="1"/>
  <c r="F6" i="5"/>
  <c r="G6" i="5" s="1"/>
  <c r="F11" i="5"/>
  <c r="G11" i="5" s="1"/>
  <c r="F10" i="5"/>
  <c r="G10" i="5" s="1"/>
  <c r="F7" i="5"/>
  <c r="G7" i="5" s="1"/>
  <c r="F8" i="5"/>
  <c r="G8" i="5" s="1"/>
  <c r="F5" i="5"/>
  <c r="G5" i="5" s="1"/>
  <c r="F4" i="5"/>
  <c r="G4" i="5" s="1"/>
  <c r="F9" i="5"/>
  <c r="G9" i="5" s="1"/>
  <c r="B24" i="5" l="1"/>
  <c r="C24" i="5"/>
  <c r="F13" i="5"/>
  <c r="C23" i="5"/>
  <c r="B23" i="5"/>
  <c r="D10" i="4" l="1"/>
  <c r="D7" i="4"/>
  <c r="D11" i="4"/>
  <c r="D9" i="4"/>
  <c r="F3" i="4"/>
  <c r="F12" i="4"/>
  <c r="F9" i="4"/>
  <c r="F7" i="4"/>
  <c r="F11" i="4"/>
  <c r="F6" i="4"/>
  <c r="F8" i="4"/>
  <c r="F4" i="4"/>
  <c r="F5" i="4"/>
  <c r="F10" i="4"/>
  <c r="D4" i="4"/>
  <c r="D6" i="4"/>
  <c r="D5" i="4"/>
  <c r="D8" i="4"/>
  <c r="D12" i="4"/>
  <c r="E12" i="4"/>
  <c r="E4" i="4"/>
  <c r="E6" i="4"/>
  <c r="E10" i="4"/>
  <c r="E7" i="4"/>
  <c r="E9" i="4"/>
  <c r="E11" i="4"/>
  <c r="E8" i="4"/>
  <c r="E3" i="4"/>
  <c r="E5" i="4"/>
  <c r="D3" i="4"/>
  <c r="G4" i="4" l="1"/>
  <c r="H4" i="4" s="1"/>
  <c r="G3" i="4"/>
  <c r="H3" i="4" s="1"/>
  <c r="G6" i="4"/>
  <c r="H6" i="4" s="1"/>
  <c r="G10" i="4"/>
  <c r="H10" i="4" s="1"/>
  <c r="G5" i="4"/>
  <c r="H5" i="4" s="1"/>
  <c r="G12" i="4"/>
  <c r="H12" i="4" s="1"/>
  <c r="G11" i="4"/>
  <c r="H11" i="4" s="1"/>
  <c r="G7" i="4"/>
  <c r="H7" i="4" s="1"/>
  <c r="G9" i="4"/>
  <c r="H9" i="4" s="1"/>
  <c r="G8" i="4"/>
  <c r="H8" i="4" s="1"/>
  <c r="B25" i="4" l="1"/>
  <c r="C24" i="4"/>
  <c r="B23" i="4"/>
  <c r="C23" i="4"/>
  <c r="C25" i="4"/>
  <c r="B24" i="4"/>
  <c r="G13" i="4"/>
</calcChain>
</file>

<file path=xl/sharedStrings.xml><?xml version="1.0" encoding="utf-8"?>
<sst xmlns="http://schemas.openxmlformats.org/spreadsheetml/2006/main" count="35" uniqueCount="11">
  <si>
    <t>waarneming</t>
  </si>
  <si>
    <t>totaal</t>
  </si>
  <si>
    <t>cluster</t>
  </si>
  <si>
    <t>Centrum</t>
  </si>
  <si>
    <t>voeding</t>
  </si>
  <si>
    <t>kleding</t>
  </si>
  <si>
    <t>C1</t>
  </si>
  <si>
    <t>C2</t>
  </si>
  <si>
    <t>minimum</t>
  </si>
  <si>
    <t>Nieuw centrum</t>
  </si>
  <si>
    <t>Afstanden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</si>
</sst>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1" fillId="2" borderId="3" xfId="1" applyBorder="1" applyAlignment="1">
      <alignment horizontal="right"/>
    </xf>
    <xf numFmtId="0" fontId="1" fillId="2" borderId="0" xfId="1" applyAlignment="1">
      <alignment horizontal="right"/>
    </xf>
    <xf numFmtId="0" fontId="0" fillId="0" borderId="4" xfId="0" applyBorder="1"/>
    <xf numFmtId="0" fontId="1" fillId="2" borderId="5" xfId="1" applyBorder="1" applyAlignment="1">
      <alignment horizontal="right"/>
    </xf>
    <xf numFmtId="0" fontId="0" fillId="0" borderId="6" xfId="0" applyBorder="1"/>
    <xf numFmtId="0" fontId="1" fillId="2" borderId="6" xfId="1" applyBorder="1" applyAlignment="1">
      <alignment horizontal="right"/>
    </xf>
    <xf numFmtId="164" fontId="0" fillId="0" borderId="6" xfId="0" applyNumberFormat="1" applyBorder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Accent5" xfId="1" builtinId="4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data!$C$3:$C$12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8-4F30-A2F5-35D67413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  <c:majorUnit val="2"/>
        <c:minorUnit val="1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kleding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model3!$B$3:$B$12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model3!$C$3:$C$12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C-4E35-B532-C7D8574E30E9}"/>
            </c:ext>
          </c:extLst>
        </c:ser>
        <c:ser>
          <c:idx val="1"/>
          <c:order val="1"/>
          <c:tx>
            <c:v>Cluster1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model3!$B$17</c:f>
              <c:numCache>
                <c:formatCode>0.00</c:formatCode>
                <c:ptCount val="1"/>
                <c:pt idx="0">
                  <c:v>4</c:v>
                </c:pt>
              </c:numCache>
            </c:numRef>
          </c:xVal>
          <c:yVal>
            <c:numRef>
              <c:f>model3!$C$17</c:f>
              <c:numCache>
                <c:formatCode>0.00</c:formatCode>
                <c:ptCount val="1"/>
                <c:pt idx="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3C-4E35-B532-C7D8574E30E9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xVal>
            <c:numRef>
              <c:f>model3!$B$18</c:f>
              <c:numCache>
                <c:formatCode>0.00</c:formatCode>
                <c:ptCount val="1"/>
                <c:pt idx="0">
                  <c:v>2.5</c:v>
                </c:pt>
              </c:numCache>
            </c:numRef>
          </c:xVal>
          <c:yVal>
            <c:numRef>
              <c:f>model3!$C$18</c:f>
              <c:numCache>
                <c:formatCode>0.00</c:formatCode>
                <c:ptCount val="1"/>
                <c:pt idx="0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3C-4E35-B532-C7D8574E30E9}"/>
            </c:ext>
          </c:extLst>
        </c:ser>
        <c:ser>
          <c:idx val="3"/>
          <c:order val="3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50800">
                <a:solidFill>
                  <a:schemeClr val="accent6"/>
                </a:solidFill>
              </a:ln>
              <a:effectLst/>
            </c:spPr>
          </c:marker>
          <c:xVal>
            <c:numRef>
              <c:f>model3!$B$19</c:f>
              <c:numCache>
                <c:formatCode>0.00</c:formatCode>
                <c:ptCount val="1"/>
                <c:pt idx="0">
                  <c:v>12.8</c:v>
                </c:pt>
              </c:numCache>
            </c:numRef>
          </c:xVal>
          <c:yVal>
            <c:numRef>
              <c:f>model3!$C$19</c:f>
              <c:numCache>
                <c:formatCode>0.00</c:formatCode>
                <c:ptCount val="1"/>
                <c:pt idx="0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3C-4E35-B532-C7D8574E3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kleding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model2!$B$3:$B$12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model2!$C$3:$C$12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2-49B1-89B0-B22EC7E86BE3}"/>
            </c:ext>
          </c:extLst>
        </c:ser>
        <c:ser>
          <c:idx val="1"/>
          <c:order val="1"/>
          <c:tx>
            <c:v>Cluster1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model2!$B$17</c:f>
              <c:numCache>
                <c:formatCode>0.00</c:formatCode>
                <c:ptCount val="1"/>
                <c:pt idx="0">
                  <c:v>3.4</c:v>
                </c:pt>
              </c:numCache>
            </c:numRef>
          </c:xVal>
          <c:yVal>
            <c:numRef>
              <c:f>model2!$C$17</c:f>
              <c:numCache>
                <c:formatCode>0.00</c:formatCode>
                <c:ptCount val="1"/>
                <c:pt idx="0">
                  <c:v>15.8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2-49B1-89B0-B22EC7E86BE3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xVal>
            <c:numRef>
              <c:f>model2!$B$18</c:f>
              <c:numCache>
                <c:formatCode>0.00</c:formatCode>
                <c:ptCount val="1"/>
                <c:pt idx="0">
                  <c:v>12.8</c:v>
                </c:pt>
              </c:numCache>
            </c:numRef>
          </c:xVal>
          <c:yVal>
            <c:numRef>
              <c:f>model2!$C$18</c:f>
              <c:numCache>
                <c:formatCode>0.00</c:formatCode>
                <c:ptCount val="1"/>
                <c:pt idx="0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32-49B1-89B0-B22EC7E86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kleding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185737</xdr:rowOff>
    </xdr:from>
    <xdr:to>
      <xdr:col>11</xdr:col>
      <xdr:colOff>295275</xdr:colOff>
      <xdr:row>16</xdr:row>
      <xdr:rowOff>66675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3BA2EE5-227E-4664-B9D9-D95E0F6A1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</xdr:row>
      <xdr:rowOff>14287</xdr:rowOff>
    </xdr:from>
    <xdr:to>
      <xdr:col>16</xdr:col>
      <xdr:colOff>295275</xdr:colOff>
      <xdr:row>16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1CB7E39-91AB-4B40-AF3F-7301D4830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185737</xdr:rowOff>
    </xdr:from>
    <xdr:to>
      <xdr:col>16</xdr:col>
      <xdr:colOff>323850</xdr:colOff>
      <xdr:row>17</xdr:row>
      <xdr:rowOff>66675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55F2797-1D11-45D8-918A-8B2E7A273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CC4C-7F9C-4B74-AA65-28AA762DD30A}">
  <dimension ref="A2:C20"/>
  <sheetViews>
    <sheetView tabSelected="1" workbookViewId="0">
      <selection activeCell="A15" sqref="A15"/>
    </sheetView>
  </sheetViews>
  <sheetFormatPr defaultRowHeight="15" x14ac:dyDescent="0.25"/>
  <cols>
    <col min="1" max="1" width="14.140625" customWidth="1"/>
  </cols>
  <sheetData>
    <row r="2" spans="1:3" x14ac:dyDescent="0.25">
      <c r="A2" s="5" t="s">
        <v>0</v>
      </c>
      <c r="B2" s="6" t="s">
        <v>4</v>
      </c>
      <c r="C2" s="7" t="s">
        <v>5</v>
      </c>
    </row>
    <row r="3" spans="1:3" x14ac:dyDescent="0.25">
      <c r="A3">
        <v>1</v>
      </c>
      <c r="B3">
        <v>1</v>
      </c>
      <c r="C3">
        <v>12</v>
      </c>
    </row>
    <row r="4" spans="1:3" x14ac:dyDescent="0.25">
      <c r="A4">
        <v>2</v>
      </c>
      <c r="B4">
        <v>3</v>
      </c>
      <c r="C4">
        <v>17</v>
      </c>
    </row>
    <row r="5" spans="1:3" x14ac:dyDescent="0.25">
      <c r="A5">
        <v>3</v>
      </c>
      <c r="B5">
        <v>4</v>
      </c>
      <c r="C5">
        <v>19</v>
      </c>
    </row>
    <row r="6" spans="1:3" x14ac:dyDescent="0.25">
      <c r="A6">
        <v>4</v>
      </c>
      <c r="B6">
        <v>4</v>
      </c>
      <c r="C6">
        <v>13</v>
      </c>
    </row>
    <row r="7" spans="1:3" x14ac:dyDescent="0.25">
      <c r="A7">
        <v>5</v>
      </c>
      <c r="B7">
        <v>5</v>
      </c>
      <c r="C7">
        <v>18</v>
      </c>
    </row>
    <row r="8" spans="1:3" x14ac:dyDescent="0.25">
      <c r="A8">
        <v>6</v>
      </c>
      <c r="B8">
        <v>10</v>
      </c>
      <c r="C8">
        <v>4</v>
      </c>
    </row>
    <row r="9" spans="1:3" x14ac:dyDescent="0.25">
      <c r="A9">
        <v>7</v>
      </c>
      <c r="B9">
        <v>11</v>
      </c>
      <c r="C9">
        <v>3</v>
      </c>
    </row>
    <row r="10" spans="1:3" x14ac:dyDescent="0.25">
      <c r="A10">
        <v>8</v>
      </c>
      <c r="B10">
        <v>13</v>
      </c>
      <c r="C10">
        <v>5</v>
      </c>
    </row>
    <row r="11" spans="1:3" x14ac:dyDescent="0.25">
      <c r="A11">
        <v>9</v>
      </c>
      <c r="B11">
        <v>14</v>
      </c>
      <c r="C11">
        <v>3</v>
      </c>
    </row>
    <row r="12" spans="1:3" x14ac:dyDescent="0.25">
      <c r="A12">
        <v>10</v>
      </c>
      <c r="B12">
        <v>16</v>
      </c>
      <c r="C12">
        <v>4</v>
      </c>
    </row>
    <row r="16" spans="1:3" x14ac:dyDescent="0.25">
      <c r="A16" s="4"/>
    </row>
    <row r="17" spans="1:3" x14ac:dyDescent="0.25">
      <c r="A17" s="4"/>
      <c r="B17" s="2"/>
      <c r="C17" s="2"/>
    </row>
    <row r="18" spans="1:3" x14ac:dyDescent="0.25">
      <c r="A18" s="4"/>
      <c r="B18" s="2"/>
      <c r="C18" s="2"/>
    </row>
    <row r="19" spans="1:3" x14ac:dyDescent="0.25">
      <c r="A19" s="4"/>
    </row>
    <row r="20" spans="1:3" x14ac:dyDescent="0.25">
      <c r="A20" s="4"/>
      <c r="B20" s="2"/>
      <c r="C2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B039-252D-47DD-ABA8-F91A009DF2F7}">
  <dimension ref="A1:H25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2" max="6" width="8.7109375" customWidth="1"/>
    <col min="7" max="7" width="9.5703125" bestFit="1" customWidth="1"/>
    <col min="8" max="8" width="7" bestFit="1" customWidth="1"/>
  </cols>
  <sheetData>
    <row r="1" spans="1:8" x14ac:dyDescent="0.25">
      <c r="C1" s="9"/>
      <c r="D1" s="15" t="s">
        <v>10</v>
      </c>
      <c r="E1" s="15"/>
      <c r="F1" s="15"/>
      <c r="G1" s="11"/>
    </row>
    <row r="2" spans="1:8" x14ac:dyDescent="0.25">
      <c r="A2" s="5" t="s">
        <v>0</v>
      </c>
      <c r="B2" s="6" t="s">
        <v>4</v>
      </c>
      <c r="C2" s="10" t="s">
        <v>5</v>
      </c>
      <c r="D2" s="14">
        <v>1</v>
      </c>
      <c r="E2" s="14">
        <v>2</v>
      </c>
      <c r="F2" s="14">
        <v>3</v>
      </c>
      <c r="G2" s="12" t="s">
        <v>8</v>
      </c>
      <c r="H2" s="8" t="s">
        <v>2</v>
      </c>
    </row>
    <row r="3" spans="1:8" x14ac:dyDescent="0.25">
      <c r="A3">
        <v>1</v>
      </c>
      <c r="B3">
        <v>1</v>
      </c>
      <c r="C3" s="9">
        <v>12</v>
      </c>
      <c r="D3" s="1">
        <f t="shared" ref="D3:D12" si="0">SQRT(($B3-$B$17)^2+($C3-$C$17)^2)</f>
        <v>6.7082039324993694</v>
      </c>
      <c r="E3" s="1">
        <f t="shared" ref="E3:E12" si="1">SQRT(($B3-$B$18)^2+($C3-$C$18)^2)</f>
        <v>1.5811388300841898</v>
      </c>
      <c r="F3" s="1">
        <f t="shared" ref="F3:F12" si="2">SQRT(($B3-$B$19)^2+($C3-$C$19)^2)</f>
        <v>14.369411957348847</v>
      </c>
      <c r="G3" s="13">
        <f>MIN(D3:F3)</f>
        <v>1.5811388300841898</v>
      </c>
      <c r="H3">
        <f>MATCH(G3,D3:F3,0)</f>
        <v>2</v>
      </c>
    </row>
    <row r="4" spans="1:8" x14ac:dyDescent="0.25">
      <c r="A4">
        <v>2</v>
      </c>
      <c r="B4">
        <v>3</v>
      </c>
      <c r="C4" s="9">
        <v>17</v>
      </c>
      <c r="D4" s="1">
        <f t="shared" si="0"/>
        <v>1.4142135623730951</v>
      </c>
      <c r="E4" s="1">
        <f t="shared" si="1"/>
        <v>4.5276925690687087</v>
      </c>
      <c r="F4" s="1">
        <f t="shared" si="2"/>
        <v>16.440194646049662</v>
      </c>
      <c r="G4" s="13">
        <f t="shared" ref="G4:G12" si="3">MIN(D4:F4)</f>
        <v>1.4142135623730951</v>
      </c>
      <c r="H4">
        <f t="shared" ref="H4:H12" si="4">MATCH(G4,D4:F4,0)</f>
        <v>1</v>
      </c>
    </row>
    <row r="5" spans="1:8" x14ac:dyDescent="0.25">
      <c r="A5">
        <v>3</v>
      </c>
      <c r="B5">
        <v>4</v>
      </c>
      <c r="C5" s="9">
        <v>19</v>
      </c>
      <c r="D5" s="1">
        <f t="shared" si="0"/>
        <v>1</v>
      </c>
      <c r="E5" s="1">
        <f t="shared" si="1"/>
        <v>6.6708320320631671</v>
      </c>
      <c r="F5" s="1">
        <f t="shared" si="2"/>
        <v>17.563598720080119</v>
      </c>
      <c r="G5" s="13">
        <f t="shared" si="3"/>
        <v>1</v>
      </c>
      <c r="H5">
        <f t="shared" si="4"/>
        <v>1</v>
      </c>
    </row>
    <row r="6" spans="1:8" x14ac:dyDescent="0.25">
      <c r="A6">
        <v>4</v>
      </c>
      <c r="B6">
        <v>4</v>
      </c>
      <c r="C6" s="9">
        <v>13</v>
      </c>
      <c r="D6" s="1">
        <f t="shared" si="0"/>
        <v>5</v>
      </c>
      <c r="E6" s="1">
        <f t="shared" si="1"/>
        <v>1.5811388300841898</v>
      </c>
      <c r="F6" s="1">
        <f t="shared" si="2"/>
        <v>12.731064370271639</v>
      </c>
      <c r="G6" s="13">
        <f t="shared" si="3"/>
        <v>1.5811388300841898</v>
      </c>
      <c r="H6">
        <f t="shared" si="4"/>
        <v>2</v>
      </c>
    </row>
    <row r="7" spans="1:8" x14ac:dyDescent="0.25">
      <c r="A7">
        <v>5</v>
      </c>
      <c r="B7">
        <v>5</v>
      </c>
      <c r="C7" s="9">
        <v>18</v>
      </c>
      <c r="D7" s="1">
        <f t="shared" si="0"/>
        <v>1</v>
      </c>
      <c r="E7" s="1">
        <f t="shared" si="1"/>
        <v>6.0415229867972862</v>
      </c>
      <c r="F7" s="1">
        <f t="shared" si="2"/>
        <v>16.201234520862908</v>
      </c>
      <c r="G7" s="13">
        <f t="shared" si="3"/>
        <v>1</v>
      </c>
      <c r="H7">
        <f t="shared" si="4"/>
        <v>1</v>
      </c>
    </row>
    <row r="8" spans="1:8" x14ac:dyDescent="0.25">
      <c r="A8">
        <v>6</v>
      </c>
      <c r="B8">
        <v>10</v>
      </c>
      <c r="C8" s="9">
        <v>4</v>
      </c>
      <c r="D8" s="1">
        <f t="shared" si="0"/>
        <v>15.231546211727817</v>
      </c>
      <c r="E8" s="1">
        <f t="shared" si="1"/>
        <v>11.335784048754634</v>
      </c>
      <c r="F8" s="1">
        <f t="shared" si="2"/>
        <v>2.8071337695236407</v>
      </c>
      <c r="G8" s="13">
        <f t="shared" si="3"/>
        <v>2.8071337695236407</v>
      </c>
      <c r="H8">
        <f t="shared" si="4"/>
        <v>3</v>
      </c>
    </row>
    <row r="9" spans="1:8" x14ac:dyDescent="0.25">
      <c r="A9">
        <v>7</v>
      </c>
      <c r="B9">
        <v>11</v>
      </c>
      <c r="C9" s="9">
        <v>3</v>
      </c>
      <c r="D9" s="1">
        <f t="shared" si="0"/>
        <v>16.552945357246848</v>
      </c>
      <c r="E9" s="1">
        <f t="shared" si="1"/>
        <v>12.747548783981962</v>
      </c>
      <c r="F9" s="1">
        <f t="shared" si="2"/>
        <v>1.9697715603592214</v>
      </c>
      <c r="G9" s="13">
        <f t="shared" si="3"/>
        <v>1.9697715603592214</v>
      </c>
      <c r="H9">
        <f t="shared" si="4"/>
        <v>3</v>
      </c>
    </row>
    <row r="10" spans="1:8" x14ac:dyDescent="0.25">
      <c r="A10">
        <v>8</v>
      </c>
      <c r="B10">
        <v>13</v>
      </c>
      <c r="C10" s="9">
        <v>5</v>
      </c>
      <c r="D10" s="1">
        <f t="shared" si="0"/>
        <v>15.811388300841896</v>
      </c>
      <c r="E10" s="1">
        <f t="shared" si="1"/>
        <v>12.90348790056394</v>
      </c>
      <c r="F10" s="1">
        <f t="shared" si="2"/>
        <v>1.216552506059644</v>
      </c>
      <c r="G10" s="13">
        <f t="shared" si="3"/>
        <v>1.216552506059644</v>
      </c>
      <c r="H10">
        <f t="shared" si="4"/>
        <v>3</v>
      </c>
    </row>
    <row r="11" spans="1:8" x14ac:dyDescent="0.25">
      <c r="A11">
        <v>9</v>
      </c>
      <c r="B11">
        <v>14</v>
      </c>
      <c r="C11" s="9">
        <v>3</v>
      </c>
      <c r="D11" s="1">
        <f t="shared" si="0"/>
        <v>18.027756377319946</v>
      </c>
      <c r="E11" s="1">
        <f t="shared" si="1"/>
        <v>14.916433890176299</v>
      </c>
      <c r="F11" s="1">
        <f t="shared" si="2"/>
        <v>1.4422205101855952</v>
      </c>
      <c r="G11" s="13">
        <f t="shared" si="3"/>
        <v>1.4422205101855952</v>
      </c>
      <c r="H11">
        <f t="shared" si="4"/>
        <v>3</v>
      </c>
    </row>
    <row r="12" spans="1:8" x14ac:dyDescent="0.25">
      <c r="A12">
        <v>10</v>
      </c>
      <c r="B12">
        <v>16</v>
      </c>
      <c r="C12" s="9">
        <v>4</v>
      </c>
      <c r="D12" s="1">
        <f t="shared" si="0"/>
        <v>18.439088914585774</v>
      </c>
      <c r="E12" s="1">
        <f t="shared" si="1"/>
        <v>15.953056133543816</v>
      </c>
      <c r="F12" s="1">
        <f t="shared" si="2"/>
        <v>3.2062439083762788</v>
      </c>
      <c r="G12" s="13">
        <f t="shared" si="3"/>
        <v>3.2062439083762788</v>
      </c>
      <c r="H12">
        <f t="shared" si="4"/>
        <v>3</v>
      </c>
    </row>
    <row r="13" spans="1:8" x14ac:dyDescent="0.25">
      <c r="F13" s="3" t="s">
        <v>1</v>
      </c>
      <c r="G13" s="1">
        <f>SUM(G3:G12)</f>
        <v>17.218413477045857</v>
      </c>
    </row>
    <row r="15" spans="1:8" x14ac:dyDescent="0.25">
      <c r="B15" s="15" t="s">
        <v>3</v>
      </c>
      <c r="C15" s="15"/>
    </row>
    <row r="16" spans="1:8" x14ac:dyDescent="0.25">
      <c r="A16" s="4" t="s">
        <v>2</v>
      </c>
      <c r="B16" s="8" t="s">
        <v>4</v>
      </c>
      <c r="C16" s="8" t="s">
        <v>5</v>
      </c>
    </row>
    <row r="17" spans="1:3" x14ac:dyDescent="0.25">
      <c r="A17" s="4">
        <v>1</v>
      </c>
      <c r="B17" s="2">
        <v>4</v>
      </c>
      <c r="C17" s="2">
        <v>18</v>
      </c>
    </row>
    <row r="18" spans="1:3" x14ac:dyDescent="0.25">
      <c r="A18" s="4">
        <v>2</v>
      </c>
      <c r="B18" s="2">
        <v>2.5</v>
      </c>
      <c r="C18" s="2">
        <v>12.5</v>
      </c>
    </row>
    <row r="19" spans="1:3" x14ac:dyDescent="0.25">
      <c r="A19" s="4">
        <v>3</v>
      </c>
      <c r="B19" s="2">
        <v>12.8</v>
      </c>
      <c r="C19" s="2">
        <v>3.8</v>
      </c>
    </row>
    <row r="21" spans="1:3" x14ac:dyDescent="0.25">
      <c r="B21" s="15" t="s">
        <v>9</v>
      </c>
      <c r="C21" s="15"/>
    </row>
    <row r="22" spans="1:3" x14ac:dyDescent="0.25">
      <c r="A22" s="4" t="s">
        <v>2</v>
      </c>
      <c r="B22" s="8" t="s">
        <v>4</v>
      </c>
      <c r="C22" s="8" t="s">
        <v>5</v>
      </c>
    </row>
    <row r="23" spans="1:3" x14ac:dyDescent="0.25">
      <c r="A23" s="4">
        <v>1</v>
      </c>
      <c r="B23" s="2">
        <f t="shared" ref="B23:C25" si="5">AVERAGEIF($H$3:$H$12,$A23,B$3:B$12)</f>
        <v>4</v>
      </c>
      <c r="C23" s="2">
        <f t="shared" si="5"/>
        <v>18</v>
      </c>
    </row>
    <row r="24" spans="1:3" x14ac:dyDescent="0.25">
      <c r="A24" s="4">
        <v>2</v>
      </c>
      <c r="B24" s="2">
        <f t="shared" si="5"/>
        <v>2.5</v>
      </c>
      <c r="C24" s="2">
        <f t="shared" si="5"/>
        <v>12.5</v>
      </c>
    </row>
    <row r="25" spans="1:3" x14ac:dyDescent="0.25">
      <c r="A25" s="4">
        <v>3</v>
      </c>
      <c r="B25" s="2">
        <f t="shared" si="5"/>
        <v>12.8</v>
      </c>
      <c r="C25" s="2">
        <f t="shared" si="5"/>
        <v>3.8</v>
      </c>
    </row>
  </sheetData>
  <mergeCells count="3">
    <mergeCell ref="B15:C15"/>
    <mergeCell ref="B21:C21"/>
    <mergeCell ref="D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DE01-A0EF-4236-99F4-13E8D91C6EAF}">
  <dimension ref="A1:G24"/>
  <sheetViews>
    <sheetView workbookViewId="0">
      <selection activeCell="A28" sqref="A28"/>
    </sheetView>
  </sheetViews>
  <sheetFormatPr defaultRowHeight="15" x14ac:dyDescent="0.25"/>
  <cols>
    <col min="1" max="1" width="14.140625" customWidth="1"/>
  </cols>
  <sheetData>
    <row r="1" spans="1:7" x14ac:dyDescent="0.25">
      <c r="C1" s="9"/>
      <c r="D1" s="16" t="s">
        <v>10</v>
      </c>
      <c r="E1" s="15"/>
      <c r="F1" s="11"/>
    </row>
    <row r="2" spans="1:7" x14ac:dyDescent="0.25">
      <c r="A2" s="5" t="s">
        <v>0</v>
      </c>
      <c r="B2" s="6" t="s">
        <v>4</v>
      </c>
      <c r="C2" s="10" t="s">
        <v>5</v>
      </c>
      <c r="D2" s="8" t="s">
        <v>6</v>
      </c>
      <c r="E2" s="8" t="s">
        <v>7</v>
      </c>
      <c r="F2" s="12" t="s">
        <v>8</v>
      </c>
      <c r="G2" s="8" t="s">
        <v>2</v>
      </c>
    </row>
    <row r="3" spans="1:7" x14ac:dyDescent="0.25">
      <c r="A3">
        <v>1</v>
      </c>
      <c r="B3">
        <v>1</v>
      </c>
      <c r="C3" s="9">
        <v>12</v>
      </c>
      <c r="D3" s="1">
        <f t="shared" ref="D3:D12" si="0">SQRT(($B3-$B$17)^2+($C3-$C$17)^2)</f>
        <v>4.4944410108488464</v>
      </c>
      <c r="E3" s="1">
        <f t="shared" ref="E3:E12" si="1">SQRT(($B3-$B$18)^2+($C3-$C$18)^2)</f>
        <v>14.369411957348847</v>
      </c>
      <c r="F3" s="13">
        <f t="shared" ref="F3:F12" si="2">MIN(D3:E3)</f>
        <v>4.4944410108488464</v>
      </c>
      <c r="G3">
        <f t="shared" ref="G3:G12" si="3">MATCH(F3,D3:E3,0)</f>
        <v>1</v>
      </c>
    </row>
    <row r="4" spans="1:7" x14ac:dyDescent="0.25">
      <c r="A4">
        <v>2</v>
      </c>
      <c r="B4">
        <v>3</v>
      </c>
      <c r="C4" s="9">
        <v>17</v>
      </c>
      <c r="D4" s="1">
        <f t="shared" si="0"/>
        <v>1.2649110640673511</v>
      </c>
      <c r="E4" s="1">
        <f t="shared" si="1"/>
        <v>16.440194646049662</v>
      </c>
      <c r="F4" s="13">
        <f t="shared" si="2"/>
        <v>1.2649110640673511</v>
      </c>
      <c r="G4">
        <f t="shared" si="3"/>
        <v>1</v>
      </c>
    </row>
    <row r="5" spans="1:7" x14ac:dyDescent="0.25">
      <c r="A5">
        <v>3</v>
      </c>
      <c r="B5">
        <v>4</v>
      </c>
      <c r="C5" s="9">
        <v>19</v>
      </c>
      <c r="D5" s="1">
        <f t="shared" si="0"/>
        <v>3.2557641192199402</v>
      </c>
      <c r="E5" s="1">
        <f t="shared" si="1"/>
        <v>17.563598720080119</v>
      </c>
      <c r="F5" s="13">
        <f t="shared" si="2"/>
        <v>3.2557641192199402</v>
      </c>
      <c r="G5">
        <f t="shared" si="3"/>
        <v>1</v>
      </c>
    </row>
    <row r="6" spans="1:7" x14ac:dyDescent="0.25">
      <c r="A6">
        <v>4</v>
      </c>
      <c r="B6">
        <v>4</v>
      </c>
      <c r="C6" s="9">
        <v>13</v>
      </c>
      <c r="D6" s="1">
        <f t="shared" si="0"/>
        <v>2.8635642126552714</v>
      </c>
      <c r="E6" s="1">
        <f t="shared" si="1"/>
        <v>12.731064370271639</v>
      </c>
      <c r="F6" s="13">
        <f t="shared" si="2"/>
        <v>2.8635642126552714</v>
      </c>
      <c r="G6">
        <f t="shared" si="3"/>
        <v>1</v>
      </c>
    </row>
    <row r="7" spans="1:7" x14ac:dyDescent="0.25">
      <c r="A7">
        <v>5</v>
      </c>
      <c r="B7">
        <v>5</v>
      </c>
      <c r="C7" s="9">
        <v>18</v>
      </c>
      <c r="D7" s="1">
        <f t="shared" si="0"/>
        <v>2.7202941017470881</v>
      </c>
      <c r="E7" s="1">
        <f t="shared" si="1"/>
        <v>16.201234520862908</v>
      </c>
      <c r="F7" s="13">
        <f t="shared" si="2"/>
        <v>2.7202941017470881</v>
      </c>
      <c r="G7">
        <f t="shared" si="3"/>
        <v>1</v>
      </c>
    </row>
    <row r="8" spans="1:7" x14ac:dyDescent="0.25">
      <c r="A8">
        <v>6</v>
      </c>
      <c r="B8">
        <v>10</v>
      </c>
      <c r="C8" s="9">
        <v>4</v>
      </c>
      <c r="D8" s="1">
        <f t="shared" si="0"/>
        <v>13.520355024924458</v>
      </c>
      <c r="E8" s="1">
        <f t="shared" si="1"/>
        <v>2.8071337695236407</v>
      </c>
      <c r="F8" s="13">
        <f t="shared" si="2"/>
        <v>2.8071337695236407</v>
      </c>
      <c r="G8">
        <f t="shared" si="3"/>
        <v>2</v>
      </c>
    </row>
    <row r="9" spans="1:7" x14ac:dyDescent="0.25">
      <c r="A9">
        <v>7</v>
      </c>
      <c r="B9">
        <v>11</v>
      </c>
      <c r="C9" s="9">
        <v>3</v>
      </c>
      <c r="D9" s="1">
        <f t="shared" si="0"/>
        <v>14.886235252742717</v>
      </c>
      <c r="E9" s="1">
        <f t="shared" si="1"/>
        <v>1.9697715603592214</v>
      </c>
      <c r="F9" s="13">
        <f t="shared" si="2"/>
        <v>1.9697715603592214</v>
      </c>
      <c r="G9">
        <f t="shared" si="3"/>
        <v>2</v>
      </c>
    </row>
    <row r="10" spans="1:7" x14ac:dyDescent="0.25">
      <c r="A10">
        <v>8</v>
      </c>
      <c r="B10">
        <v>13</v>
      </c>
      <c r="C10" s="9">
        <v>5</v>
      </c>
      <c r="D10" s="1">
        <f t="shared" si="0"/>
        <v>14.449913494550755</v>
      </c>
      <c r="E10" s="1">
        <f t="shared" si="1"/>
        <v>1.216552506059644</v>
      </c>
      <c r="F10" s="13">
        <f t="shared" si="2"/>
        <v>1.216552506059644</v>
      </c>
      <c r="G10">
        <f t="shared" si="3"/>
        <v>2</v>
      </c>
    </row>
    <row r="11" spans="1:7" x14ac:dyDescent="0.25">
      <c r="A11">
        <v>9</v>
      </c>
      <c r="B11">
        <v>14</v>
      </c>
      <c r="C11" s="9">
        <v>3</v>
      </c>
      <c r="D11" s="1">
        <f t="shared" si="0"/>
        <v>16.619265928433784</v>
      </c>
      <c r="E11" s="1">
        <f t="shared" si="1"/>
        <v>1.4422205101855952</v>
      </c>
      <c r="F11" s="13">
        <f t="shared" si="2"/>
        <v>1.4422205101855952</v>
      </c>
      <c r="G11">
        <f t="shared" si="3"/>
        <v>2</v>
      </c>
    </row>
    <row r="12" spans="1:7" x14ac:dyDescent="0.25">
      <c r="A12">
        <v>10</v>
      </c>
      <c r="B12">
        <v>16</v>
      </c>
      <c r="C12" s="9">
        <v>4</v>
      </c>
      <c r="D12" s="1">
        <f t="shared" si="0"/>
        <v>17.262676501632068</v>
      </c>
      <c r="E12" s="1">
        <f t="shared" si="1"/>
        <v>3.2062439083762788</v>
      </c>
      <c r="F12" s="13">
        <f t="shared" si="2"/>
        <v>3.2062439083762788</v>
      </c>
      <c r="G12">
        <f t="shared" si="3"/>
        <v>2</v>
      </c>
    </row>
    <row r="13" spans="1:7" x14ac:dyDescent="0.25">
      <c r="E13" s="3" t="s">
        <v>1</v>
      </c>
      <c r="F13" s="1">
        <f>SUM(F3:F12)</f>
        <v>25.24089676304288</v>
      </c>
    </row>
    <row r="15" spans="1:7" x14ac:dyDescent="0.25">
      <c r="B15" s="15" t="s">
        <v>3</v>
      </c>
      <c r="C15" s="15"/>
    </row>
    <row r="16" spans="1:7" x14ac:dyDescent="0.25">
      <c r="A16" s="4" t="s">
        <v>2</v>
      </c>
      <c r="B16" s="8" t="s">
        <v>4</v>
      </c>
      <c r="C16" s="8" t="s">
        <v>5</v>
      </c>
    </row>
    <row r="17" spans="1:3" x14ac:dyDescent="0.25">
      <c r="A17" s="4">
        <v>1</v>
      </c>
      <c r="B17" s="2">
        <v>3.4</v>
      </c>
      <c r="C17" s="2">
        <v>15.8</v>
      </c>
    </row>
    <row r="18" spans="1:3" x14ac:dyDescent="0.25">
      <c r="A18" s="4">
        <v>2</v>
      </c>
      <c r="B18" s="2">
        <v>12.8</v>
      </c>
      <c r="C18" s="2">
        <v>3.8</v>
      </c>
    </row>
    <row r="19" spans="1:3" x14ac:dyDescent="0.25">
      <c r="A19" s="4"/>
      <c r="B19" s="2"/>
      <c r="C19" s="2"/>
    </row>
    <row r="20" spans="1:3" x14ac:dyDescent="0.25">
      <c r="A20" s="4"/>
      <c r="B20" s="2"/>
      <c r="C20" s="2"/>
    </row>
    <row r="21" spans="1:3" x14ac:dyDescent="0.25">
      <c r="B21" s="15" t="s">
        <v>9</v>
      </c>
      <c r="C21" s="15"/>
    </row>
    <row r="22" spans="1:3" x14ac:dyDescent="0.25">
      <c r="A22" s="4" t="s">
        <v>2</v>
      </c>
      <c r="B22" s="8" t="s">
        <v>4</v>
      </c>
      <c r="C22" s="8" t="s">
        <v>5</v>
      </c>
    </row>
    <row r="23" spans="1:3" x14ac:dyDescent="0.25">
      <c r="A23" s="4">
        <v>1</v>
      </c>
      <c r="B23" s="2">
        <f>AVERAGEIF($G$3:$G$12,$A23,B$3:B$12)</f>
        <v>3.4</v>
      </c>
      <c r="C23" s="2">
        <f>AVERAGEIF($G$3:$G$12,$A23,C$3:C$12)</f>
        <v>15.8</v>
      </c>
    </row>
    <row r="24" spans="1:3" x14ac:dyDescent="0.25">
      <c r="A24" s="4">
        <v>2</v>
      </c>
      <c r="B24" s="2">
        <f>AVERAGEIF($G$3:$G$12,$A24,B$3:B$12)</f>
        <v>12.8</v>
      </c>
      <c r="C24" s="2">
        <f>AVERAGEIF($G$3:$G$12,$A24,C$3:C$12)</f>
        <v>3.8</v>
      </c>
    </row>
  </sheetData>
  <mergeCells count="3">
    <mergeCell ref="B15:C15"/>
    <mergeCell ref="B21:C21"/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model3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2023-10-06T09:32:43Z</dcterms:created>
  <dcterms:modified xsi:type="dcterms:W3CDTF">2023-10-06T09:33:29Z</dcterms:modified>
</cp:coreProperties>
</file>