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ming\Logit-Regressie\"/>
    </mc:Choice>
  </mc:AlternateContent>
  <xr:revisionPtr revIDLastSave="0" documentId="13_ncr:1_{78746F57-F508-4F96-858A-93E9FABF75DC}" xr6:coauthVersionLast="43" xr6:coauthVersionMax="43" xr10:uidLastSave="{00000000-0000-0000-0000-000000000000}"/>
  <bookViews>
    <workbookView xWindow="-120" yWindow="-120" windowWidth="29040" windowHeight="15840" activeTab="1" xr2:uid="{857BF922-0C78-4121-B4E0-02D7A60BBE60}"/>
  </bookViews>
  <sheets>
    <sheet name="Blad1" sheetId="1" r:id="rId1"/>
    <sheet name="tblSample" sheetId="2" r:id="rId2"/>
  </sheets>
  <definedNames>
    <definedName name="ExterneGegevens_1" localSheetId="1" hidden="1">tblSample!$A$1:$F$201</definedName>
    <definedName name="solver_adj" localSheetId="1" hidden="1">tblSample!$S$1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tblSample!$S$2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mple_c1f23403-3e46-44f2-b67c-2ac6022d06e8" name="sample" connection="Query - samp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H2" i="2" s="1"/>
  <c r="I2" i="2" s="1"/>
  <c r="J2" i="2" s="1"/>
  <c r="K2" i="2" s="1"/>
  <c r="G3" i="2"/>
  <c r="H3" i="2" s="1"/>
  <c r="I3" i="2" s="1"/>
  <c r="J3" i="2" s="1"/>
  <c r="K3" i="2" s="1"/>
  <c r="G4" i="2"/>
  <c r="H4" i="2" s="1"/>
  <c r="I4" i="2" s="1"/>
  <c r="J4" i="2" s="1"/>
  <c r="K4" i="2" s="1"/>
  <c r="G5" i="2"/>
  <c r="H5" i="2" s="1"/>
  <c r="I5" i="2" s="1"/>
  <c r="J5" i="2" s="1"/>
  <c r="K5" i="2" s="1"/>
  <c r="G6" i="2"/>
  <c r="H6" i="2" s="1"/>
  <c r="I6" i="2" s="1"/>
  <c r="J6" i="2" s="1"/>
  <c r="K6" i="2" s="1"/>
  <c r="G7" i="2"/>
  <c r="H7" i="2" s="1"/>
  <c r="I7" i="2" s="1"/>
  <c r="J7" i="2" s="1"/>
  <c r="K7" i="2" s="1"/>
  <c r="G8" i="2"/>
  <c r="H8" i="2" s="1"/>
  <c r="I8" i="2" s="1"/>
  <c r="J8" i="2" s="1"/>
  <c r="K8" i="2" s="1"/>
  <c r="G9" i="2"/>
  <c r="H9" i="2" s="1"/>
  <c r="I9" i="2" s="1"/>
  <c r="J9" i="2" s="1"/>
  <c r="K9" i="2" s="1"/>
  <c r="G10" i="2"/>
  <c r="H10" i="2" s="1"/>
  <c r="I10" i="2" s="1"/>
  <c r="J10" i="2" s="1"/>
  <c r="K10" i="2" s="1"/>
  <c r="G11" i="2"/>
  <c r="H11" i="2" s="1"/>
  <c r="I11" i="2" s="1"/>
  <c r="J11" i="2" s="1"/>
  <c r="K11" i="2" s="1"/>
  <c r="G12" i="2"/>
  <c r="H12" i="2" s="1"/>
  <c r="I12" i="2" s="1"/>
  <c r="J12" i="2" s="1"/>
  <c r="K12" i="2" s="1"/>
  <c r="G13" i="2"/>
  <c r="H13" i="2" s="1"/>
  <c r="I13" i="2" s="1"/>
  <c r="J13" i="2" s="1"/>
  <c r="K13" i="2" s="1"/>
  <c r="G14" i="2"/>
  <c r="H14" i="2" s="1"/>
  <c r="I14" i="2" s="1"/>
  <c r="J14" i="2" s="1"/>
  <c r="K14" i="2" s="1"/>
  <c r="G15" i="2"/>
  <c r="H15" i="2" s="1"/>
  <c r="I15" i="2" s="1"/>
  <c r="J15" i="2" s="1"/>
  <c r="K15" i="2" s="1"/>
  <c r="G16" i="2"/>
  <c r="H16" i="2" s="1"/>
  <c r="I16" i="2" s="1"/>
  <c r="J16" i="2" s="1"/>
  <c r="K16" i="2" s="1"/>
  <c r="G17" i="2"/>
  <c r="H17" i="2" s="1"/>
  <c r="I17" i="2" s="1"/>
  <c r="J17" i="2" s="1"/>
  <c r="K17" i="2" s="1"/>
  <c r="G18" i="2"/>
  <c r="H18" i="2" s="1"/>
  <c r="I18" i="2" s="1"/>
  <c r="J18" i="2" s="1"/>
  <c r="K18" i="2" s="1"/>
  <c r="G19" i="2"/>
  <c r="H19" i="2" s="1"/>
  <c r="I19" i="2" s="1"/>
  <c r="J19" i="2" s="1"/>
  <c r="K19" i="2" s="1"/>
  <c r="G20" i="2"/>
  <c r="H20" i="2" s="1"/>
  <c r="I20" i="2" s="1"/>
  <c r="J20" i="2" s="1"/>
  <c r="K20" i="2" s="1"/>
  <c r="G21" i="2"/>
  <c r="H21" i="2" s="1"/>
  <c r="I21" i="2" s="1"/>
  <c r="J21" i="2" s="1"/>
  <c r="K21" i="2" s="1"/>
  <c r="G22" i="2"/>
  <c r="H22" i="2" s="1"/>
  <c r="I22" i="2" s="1"/>
  <c r="J22" i="2" s="1"/>
  <c r="K22" i="2" s="1"/>
  <c r="G23" i="2"/>
  <c r="H23" i="2" s="1"/>
  <c r="I23" i="2" s="1"/>
  <c r="J23" i="2" s="1"/>
  <c r="K23" i="2" s="1"/>
  <c r="G24" i="2"/>
  <c r="H24" i="2" s="1"/>
  <c r="I24" i="2" s="1"/>
  <c r="J24" i="2" s="1"/>
  <c r="K24" i="2" s="1"/>
  <c r="G25" i="2"/>
  <c r="H25" i="2" s="1"/>
  <c r="I25" i="2" s="1"/>
  <c r="J25" i="2" s="1"/>
  <c r="K25" i="2" s="1"/>
  <c r="G26" i="2"/>
  <c r="H26" i="2" s="1"/>
  <c r="I26" i="2" s="1"/>
  <c r="J26" i="2" s="1"/>
  <c r="K26" i="2" s="1"/>
  <c r="G27" i="2"/>
  <c r="H27" i="2" s="1"/>
  <c r="I27" i="2" s="1"/>
  <c r="J27" i="2" s="1"/>
  <c r="K27" i="2" s="1"/>
  <c r="G28" i="2"/>
  <c r="H28" i="2" s="1"/>
  <c r="I28" i="2" s="1"/>
  <c r="J28" i="2" s="1"/>
  <c r="K28" i="2" s="1"/>
  <c r="G29" i="2"/>
  <c r="H29" i="2" s="1"/>
  <c r="I29" i="2" s="1"/>
  <c r="J29" i="2" s="1"/>
  <c r="K29" i="2" s="1"/>
  <c r="G30" i="2"/>
  <c r="H30" i="2" s="1"/>
  <c r="I30" i="2" s="1"/>
  <c r="J30" i="2" s="1"/>
  <c r="K30" i="2" s="1"/>
  <c r="G31" i="2"/>
  <c r="H31" i="2" s="1"/>
  <c r="I31" i="2" s="1"/>
  <c r="J31" i="2" s="1"/>
  <c r="K31" i="2" s="1"/>
  <c r="G32" i="2"/>
  <c r="H32" i="2" s="1"/>
  <c r="I32" i="2" s="1"/>
  <c r="J32" i="2" s="1"/>
  <c r="K32" i="2" s="1"/>
  <c r="G33" i="2"/>
  <c r="H33" i="2" s="1"/>
  <c r="I33" i="2" s="1"/>
  <c r="J33" i="2" s="1"/>
  <c r="K33" i="2" s="1"/>
  <c r="G34" i="2"/>
  <c r="H34" i="2" s="1"/>
  <c r="I34" i="2" s="1"/>
  <c r="J34" i="2" s="1"/>
  <c r="K34" i="2" s="1"/>
  <c r="G35" i="2"/>
  <c r="H35" i="2" s="1"/>
  <c r="I35" i="2" s="1"/>
  <c r="J35" i="2" s="1"/>
  <c r="K35" i="2" s="1"/>
  <c r="G36" i="2"/>
  <c r="H36" i="2" s="1"/>
  <c r="I36" i="2" s="1"/>
  <c r="J36" i="2" s="1"/>
  <c r="K36" i="2" s="1"/>
  <c r="G37" i="2"/>
  <c r="H37" i="2" s="1"/>
  <c r="I37" i="2" s="1"/>
  <c r="J37" i="2" s="1"/>
  <c r="K37" i="2" s="1"/>
  <c r="G38" i="2"/>
  <c r="H38" i="2" s="1"/>
  <c r="I38" i="2" s="1"/>
  <c r="J38" i="2" s="1"/>
  <c r="K38" i="2" s="1"/>
  <c r="G39" i="2"/>
  <c r="H39" i="2" s="1"/>
  <c r="I39" i="2" s="1"/>
  <c r="J39" i="2" s="1"/>
  <c r="K39" i="2" s="1"/>
  <c r="G40" i="2"/>
  <c r="H40" i="2" s="1"/>
  <c r="I40" i="2" s="1"/>
  <c r="J40" i="2" s="1"/>
  <c r="K40" i="2" s="1"/>
  <c r="G41" i="2"/>
  <c r="H41" i="2" s="1"/>
  <c r="I41" i="2" s="1"/>
  <c r="J41" i="2" s="1"/>
  <c r="K41" i="2" s="1"/>
  <c r="G42" i="2"/>
  <c r="H42" i="2" s="1"/>
  <c r="I42" i="2" s="1"/>
  <c r="J42" i="2" s="1"/>
  <c r="K42" i="2" s="1"/>
  <c r="G43" i="2"/>
  <c r="H43" i="2" s="1"/>
  <c r="I43" i="2" s="1"/>
  <c r="J43" i="2" s="1"/>
  <c r="K43" i="2" s="1"/>
  <c r="G44" i="2"/>
  <c r="H44" i="2" s="1"/>
  <c r="I44" i="2" s="1"/>
  <c r="J44" i="2" s="1"/>
  <c r="K44" i="2" s="1"/>
  <c r="G45" i="2"/>
  <c r="H45" i="2" s="1"/>
  <c r="I45" i="2" s="1"/>
  <c r="J45" i="2" s="1"/>
  <c r="K45" i="2" s="1"/>
  <c r="G46" i="2"/>
  <c r="H46" i="2" s="1"/>
  <c r="I46" i="2" s="1"/>
  <c r="J46" i="2" s="1"/>
  <c r="K46" i="2" s="1"/>
  <c r="G47" i="2"/>
  <c r="H47" i="2" s="1"/>
  <c r="I47" i="2" s="1"/>
  <c r="J47" i="2" s="1"/>
  <c r="K47" i="2" s="1"/>
  <c r="G48" i="2"/>
  <c r="H48" i="2" s="1"/>
  <c r="I48" i="2" s="1"/>
  <c r="J48" i="2" s="1"/>
  <c r="K48" i="2" s="1"/>
  <c r="G49" i="2"/>
  <c r="H49" i="2" s="1"/>
  <c r="I49" i="2" s="1"/>
  <c r="J49" i="2" s="1"/>
  <c r="K49" i="2" s="1"/>
  <c r="G50" i="2"/>
  <c r="H50" i="2" s="1"/>
  <c r="I50" i="2" s="1"/>
  <c r="J50" i="2" s="1"/>
  <c r="K50" i="2" s="1"/>
  <c r="G51" i="2"/>
  <c r="H51" i="2" s="1"/>
  <c r="I51" i="2" s="1"/>
  <c r="J51" i="2" s="1"/>
  <c r="K51" i="2" s="1"/>
  <c r="G52" i="2"/>
  <c r="H52" i="2" s="1"/>
  <c r="I52" i="2" s="1"/>
  <c r="J52" i="2" s="1"/>
  <c r="K52" i="2" s="1"/>
  <c r="G53" i="2"/>
  <c r="H53" i="2" s="1"/>
  <c r="I53" i="2" s="1"/>
  <c r="J53" i="2" s="1"/>
  <c r="K53" i="2" s="1"/>
  <c r="G54" i="2"/>
  <c r="H54" i="2" s="1"/>
  <c r="I54" i="2" s="1"/>
  <c r="J54" i="2" s="1"/>
  <c r="K54" i="2" s="1"/>
  <c r="G55" i="2"/>
  <c r="H55" i="2" s="1"/>
  <c r="I55" i="2" s="1"/>
  <c r="J55" i="2" s="1"/>
  <c r="K55" i="2" s="1"/>
  <c r="G56" i="2"/>
  <c r="H56" i="2" s="1"/>
  <c r="I56" i="2" s="1"/>
  <c r="J56" i="2" s="1"/>
  <c r="K56" i="2" s="1"/>
  <c r="G57" i="2"/>
  <c r="H57" i="2" s="1"/>
  <c r="I57" i="2" s="1"/>
  <c r="J57" i="2" s="1"/>
  <c r="K57" i="2" s="1"/>
  <c r="G58" i="2"/>
  <c r="H58" i="2" s="1"/>
  <c r="I58" i="2" s="1"/>
  <c r="J58" i="2" s="1"/>
  <c r="K58" i="2" s="1"/>
  <c r="G59" i="2"/>
  <c r="H59" i="2" s="1"/>
  <c r="I59" i="2" s="1"/>
  <c r="J59" i="2" s="1"/>
  <c r="K59" i="2" s="1"/>
  <c r="G60" i="2"/>
  <c r="H60" i="2" s="1"/>
  <c r="I60" i="2" s="1"/>
  <c r="J60" i="2" s="1"/>
  <c r="K60" i="2" s="1"/>
  <c r="G61" i="2"/>
  <c r="H61" i="2" s="1"/>
  <c r="I61" i="2" s="1"/>
  <c r="J61" i="2" s="1"/>
  <c r="K61" i="2" s="1"/>
  <c r="G62" i="2"/>
  <c r="H62" i="2" s="1"/>
  <c r="I62" i="2" s="1"/>
  <c r="J62" i="2" s="1"/>
  <c r="K62" i="2" s="1"/>
  <c r="G63" i="2"/>
  <c r="H63" i="2" s="1"/>
  <c r="I63" i="2" s="1"/>
  <c r="J63" i="2" s="1"/>
  <c r="K63" i="2" s="1"/>
  <c r="G64" i="2"/>
  <c r="H64" i="2" s="1"/>
  <c r="I64" i="2" s="1"/>
  <c r="J64" i="2" s="1"/>
  <c r="K64" i="2" s="1"/>
  <c r="G65" i="2"/>
  <c r="H65" i="2" s="1"/>
  <c r="I65" i="2" s="1"/>
  <c r="J65" i="2" s="1"/>
  <c r="K65" i="2" s="1"/>
  <c r="G66" i="2"/>
  <c r="H66" i="2" s="1"/>
  <c r="I66" i="2" s="1"/>
  <c r="J66" i="2" s="1"/>
  <c r="K66" i="2" s="1"/>
  <c r="G67" i="2"/>
  <c r="H67" i="2" s="1"/>
  <c r="I67" i="2" s="1"/>
  <c r="J67" i="2" s="1"/>
  <c r="K67" i="2" s="1"/>
  <c r="G68" i="2"/>
  <c r="H68" i="2" s="1"/>
  <c r="I68" i="2" s="1"/>
  <c r="J68" i="2" s="1"/>
  <c r="K68" i="2" s="1"/>
  <c r="G69" i="2"/>
  <c r="H69" i="2" s="1"/>
  <c r="I69" i="2" s="1"/>
  <c r="J69" i="2" s="1"/>
  <c r="K69" i="2" s="1"/>
  <c r="G70" i="2"/>
  <c r="H70" i="2" s="1"/>
  <c r="I70" i="2" s="1"/>
  <c r="J70" i="2" s="1"/>
  <c r="K70" i="2" s="1"/>
  <c r="G71" i="2"/>
  <c r="H71" i="2" s="1"/>
  <c r="I71" i="2" s="1"/>
  <c r="J71" i="2" s="1"/>
  <c r="K71" i="2" s="1"/>
  <c r="G72" i="2"/>
  <c r="H72" i="2" s="1"/>
  <c r="I72" i="2" s="1"/>
  <c r="J72" i="2" s="1"/>
  <c r="K72" i="2" s="1"/>
  <c r="G73" i="2"/>
  <c r="H73" i="2" s="1"/>
  <c r="I73" i="2" s="1"/>
  <c r="J73" i="2" s="1"/>
  <c r="K73" i="2" s="1"/>
  <c r="G74" i="2"/>
  <c r="H74" i="2" s="1"/>
  <c r="I74" i="2" s="1"/>
  <c r="J74" i="2" s="1"/>
  <c r="K74" i="2" s="1"/>
  <c r="G75" i="2"/>
  <c r="H75" i="2" s="1"/>
  <c r="I75" i="2" s="1"/>
  <c r="J75" i="2" s="1"/>
  <c r="K75" i="2" s="1"/>
  <c r="G76" i="2"/>
  <c r="H76" i="2" s="1"/>
  <c r="I76" i="2" s="1"/>
  <c r="J76" i="2" s="1"/>
  <c r="K76" i="2" s="1"/>
  <c r="G77" i="2"/>
  <c r="H77" i="2" s="1"/>
  <c r="I77" i="2" s="1"/>
  <c r="J77" i="2" s="1"/>
  <c r="K77" i="2" s="1"/>
  <c r="G78" i="2"/>
  <c r="H78" i="2" s="1"/>
  <c r="I78" i="2" s="1"/>
  <c r="J78" i="2" s="1"/>
  <c r="K78" i="2" s="1"/>
  <c r="G79" i="2"/>
  <c r="H79" i="2" s="1"/>
  <c r="I79" i="2" s="1"/>
  <c r="J79" i="2" s="1"/>
  <c r="K79" i="2" s="1"/>
  <c r="G80" i="2"/>
  <c r="H80" i="2" s="1"/>
  <c r="I80" i="2" s="1"/>
  <c r="J80" i="2" s="1"/>
  <c r="K80" i="2" s="1"/>
  <c r="G81" i="2"/>
  <c r="H81" i="2" s="1"/>
  <c r="I81" i="2" s="1"/>
  <c r="J81" i="2" s="1"/>
  <c r="K81" i="2" s="1"/>
  <c r="G82" i="2"/>
  <c r="H82" i="2" s="1"/>
  <c r="I82" i="2" s="1"/>
  <c r="J82" i="2" s="1"/>
  <c r="K82" i="2" s="1"/>
  <c r="G83" i="2"/>
  <c r="H83" i="2" s="1"/>
  <c r="I83" i="2" s="1"/>
  <c r="J83" i="2" s="1"/>
  <c r="K83" i="2" s="1"/>
  <c r="G84" i="2"/>
  <c r="H84" i="2" s="1"/>
  <c r="I84" i="2" s="1"/>
  <c r="J84" i="2" s="1"/>
  <c r="K84" i="2" s="1"/>
  <c r="G85" i="2"/>
  <c r="H85" i="2" s="1"/>
  <c r="I85" i="2" s="1"/>
  <c r="J85" i="2" s="1"/>
  <c r="K85" i="2" s="1"/>
  <c r="G86" i="2"/>
  <c r="H86" i="2" s="1"/>
  <c r="I86" i="2" s="1"/>
  <c r="J86" i="2" s="1"/>
  <c r="K86" i="2" s="1"/>
  <c r="G87" i="2"/>
  <c r="H87" i="2" s="1"/>
  <c r="I87" i="2" s="1"/>
  <c r="J87" i="2" s="1"/>
  <c r="K87" i="2" s="1"/>
  <c r="G88" i="2"/>
  <c r="H88" i="2" s="1"/>
  <c r="I88" i="2" s="1"/>
  <c r="J88" i="2" s="1"/>
  <c r="K88" i="2" s="1"/>
  <c r="G89" i="2"/>
  <c r="H89" i="2" s="1"/>
  <c r="I89" i="2" s="1"/>
  <c r="J89" i="2" s="1"/>
  <c r="K89" i="2" s="1"/>
  <c r="G90" i="2"/>
  <c r="H90" i="2" s="1"/>
  <c r="I90" i="2" s="1"/>
  <c r="J90" i="2" s="1"/>
  <c r="K90" i="2" s="1"/>
  <c r="G91" i="2"/>
  <c r="H91" i="2" s="1"/>
  <c r="I91" i="2" s="1"/>
  <c r="J91" i="2" s="1"/>
  <c r="K91" i="2" s="1"/>
  <c r="G92" i="2"/>
  <c r="H92" i="2" s="1"/>
  <c r="I92" i="2" s="1"/>
  <c r="J92" i="2" s="1"/>
  <c r="K92" i="2" s="1"/>
  <c r="G93" i="2"/>
  <c r="H93" i="2" s="1"/>
  <c r="I93" i="2" s="1"/>
  <c r="J93" i="2" s="1"/>
  <c r="K93" i="2" s="1"/>
  <c r="G94" i="2"/>
  <c r="H94" i="2" s="1"/>
  <c r="I94" i="2" s="1"/>
  <c r="J94" i="2" s="1"/>
  <c r="K94" i="2" s="1"/>
  <c r="G95" i="2"/>
  <c r="H95" i="2" s="1"/>
  <c r="I95" i="2" s="1"/>
  <c r="J95" i="2" s="1"/>
  <c r="K95" i="2" s="1"/>
  <c r="G96" i="2"/>
  <c r="H96" i="2" s="1"/>
  <c r="I96" i="2" s="1"/>
  <c r="J96" i="2" s="1"/>
  <c r="K96" i="2" s="1"/>
  <c r="G97" i="2"/>
  <c r="H97" i="2" s="1"/>
  <c r="I97" i="2" s="1"/>
  <c r="J97" i="2" s="1"/>
  <c r="K97" i="2" s="1"/>
  <c r="G98" i="2"/>
  <c r="H98" i="2" s="1"/>
  <c r="I98" i="2" s="1"/>
  <c r="J98" i="2" s="1"/>
  <c r="K98" i="2" s="1"/>
  <c r="G99" i="2"/>
  <c r="H99" i="2" s="1"/>
  <c r="I99" i="2" s="1"/>
  <c r="J99" i="2" s="1"/>
  <c r="K99" i="2" s="1"/>
  <c r="G100" i="2"/>
  <c r="H100" i="2" s="1"/>
  <c r="I100" i="2" s="1"/>
  <c r="J100" i="2" s="1"/>
  <c r="K100" i="2" s="1"/>
  <c r="G101" i="2"/>
  <c r="H101" i="2" s="1"/>
  <c r="I101" i="2" s="1"/>
  <c r="J101" i="2" s="1"/>
  <c r="K101" i="2" s="1"/>
  <c r="G102" i="2"/>
  <c r="H102" i="2" s="1"/>
  <c r="I102" i="2" s="1"/>
  <c r="J102" i="2" s="1"/>
  <c r="K102" i="2" s="1"/>
  <c r="G103" i="2"/>
  <c r="H103" i="2" s="1"/>
  <c r="I103" i="2" s="1"/>
  <c r="J103" i="2" s="1"/>
  <c r="K103" i="2" s="1"/>
  <c r="G104" i="2"/>
  <c r="H104" i="2" s="1"/>
  <c r="I104" i="2" s="1"/>
  <c r="J104" i="2" s="1"/>
  <c r="K104" i="2" s="1"/>
  <c r="G105" i="2"/>
  <c r="H105" i="2" s="1"/>
  <c r="I105" i="2" s="1"/>
  <c r="J105" i="2" s="1"/>
  <c r="K105" i="2" s="1"/>
  <c r="G106" i="2"/>
  <c r="H106" i="2" s="1"/>
  <c r="I106" i="2" s="1"/>
  <c r="J106" i="2" s="1"/>
  <c r="K106" i="2" s="1"/>
  <c r="G107" i="2"/>
  <c r="H107" i="2" s="1"/>
  <c r="I107" i="2" s="1"/>
  <c r="J107" i="2" s="1"/>
  <c r="K107" i="2" s="1"/>
  <c r="G108" i="2"/>
  <c r="H108" i="2" s="1"/>
  <c r="I108" i="2" s="1"/>
  <c r="J108" i="2" s="1"/>
  <c r="K108" i="2" s="1"/>
  <c r="G109" i="2"/>
  <c r="H109" i="2" s="1"/>
  <c r="I109" i="2" s="1"/>
  <c r="J109" i="2" s="1"/>
  <c r="K109" i="2" s="1"/>
  <c r="G110" i="2"/>
  <c r="H110" i="2" s="1"/>
  <c r="I110" i="2" s="1"/>
  <c r="J110" i="2" s="1"/>
  <c r="K110" i="2" s="1"/>
  <c r="G111" i="2"/>
  <c r="H111" i="2" s="1"/>
  <c r="I111" i="2" s="1"/>
  <c r="J111" i="2" s="1"/>
  <c r="K111" i="2" s="1"/>
  <c r="G112" i="2"/>
  <c r="H112" i="2" s="1"/>
  <c r="I112" i="2" s="1"/>
  <c r="J112" i="2" s="1"/>
  <c r="K112" i="2" s="1"/>
  <c r="G113" i="2"/>
  <c r="H113" i="2" s="1"/>
  <c r="I113" i="2" s="1"/>
  <c r="J113" i="2" s="1"/>
  <c r="K113" i="2" s="1"/>
  <c r="G114" i="2"/>
  <c r="H114" i="2" s="1"/>
  <c r="I114" i="2" s="1"/>
  <c r="J114" i="2" s="1"/>
  <c r="K114" i="2" s="1"/>
  <c r="G115" i="2"/>
  <c r="H115" i="2" s="1"/>
  <c r="I115" i="2" s="1"/>
  <c r="J115" i="2" s="1"/>
  <c r="K115" i="2" s="1"/>
  <c r="G116" i="2"/>
  <c r="H116" i="2" s="1"/>
  <c r="I116" i="2" s="1"/>
  <c r="J116" i="2" s="1"/>
  <c r="K116" i="2" s="1"/>
  <c r="G117" i="2"/>
  <c r="H117" i="2" s="1"/>
  <c r="I117" i="2" s="1"/>
  <c r="J117" i="2" s="1"/>
  <c r="K117" i="2" s="1"/>
  <c r="G118" i="2"/>
  <c r="H118" i="2" s="1"/>
  <c r="I118" i="2" s="1"/>
  <c r="J118" i="2" s="1"/>
  <c r="K118" i="2" s="1"/>
  <c r="G119" i="2"/>
  <c r="H119" i="2" s="1"/>
  <c r="I119" i="2" s="1"/>
  <c r="J119" i="2" s="1"/>
  <c r="K119" i="2" s="1"/>
  <c r="G120" i="2"/>
  <c r="H120" i="2" s="1"/>
  <c r="I120" i="2" s="1"/>
  <c r="J120" i="2" s="1"/>
  <c r="K120" i="2" s="1"/>
  <c r="G121" i="2"/>
  <c r="H121" i="2" s="1"/>
  <c r="I121" i="2" s="1"/>
  <c r="J121" i="2" s="1"/>
  <c r="K121" i="2" s="1"/>
  <c r="G122" i="2"/>
  <c r="H122" i="2" s="1"/>
  <c r="I122" i="2" s="1"/>
  <c r="J122" i="2" s="1"/>
  <c r="K122" i="2" s="1"/>
  <c r="G123" i="2"/>
  <c r="H123" i="2" s="1"/>
  <c r="I123" i="2" s="1"/>
  <c r="J123" i="2" s="1"/>
  <c r="K123" i="2" s="1"/>
  <c r="G124" i="2"/>
  <c r="H124" i="2" s="1"/>
  <c r="I124" i="2" s="1"/>
  <c r="J124" i="2" s="1"/>
  <c r="K124" i="2" s="1"/>
  <c r="G125" i="2"/>
  <c r="H125" i="2" s="1"/>
  <c r="I125" i="2" s="1"/>
  <c r="J125" i="2" s="1"/>
  <c r="K125" i="2" s="1"/>
  <c r="G126" i="2"/>
  <c r="H126" i="2" s="1"/>
  <c r="I126" i="2" s="1"/>
  <c r="J126" i="2" s="1"/>
  <c r="K126" i="2" s="1"/>
  <c r="G127" i="2"/>
  <c r="H127" i="2" s="1"/>
  <c r="I127" i="2" s="1"/>
  <c r="J127" i="2" s="1"/>
  <c r="K127" i="2" s="1"/>
  <c r="G128" i="2"/>
  <c r="H128" i="2" s="1"/>
  <c r="I128" i="2" s="1"/>
  <c r="J128" i="2" s="1"/>
  <c r="K128" i="2" s="1"/>
  <c r="G129" i="2"/>
  <c r="H129" i="2" s="1"/>
  <c r="I129" i="2" s="1"/>
  <c r="J129" i="2" s="1"/>
  <c r="K129" i="2" s="1"/>
  <c r="G130" i="2"/>
  <c r="H130" i="2" s="1"/>
  <c r="I130" i="2" s="1"/>
  <c r="J130" i="2" s="1"/>
  <c r="K130" i="2" s="1"/>
  <c r="G131" i="2"/>
  <c r="H131" i="2" s="1"/>
  <c r="I131" i="2" s="1"/>
  <c r="J131" i="2" s="1"/>
  <c r="K131" i="2" s="1"/>
  <c r="G132" i="2"/>
  <c r="H132" i="2" s="1"/>
  <c r="I132" i="2" s="1"/>
  <c r="J132" i="2" s="1"/>
  <c r="K132" i="2" s="1"/>
  <c r="G133" i="2"/>
  <c r="H133" i="2" s="1"/>
  <c r="I133" i="2" s="1"/>
  <c r="J133" i="2" s="1"/>
  <c r="K133" i="2" s="1"/>
  <c r="G134" i="2"/>
  <c r="H134" i="2" s="1"/>
  <c r="I134" i="2" s="1"/>
  <c r="J134" i="2" s="1"/>
  <c r="K134" i="2" s="1"/>
  <c r="G135" i="2"/>
  <c r="H135" i="2" s="1"/>
  <c r="I135" i="2" s="1"/>
  <c r="J135" i="2" s="1"/>
  <c r="K135" i="2" s="1"/>
  <c r="G136" i="2"/>
  <c r="H136" i="2" s="1"/>
  <c r="I136" i="2" s="1"/>
  <c r="J136" i="2" s="1"/>
  <c r="K136" i="2" s="1"/>
  <c r="G137" i="2"/>
  <c r="H137" i="2" s="1"/>
  <c r="I137" i="2" s="1"/>
  <c r="J137" i="2" s="1"/>
  <c r="K137" i="2" s="1"/>
  <c r="G138" i="2"/>
  <c r="H138" i="2" s="1"/>
  <c r="I138" i="2" s="1"/>
  <c r="J138" i="2" s="1"/>
  <c r="K138" i="2" s="1"/>
  <c r="G139" i="2"/>
  <c r="H139" i="2" s="1"/>
  <c r="I139" i="2" s="1"/>
  <c r="J139" i="2" s="1"/>
  <c r="K139" i="2" s="1"/>
  <c r="G140" i="2"/>
  <c r="H140" i="2" s="1"/>
  <c r="I140" i="2" s="1"/>
  <c r="J140" i="2" s="1"/>
  <c r="K140" i="2" s="1"/>
  <c r="G141" i="2"/>
  <c r="H141" i="2" s="1"/>
  <c r="I141" i="2" s="1"/>
  <c r="J141" i="2" s="1"/>
  <c r="K141" i="2" s="1"/>
  <c r="G142" i="2"/>
  <c r="H142" i="2" s="1"/>
  <c r="I142" i="2" s="1"/>
  <c r="J142" i="2" s="1"/>
  <c r="K142" i="2" s="1"/>
  <c r="G143" i="2"/>
  <c r="H143" i="2" s="1"/>
  <c r="I143" i="2" s="1"/>
  <c r="J143" i="2" s="1"/>
  <c r="K143" i="2" s="1"/>
  <c r="G144" i="2"/>
  <c r="H144" i="2" s="1"/>
  <c r="I144" i="2" s="1"/>
  <c r="J144" i="2" s="1"/>
  <c r="K144" i="2" s="1"/>
  <c r="G145" i="2"/>
  <c r="H145" i="2" s="1"/>
  <c r="I145" i="2" s="1"/>
  <c r="J145" i="2" s="1"/>
  <c r="K145" i="2" s="1"/>
  <c r="G146" i="2"/>
  <c r="H146" i="2" s="1"/>
  <c r="I146" i="2" s="1"/>
  <c r="J146" i="2" s="1"/>
  <c r="K146" i="2" s="1"/>
  <c r="G147" i="2"/>
  <c r="H147" i="2" s="1"/>
  <c r="I147" i="2" s="1"/>
  <c r="J147" i="2" s="1"/>
  <c r="K147" i="2" s="1"/>
  <c r="G148" i="2"/>
  <c r="H148" i="2" s="1"/>
  <c r="I148" i="2" s="1"/>
  <c r="J148" i="2" s="1"/>
  <c r="K148" i="2" s="1"/>
  <c r="G149" i="2"/>
  <c r="H149" i="2" s="1"/>
  <c r="I149" i="2" s="1"/>
  <c r="J149" i="2" s="1"/>
  <c r="K149" i="2" s="1"/>
  <c r="G150" i="2"/>
  <c r="H150" i="2" s="1"/>
  <c r="I150" i="2" s="1"/>
  <c r="J150" i="2" s="1"/>
  <c r="K150" i="2" s="1"/>
  <c r="G151" i="2"/>
  <c r="H151" i="2" s="1"/>
  <c r="I151" i="2" s="1"/>
  <c r="J151" i="2" s="1"/>
  <c r="K151" i="2" s="1"/>
  <c r="G152" i="2"/>
  <c r="H152" i="2" s="1"/>
  <c r="I152" i="2" s="1"/>
  <c r="J152" i="2" s="1"/>
  <c r="K152" i="2" s="1"/>
  <c r="G153" i="2"/>
  <c r="H153" i="2" s="1"/>
  <c r="I153" i="2" s="1"/>
  <c r="J153" i="2" s="1"/>
  <c r="K153" i="2" s="1"/>
  <c r="G154" i="2"/>
  <c r="H154" i="2" s="1"/>
  <c r="I154" i="2" s="1"/>
  <c r="J154" i="2" s="1"/>
  <c r="K154" i="2" s="1"/>
  <c r="G155" i="2"/>
  <c r="H155" i="2" s="1"/>
  <c r="I155" i="2" s="1"/>
  <c r="J155" i="2" s="1"/>
  <c r="K155" i="2" s="1"/>
  <c r="G156" i="2"/>
  <c r="H156" i="2" s="1"/>
  <c r="I156" i="2" s="1"/>
  <c r="J156" i="2" s="1"/>
  <c r="K156" i="2" s="1"/>
  <c r="G157" i="2"/>
  <c r="H157" i="2" s="1"/>
  <c r="I157" i="2" s="1"/>
  <c r="J157" i="2" s="1"/>
  <c r="K157" i="2" s="1"/>
  <c r="G158" i="2"/>
  <c r="H158" i="2" s="1"/>
  <c r="I158" i="2" s="1"/>
  <c r="J158" i="2" s="1"/>
  <c r="K158" i="2" s="1"/>
  <c r="G159" i="2"/>
  <c r="H159" i="2" s="1"/>
  <c r="I159" i="2" s="1"/>
  <c r="J159" i="2" s="1"/>
  <c r="K159" i="2" s="1"/>
  <c r="G160" i="2"/>
  <c r="H160" i="2" s="1"/>
  <c r="I160" i="2" s="1"/>
  <c r="J160" i="2" s="1"/>
  <c r="K160" i="2" s="1"/>
  <c r="G161" i="2"/>
  <c r="H161" i="2" s="1"/>
  <c r="I161" i="2" s="1"/>
  <c r="J161" i="2" s="1"/>
  <c r="K161" i="2" s="1"/>
  <c r="G162" i="2"/>
  <c r="H162" i="2" s="1"/>
  <c r="I162" i="2" s="1"/>
  <c r="J162" i="2" s="1"/>
  <c r="K162" i="2" s="1"/>
  <c r="G163" i="2"/>
  <c r="H163" i="2" s="1"/>
  <c r="I163" i="2" s="1"/>
  <c r="J163" i="2" s="1"/>
  <c r="K163" i="2" s="1"/>
  <c r="G164" i="2"/>
  <c r="H164" i="2" s="1"/>
  <c r="I164" i="2" s="1"/>
  <c r="J164" i="2" s="1"/>
  <c r="K164" i="2" s="1"/>
  <c r="G165" i="2"/>
  <c r="H165" i="2" s="1"/>
  <c r="I165" i="2" s="1"/>
  <c r="J165" i="2" s="1"/>
  <c r="K165" i="2" s="1"/>
  <c r="G166" i="2"/>
  <c r="H166" i="2" s="1"/>
  <c r="I166" i="2" s="1"/>
  <c r="J166" i="2" s="1"/>
  <c r="K166" i="2" s="1"/>
  <c r="G167" i="2"/>
  <c r="H167" i="2" s="1"/>
  <c r="I167" i="2" s="1"/>
  <c r="J167" i="2" s="1"/>
  <c r="K167" i="2" s="1"/>
  <c r="G168" i="2"/>
  <c r="H168" i="2" s="1"/>
  <c r="I168" i="2" s="1"/>
  <c r="J168" i="2" s="1"/>
  <c r="K168" i="2" s="1"/>
  <c r="G169" i="2"/>
  <c r="H169" i="2" s="1"/>
  <c r="I169" i="2" s="1"/>
  <c r="J169" i="2" s="1"/>
  <c r="K169" i="2" s="1"/>
  <c r="G170" i="2"/>
  <c r="H170" i="2" s="1"/>
  <c r="I170" i="2" s="1"/>
  <c r="J170" i="2" s="1"/>
  <c r="K170" i="2" s="1"/>
  <c r="G171" i="2"/>
  <c r="H171" i="2" s="1"/>
  <c r="I171" i="2" s="1"/>
  <c r="J171" i="2" s="1"/>
  <c r="K171" i="2" s="1"/>
  <c r="G172" i="2"/>
  <c r="H172" i="2" s="1"/>
  <c r="I172" i="2" s="1"/>
  <c r="J172" i="2" s="1"/>
  <c r="K172" i="2" s="1"/>
  <c r="G173" i="2"/>
  <c r="H173" i="2" s="1"/>
  <c r="I173" i="2" s="1"/>
  <c r="J173" i="2" s="1"/>
  <c r="K173" i="2" s="1"/>
  <c r="G174" i="2"/>
  <c r="H174" i="2" s="1"/>
  <c r="I174" i="2" s="1"/>
  <c r="J174" i="2" s="1"/>
  <c r="K174" i="2" s="1"/>
  <c r="G175" i="2"/>
  <c r="H175" i="2" s="1"/>
  <c r="I175" i="2" s="1"/>
  <c r="J175" i="2" s="1"/>
  <c r="K175" i="2" s="1"/>
  <c r="G176" i="2"/>
  <c r="H176" i="2" s="1"/>
  <c r="I176" i="2" s="1"/>
  <c r="J176" i="2" s="1"/>
  <c r="K176" i="2" s="1"/>
  <c r="G177" i="2"/>
  <c r="H177" i="2" s="1"/>
  <c r="I177" i="2" s="1"/>
  <c r="J177" i="2" s="1"/>
  <c r="K177" i="2" s="1"/>
  <c r="G178" i="2"/>
  <c r="H178" i="2" s="1"/>
  <c r="I178" i="2" s="1"/>
  <c r="J178" i="2" s="1"/>
  <c r="K178" i="2" s="1"/>
  <c r="G179" i="2"/>
  <c r="H179" i="2" s="1"/>
  <c r="I179" i="2" s="1"/>
  <c r="J179" i="2" s="1"/>
  <c r="K179" i="2" s="1"/>
  <c r="G180" i="2"/>
  <c r="H180" i="2" s="1"/>
  <c r="I180" i="2" s="1"/>
  <c r="J180" i="2" s="1"/>
  <c r="K180" i="2" s="1"/>
  <c r="G181" i="2"/>
  <c r="H181" i="2" s="1"/>
  <c r="I181" i="2" s="1"/>
  <c r="J181" i="2" s="1"/>
  <c r="K181" i="2" s="1"/>
  <c r="G182" i="2"/>
  <c r="H182" i="2" s="1"/>
  <c r="I182" i="2" s="1"/>
  <c r="J182" i="2" s="1"/>
  <c r="K182" i="2" s="1"/>
  <c r="G183" i="2"/>
  <c r="H183" i="2" s="1"/>
  <c r="I183" i="2" s="1"/>
  <c r="J183" i="2" s="1"/>
  <c r="K183" i="2" s="1"/>
  <c r="G184" i="2"/>
  <c r="H184" i="2" s="1"/>
  <c r="I184" i="2" s="1"/>
  <c r="J184" i="2" s="1"/>
  <c r="K184" i="2" s="1"/>
  <c r="G185" i="2"/>
  <c r="H185" i="2" s="1"/>
  <c r="I185" i="2" s="1"/>
  <c r="J185" i="2" s="1"/>
  <c r="K185" i="2" s="1"/>
  <c r="G186" i="2"/>
  <c r="H186" i="2" s="1"/>
  <c r="I186" i="2" s="1"/>
  <c r="J186" i="2" s="1"/>
  <c r="K186" i="2" s="1"/>
  <c r="G187" i="2"/>
  <c r="H187" i="2" s="1"/>
  <c r="I187" i="2" s="1"/>
  <c r="J187" i="2" s="1"/>
  <c r="K187" i="2" s="1"/>
  <c r="G188" i="2"/>
  <c r="H188" i="2" s="1"/>
  <c r="I188" i="2" s="1"/>
  <c r="J188" i="2" s="1"/>
  <c r="K188" i="2" s="1"/>
  <c r="G189" i="2"/>
  <c r="H189" i="2" s="1"/>
  <c r="I189" i="2" s="1"/>
  <c r="J189" i="2" s="1"/>
  <c r="K189" i="2" s="1"/>
  <c r="G190" i="2"/>
  <c r="H190" i="2" s="1"/>
  <c r="I190" i="2" s="1"/>
  <c r="J190" i="2" s="1"/>
  <c r="K190" i="2" s="1"/>
  <c r="G191" i="2"/>
  <c r="H191" i="2" s="1"/>
  <c r="I191" i="2" s="1"/>
  <c r="J191" i="2" s="1"/>
  <c r="K191" i="2" s="1"/>
  <c r="G192" i="2"/>
  <c r="H192" i="2" s="1"/>
  <c r="I192" i="2" s="1"/>
  <c r="J192" i="2" s="1"/>
  <c r="K192" i="2" s="1"/>
  <c r="G193" i="2"/>
  <c r="H193" i="2" s="1"/>
  <c r="I193" i="2" s="1"/>
  <c r="J193" i="2" s="1"/>
  <c r="K193" i="2" s="1"/>
  <c r="G194" i="2"/>
  <c r="H194" i="2" s="1"/>
  <c r="I194" i="2" s="1"/>
  <c r="J194" i="2" s="1"/>
  <c r="K194" i="2" s="1"/>
  <c r="G195" i="2"/>
  <c r="H195" i="2" s="1"/>
  <c r="I195" i="2" s="1"/>
  <c r="J195" i="2" s="1"/>
  <c r="K195" i="2" s="1"/>
  <c r="G196" i="2"/>
  <c r="H196" i="2" s="1"/>
  <c r="I196" i="2" s="1"/>
  <c r="J196" i="2" s="1"/>
  <c r="K196" i="2" s="1"/>
  <c r="G197" i="2"/>
  <c r="H197" i="2" s="1"/>
  <c r="I197" i="2" s="1"/>
  <c r="J197" i="2" s="1"/>
  <c r="K197" i="2" s="1"/>
  <c r="G198" i="2"/>
  <c r="H198" i="2" s="1"/>
  <c r="I198" i="2" s="1"/>
  <c r="J198" i="2" s="1"/>
  <c r="K198" i="2" s="1"/>
  <c r="G199" i="2"/>
  <c r="H199" i="2" s="1"/>
  <c r="I199" i="2" s="1"/>
  <c r="J199" i="2" s="1"/>
  <c r="K199" i="2" s="1"/>
  <c r="G200" i="2"/>
  <c r="H200" i="2" s="1"/>
  <c r="I200" i="2" s="1"/>
  <c r="J200" i="2" s="1"/>
  <c r="K200" i="2" s="1"/>
  <c r="G201" i="2"/>
  <c r="H201" i="2" s="1"/>
  <c r="I201" i="2" s="1"/>
  <c r="J201" i="2" s="1"/>
  <c r="K201" i="2" s="1"/>
  <c r="S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89578D-6D68-446B-9242-3C5F8B942D9B}" keepAlive="1" name="ModelConnection_ExterneGegevens_1" description="Gegevensmodel" type="5" refreshedVersion="6" minRefreshableVersion="5" saveData="1">
    <dbPr connection="Data Model Connection" command="sampl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773B45C-3FDA-4976-BC39-C8506C632B58}" name="Query - sample" description="Verbinding maken met de query sample in de werkmap." type="100" refreshedVersion="6" minRefreshableVersion="5">
    <extLst>
      <ext xmlns:x15="http://schemas.microsoft.com/office/spreadsheetml/2010/11/main" uri="{DE250136-89BD-433C-8126-D09CA5730AF9}">
        <x15:connection id="e701c473-e4ad-4466-b23d-9b8ba8f6250b"/>
      </ext>
    </extLst>
  </connection>
  <connection id="3" xr16:uid="{4D348E0A-DD7E-4C15-ABF6-6787CE01B766}" keepAlive="1" name="ThisWorkbookDataModel" description="Gegevens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<sst xmlns="http://schemas.openxmlformats.org/spreadsheetml/2006/main" count="16" uniqueCount="16">
  <si>
    <t>female</t>
  </si>
  <si>
    <t>read</t>
  </si>
  <si>
    <t>write</t>
  </si>
  <si>
    <t>math</t>
  </si>
  <si>
    <t>hon</t>
  </si>
  <si>
    <t>femalexmath</t>
  </si>
  <si>
    <t>β0</t>
  </si>
  <si>
    <t>SomLL</t>
  </si>
  <si>
    <t>Model:</t>
  </si>
  <si>
    <t>hon = β0</t>
  </si>
  <si>
    <t>logit</t>
  </si>
  <si>
    <t>odds</t>
  </si>
  <si>
    <t>P</t>
  </si>
  <si>
    <t>p = kans(hon=1)</t>
  </si>
  <si>
    <t>Pcorrect</t>
  </si>
  <si>
    <t>LLH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</si>
</sst>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backgroundRefresh="0" connectionId="1" xr16:uid="{262423B8-9C3C-437C-963F-5D2AEE8C838F}" autoFormatId="16" applyNumberFormats="0" applyBorderFormats="0" applyFontFormats="0" applyPatternFormats="0" applyAlignmentFormats="0" applyWidthHeightFormats="0">
  <queryTableRefresh nextId="13" unboundColumnsRight="5">
    <queryTableFields count="11">
      <queryTableField id="1" name="female" tableColumnId="1"/>
      <queryTableField id="2" name="read" tableColumnId="2"/>
      <queryTableField id="3" name="write" tableColumnId="3"/>
      <queryTableField id="4" name="math" tableColumnId="4"/>
      <queryTableField id="5" name="hon" tableColumnId="5"/>
      <queryTableField id="6" name="femalexmath" tableColumnId="6"/>
      <queryTableField id="8" dataBound="0" tableColumnId="8"/>
      <queryTableField id="9" dataBound="0" tableColumnId="9"/>
      <queryTableField id="10" dataBound="0" tableColumnId="10"/>
      <queryTableField id="11" dataBound="0" tableColumnId="7"/>
      <queryTableField id="12" dataBound="0" tableColumnId="11"/>
    </queryTableFields>
  </queryTableRefresh>
  <extLst>
    <ext xmlns:x15="http://schemas.microsoft.com/office/spreadsheetml/2010/11/main" uri="{883FBD77-0823-4a55-B5E3-86C4891E6966}">
      <x15:queryTable sourceDataName="Query - sampl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C6C835-E01B-485A-BE11-D395547ED6E6}" name="tblSample" displayName="tblSample" ref="A1:K201" tableType="queryTable" totalsRowShown="0">
  <autoFilter ref="A1:K201" xr:uid="{35C9DC62-E942-49D0-B351-7997229C4FB1}"/>
  <tableColumns count="11">
    <tableColumn id="1" xr3:uid="{184205FD-AE9F-42CF-B826-C8D5B5FA0039}" uniqueName="1" name="female" queryTableFieldId="1"/>
    <tableColumn id="2" xr3:uid="{165D85BC-542D-43E0-8A4D-97DD111E89C2}" uniqueName="2" name="read" queryTableFieldId="2"/>
    <tableColumn id="3" xr3:uid="{DD597563-94DA-4D88-83C9-C17840F4E14E}" uniqueName="3" name="write" queryTableFieldId="3"/>
    <tableColumn id="4" xr3:uid="{0B734A04-D663-4AE3-A6D3-5ED9E741B869}" uniqueName="4" name="math" queryTableFieldId="4"/>
    <tableColumn id="5" xr3:uid="{D6B8E923-756B-4552-95AE-319990816932}" uniqueName="5" name="hon" queryTableFieldId="5"/>
    <tableColumn id="6" xr3:uid="{FAD319D7-B8EE-4301-85C8-A4587987CA43}" uniqueName="6" name="femalexmath" queryTableFieldId="6"/>
    <tableColumn id="8" xr3:uid="{FE4F3904-635F-4397-8450-4BC3518652AD}" uniqueName="8" name="logit" queryTableFieldId="8" dataDxfId="4">
      <calculatedColumnFormula>$S$1</calculatedColumnFormula>
    </tableColumn>
    <tableColumn id="9" xr3:uid="{604400C9-7685-4685-A2A7-5D1DEABF9868}" uniqueName="9" name="odds" queryTableFieldId="9" dataDxfId="3">
      <calculatedColumnFormula>EXP(tblSample[[#This Row],[logit]])</calculatedColumnFormula>
    </tableColumn>
    <tableColumn id="10" xr3:uid="{7FD67155-6A7F-4EBF-845C-A23F0A65C95A}" uniqueName="10" name="P" queryTableFieldId="10" dataDxfId="2">
      <calculatedColumnFormula>tblSample[[#This Row],[odds]]/(tblSample[[#This Row],[odds]]+1)</calculatedColumnFormula>
    </tableColumn>
    <tableColumn id="7" xr3:uid="{9C94BF4A-5EDF-41E9-B344-85A5DD2DC3EC}" uniqueName="7" name="Pcorrect" queryTableFieldId="11" dataDxfId="1">
      <calculatedColumnFormula>IF(tblSample[[#This Row],[hon]]=1,tblSample[[#This Row],[P]],1-tblSample[[#This Row],[P]])</calculatedColumnFormula>
    </tableColumn>
    <tableColumn id="11" xr3:uid="{693F10E2-6312-483F-861D-2C4CB1B63883}" uniqueName="11" name="LLH" queryTableFieldId="12" dataDxfId="0">
      <calculatedColumnFormula>LN(tblSample[[#This Row],[Pcorrect]])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8C96-A98C-4BA6-9C0E-737A35046A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BBBE-889E-4AE4-9BCD-DC3F004F55E2}">
  <dimension ref="A1:S201"/>
  <sheetViews>
    <sheetView tabSelected="1" workbookViewId="0">
      <selection activeCell="K3" sqref="K3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8" bestFit="1" customWidth="1"/>
    <col min="4" max="4" width="7.85546875" bestFit="1" customWidth="1"/>
    <col min="5" max="5" width="6.7109375" bestFit="1" customWidth="1"/>
    <col min="6" max="6" width="15.140625" bestFit="1" customWidth="1"/>
    <col min="7" max="7" width="7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14</v>
      </c>
      <c r="K1" t="s">
        <v>15</v>
      </c>
      <c r="R1" s="1" t="s">
        <v>6</v>
      </c>
      <c r="S1">
        <v>-1.1254595390538427</v>
      </c>
    </row>
    <row r="2" spans="1:19" x14ac:dyDescent="0.25">
      <c r="A2">
        <v>0</v>
      </c>
      <c r="B2">
        <v>57</v>
      </c>
      <c r="C2">
        <v>52</v>
      </c>
      <c r="D2">
        <v>41</v>
      </c>
      <c r="E2">
        <v>0</v>
      </c>
      <c r="F2">
        <v>0</v>
      </c>
      <c r="G2">
        <f t="shared" ref="G2:G33" si="0">$S$1</f>
        <v>-1.1254595390538427</v>
      </c>
      <c r="H2">
        <f>EXP(tblSample[[#This Row],[logit]])</f>
        <v>0.32450331114484965</v>
      </c>
      <c r="I2">
        <f>tblSample[[#This Row],[odds]]/(tblSample[[#This Row],[odds]]+1)</f>
        <v>0.24499999993534291</v>
      </c>
      <c r="J2">
        <f>IF(tblSample[[#This Row],[hon]]=1,tblSample[[#This Row],[P]],1-tblSample[[#This Row],[P]])</f>
        <v>0.75500000006465706</v>
      </c>
      <c r="K2">
        <f>LN(tblSample[[#This Row],[Pcorrect]])</f>
        <v>-0.28103752964747386</v>
      </c>
      <c r="R2" s="1" t="s">
        <v>7</v>
      </c>
      <c r="S2">
        <f>SUM(tblSample[LLH])</f>
        <v>-111.3550233431332</v>
      </c>
    </row>
    <row r="3" spans="1:19" x14ac:dyDescent="0.25">
      <c r="A3">
        <v>0</v>
      </c>
      <c r="B3">
        <v>44</v>
      </c>
      <c r="C3">
        <v>33</v>
      </c>
      <c r="D3">
        <v>54</v>
      </c>
      <c r="E3">
        <v>0</v>
      </c>
      <c r="F3">
        <v>0</v>
      </c>
      <c r="G3">
        <f t="shared" si="0"/>
        <v>-1.1254595390538427</v>
      </c>
      <c r="H3">
        <f>EXP(tblSample[[#This Row],[logit]])</f>
        <v>0.32450331114484965</v>
      </c>
      <c r="I3">
        <f>tblSample[[#This Row],[odds]]/(tblSample[[#This Row],[odds]]+1)</f>
        <v>0.24499999993534291</v>
      </c>
      <c r="J3">
        <f>IF(tblSample[[#This Row],[hon]]=1,tblSample[[#This Row],[P]],1-tblSample[[#This Row],[P]])</f>
        <v>0.75500000006465706</v>
      </c>
      <c r="K3">
        <f>LN(tblSample[[#This Row],[Pcorrect]])</f>
        <v>-0.28103752964747386</v>
      </c>
    </row>
    <row r="4" spans="1:19" x14ac:dyDescent="0.25">
      <c r="A4">
        <v>0</v>
      </c>
      <c r="B4">
        <v>63</v>
      </c>
      <c r="C4">
        <v>44</v>
      </c>
      <c r="D4">
        <v>47</v>
      </c>
      <c r="E4">
        <v>0</v>
      </c>
      <c r="F4">
        <v>0</v>
      </c>
      <c r="G4">
        <f t="shared" si="0"/>
        <v>-1.1254595390538427</v>
      </c>
      <c r="H4">
        <f>EXP(tblSample[[#This Row],[logit]])</f>
        <v>0.32450331114484965</v>
      </c>
      <c r="I4">
        <f>tblSample[[#This Row],[odds]]/(tblSample[[#This Row],[odds]]+1)</f>
        <v>0.24499999993534291</v>
      </c>
      <c r="J4">
        <f>IF(tblSample[[#This Row],[hon]]=1,tblSample[[#This Row],[P]],1-tblSample[[#This Row],[P]])</f>
        <v>0.75500000006465706</v>
      </c>
      <c r="K4">
        <f>LN(tblSample[[#This Row],[Pcorrect]])</f>
        <v>-0.28103752964747386</v>
      </c>
      <c r="R4" s="1" t="s">
        <v>8</v>
      </c>
      <c r="S4" s="1" t="s">
        <v>9</v>
      </c>
    </row>
    <row r="5" spans="1:19" x14ac:dyDescent="0.25">
      <c r="A5">
        <v>0</v>
      </c>
      <c r="B5">
        <v>47</v>
      </c>
      <c r="C5">
        <v>52</v>
      </c>
      <c r="D5">
        <v>57</v>
      </c>
      <c r="E5">
        <v>0</v>
      </c>
      <c r="F5">
        <v>0</v>
      </c>
      <c r="G5">
        <f t="shared" si="0"/>
        <v>-1.1254595390538427</v>
      </c>
      <c r="H5">
        <f>EXP(tblSample[[#This Row],[logit]])</f>
        <v>0.32450331114484965</v>
      </c>
      <c r="I5">
        <f>tblSample[[#This Row],[odds]]/(tblSample[[#This Row],[odds]]+1)</f>
        <v>0.24499999993534291</v>
      </c>
      <c r="J5">
        <f>IF(tblSample[[#This Row],[hon]]=1,tblSample[[#This Row],[P]],1-tblSample[[#This Row],[P]])</f>
        <v>0.75500000006465706</v>
      </c>
      <c r="K5">
        <f>LN(tblSample[[#This Row],[Pcorrect]])</f>
        <v>-0.28103752964747386</v>
      </c>
      <c r="S5" t="s">
        <v>13</v>
      </c>
    </row>
    <row r="6" spans="1:19" x14ac:dyDescent="0.25">
      <c r="A6">
        <v>0</v>
      </c>
      <c r="B6">
        <v>44</v>
      </c>
      <c r="C6">
        <v>52</v>
      </c>
      <c r="D6">
        <v>51</v>
      </c>
      <c r="E6">
        <v>0</v>
      </c>
      <c r="F6">
        <v>0</v>
      </c>
      <c r="G6">
        <f t="shared" si="0"/>
        <v>-1.1254595390538427</v>
      </c>
      <c r="H6">
        <f>EXP(tblSample[[#This Row],[logit]])</f>
        <v>0.32450331114484965</v>
      </c>
      <c r="I6">
        <f>tblSample[[#This Row],[odds]]/(tblSample[[#This Row],[odds]]+1)</f>
        <v>0.24499999993534291</v>
      </c>
      <c r="J6">
        <f>IF(tblSample[[#This Row],[hon]]=1,tblSample[[#This Row],[P]],1-tblSample[[#This Row],[P]])</f>
        <v>0.75500000006465706</v>
      </c>
      <c r="K6">
        <f>LN(tblSample[[#This Row],[Pcorrect]])</f>
        <v>-0.28103752964747386</v>
      </c>
    </row>
    <row r="7" spans="1:19" x14ac:dyDescent="0.25">
      <c r="A7">
        <v>0</v>
      </c>
      <c r="B7">
        <v>50</v>
      </c>
      <c r="C7">
        <v>59</v>
      </c>
      <c r="D7">
        <v>42</v>
      </c>
      <c r="E7">
        <v>0</v>
      </c>
      <c r="F7">
        <v>0</v>
      </c>
      <c r="G7">
        <f t="shared" si="0"/>
        <v>-1.1254595390538427</v>
      </c>
      <c r="H7">
        <f>EXP(tblSample[[#This Row],[logit]])</f>
        <v>0.32450331114484965</v>
      </c>
      <c r="I7">
        <f>tblSample[[#This Row],[odds]]/(tblSample[[#This Row],[odds]]+1)</f>
        <v>0.24499999993534291</v>
      </c>
      <c r="J7">
        <f>IF(tblSample[[#This Row],[hon]]=1,tblSample[[#This Row],[P]],1-tblSample[[#This Row],[P]])</f>
        <v>0.75500000006465706</v>
      </c>
      <c r="K7">
        <f>LN(tblSample[[#This Row],[Pcorrect]])</f>
        <v>-0.28103752964747386</v>
      </c>
    </row>
    <row r="8" spans="1:19" x14ac:dyDescent="0.25">
      <c r="A8">
        <v>0</v>
      </c>
      <c r="B8">
        <v>34</v>
      </c>
      <c r="C8">
        <v>46</v>
      </c>
      <c r="D8">
        <v>45</v>
      </c>
      <c r="E8">
        <v>0</v>
      </c>
      <c r="F8">
        <v>0</v>
      </c>
      <c r="G8">
        <f t="shared" si="0"/>
        <v>-1.1254595390538427</v>
      </c>
      <c r="H8">
        <f>EXP(tblSample[[#This Row],[logit]])</f>
        <v>0.32450331114484965</v>
      </c>
      <c r="I8">
        <f>tblSample[[#This Row],[odds]]/(tblSample[[#This Row],[odds]]+1)</f>
        <v>0.24499999993534291</v>
      </c>
      <c r="J8">
        <f>IF(tblSample[[#This Row],[hon]]=1,tblSample[[#This Row],[P]],1-tblSample[[#This Row],[P]])</f>
        <v>0.75500000006465706</v>
      </c>
      <c r="K8">
        <f>LN(tblSample[[#This Row],[Pcorrect]])</f>
        <v>-0.28103752964747386</v>
      </c>
    </row>
    <row r="9" spans="1:19" x14ac:dyDescent="0.25">
      <c r="A9">
        <v>0</v>
      </c>
      <c r="B9">
        <v>63</v>
      </c>
      <c r="C9">
        <v>57</v>
      </c>
      <c r="D9">
        <v>54</v>
      </c>
      <c r="E9">
        <v>0</v>
      </c>
      <c r="F9">
        <v>0</v>
      </c>
      <c r="G9">
        <f t="shared" si="0"/>
        <v>-1.1254595390538427</v>
      </c>
      <c r="H9">
        <f>EXP(tblSample[[#This Row],[logit]])</f>
        <v>0.32450331114484965</v>
      </c>
      <c r="I9">
        <f>tblSample[[#This Row],[odds]]/(tblSample[[#This Row],[odds]]+1)</f>
        <v>0.24499999993534291</v>
      </c>
      <c r="J9">
        <f>IF(tblSample[[#This Row],[hon]]=1,tblSample[[#This Row],[P]],1-tblSample[[#This Row],[P]])</f>
        <v>0.75500000006465706</v>
      </c>
      <c r="K9">
        <f>LN(tblSample[[#This Row],[Pcorrect]])</f>
        <v>-0.28103752964747386</v>
      </c>
    </row>
    <row r="10" spans="1:19" x14ac:dyDescent="0.25">
      <c r="A10">
        <v>0</v>
      </c>
      <c r="B10">
        <v>57</v>
      </c>
      <c r="C10">
        <v>55</v>
      </c>
      <c r="D10">
        <v>52</v>
      </c>
      <c r="E10">
        <v>0</v>
      </c>
      <c r="F10">
        <v>0</v>
      </c>
      <c r="G10">
        <f t="shared" si="0"/>
        <v>-1.1254595390538427</v>
      </c>
      <c r="H10">
        <f>EXP(tblSample[[#This Row],[logit]])</f>
        <v>0.32450331114484965</v>
      </c>
      <c r="I10">
        <f>tblSample[[#This Row],[odds]]/(tblSample[[#This Row],[odds]]+1)</f>
        <v>0.24499999993534291</v>
      </c>
      <c r="J10">
        <f>IF(tblSample[[#This Row],[hon]]=1,tblSample[[#This Row],[P]],1-tblSample[[#This Row],[P]])</f>
        <v>0.75500000006465706</v>
      </c>
      <c r="K10">
        <f>LN(tblSample[[#This Row],[Pcorrect]])</f>
        <v>-0.28103752964747386</v>
      </c>
    </row>
    <row r="11" spans="1:19" x14ac:dyDescent="0.25">
      <c r="A11">
        <v>0</v>
      </c>
      <c r="B11">
        <v>60</v>
      </c>
      <c r="C11">
        <v>46</v>
      </c>
      <c r="D11">
        <v>51</v>
      </c>
      <c r="E11">
        <v>0</v>
      </c>
      <c r="F11">
        <v>0</v>
      </c>
      <c r="G11">
        <f t="shared" si="0"/>
        <v>-1.1254595390538427</v>
      </c>
      <c r="H11">
        <f>EXP(tblSample[[#This Row],[logit]])</f>
        <v>0.32450331114484965</v>
      </c>
      <c r="I11">
        <f>tblSample[[#This Row],[odds]]/(tblSample[[#This Row],[odds]]+1)</f>
        <v>0.24499999993534291</v>
      </c>
      <c r="J11">
        <f>IF(tblSample[[#This Row],[hon]]=1,tblSample[[#This Row],[P]],1-tblSample[[#This Row],[P]])</f>
        <v>0.75500000006465706</v>
      </c>
      <c r="K11">
        <f>LN(tblSample[[#This Row],[Pcorrect]])</f>
        <v>-0.28103752964747386</v>
      </c>
    </row>
    <row r="12" spans="1:19" x14ac:dyDescent="0.25">
      <c r="A12">
        <v>0</v>
      </c>
      <c r="B12">
        <v>73</v>
      </c>
      <c r="C12">
        <v>60</v>
      </c>
      <c r="D12">
        <v>71</v>
      </c>
      <c r="E12">
        <v>0</v>
      </c>
      <c r="F12">
        <v>0</v>
      </c>
      <c r="G12">
        <f t="shared" si="0"/>
        <v>-1.1254595390538427</v>
      </c>
      <c r="H12">
        <f>EXP(tblSample[[#This Row],[logit]])</f>
        <v>0.32450331114484965</v>
      </c>
      <c r="I12">
        <f>tblSample[[#This Row],[odds]]/(tblSample[[#This Row],[odds]]+1)</f>
        <v>0.24499999993534291</v>
      </c>
      <c r="J12">
        <f>IF(tblSample[[#This Row],[hon]]=1,tblSample[[#This Row],[P]],1-tblSample[[#This Row],[P]])</f>
        <v>0.75500000006465706</v>
      </c>
      <c r="K12">
        <f>LN(tblSample[[#This Row],[Pcorrect]])</f>
        <v>-0.28103752964747386</v>
      </c>
    </row>
    <row r="13" spans="1:19" x14ac:dyDescent="0.25">
      <c r="A13">
        <v>0</v>
      </c>
      <c r="B13">
        <v>45</v>
      </c>
      <c r="C13">
        <v>57</v>
      </c>
      <c r="D13">
        <v>50</v>
      </c>
      <c r="E13">
        <v>0</v>
      </c>
      <c r="F13">
        <v>0</v>
      </c>
      <c r="G13">
        <f t="shared" si="0"/>
        <v>-1.1254595390538427</v>
      </c>
      <c r="H13">
        <f>EXP(tblSample[[#This Row],[logit]])</f>
        <v>0.32450331114484965</v>
      </c>
      <c r="I13">
        <f>tblSample[[#This Row],[odds]]/(tblSample[[#This Row],[odds]]+1)</f>
        <v>0.24499999993534291</v>
      </c>
      <c r="J13">
        <f>IF(tblSample[[#This Row],[hon]]=1,tblSample[[#This Row],[P]],1-tblSample[[#This Row],[P]])</f>
        <v>0.75500000006465706</v>
      </c>
      <c r="K13">
        <f>LN(tblSample[[#This Row],[Pcorrect]])</f>
        <v>-0.28103752964747386</v>
      </c>
    </row>
    <row r="14" spans="1:19" x14ac:dyDescent="0.25">
      <c r="A14">
        <v>0</v>
      </c>
      <c r="B14">
        <v>42</v>
      </c>
      <c r="C14">
        <v>49</v>
      </c>
      <c r="D14">
        <v>43</v>
      </c>
      <c r="E14">
        <v>0</v>
      </c>
      <c r="F14">
        <v>0</v>
      </c>
      <c r="G14">
        <f t="shared" si="0"/>
        <v>-1.1254595390538427</v>
      </c>
      <c r="H14">
        <f>EXP(tblSample[[#This Row],[logit]])</f>
        <v>0.32450331114484965</v>
      </c>
      <c r="I14">
        <f>tblSample[[#This Row],[odds]]/(tblSample[[#This Row],[odds]]+1)</f>
        <v>0.24499999993534291</v>
      </c>
      <c r="J14">
        <f>IF(tblSample[[#This Row],[hon]]=1,tblSample[[#This Row],[P]],1-tblSample[[#This Row],[P]])</f>
        <v>0.75500000006465706</v>
      </c>
      <c r="K14">
        <f>LN(tblSample[[#This Row],[Pcorrect]])</f>
        <v>-0.28103752964747386</v>
      </c>
    </row>
    <row r="15" spans="1:19" x14ac:dyDescent="0.25">
      <c r="A15">
        <v>0</v>
      </c>
      <c r="B15">
        <v>47</v>
      </c>
      <c r="C15">
        <v>52</v>
      </c>
      <c r="D15">
        <v>51</v>
      </c>
      <c r="E15">
        <v>0</v>
      </c>
      <c r="F15">
        <v>0</v>
      </c>
      <c r="G15">
        <f t="shared" si="0"/>
        <v>-1.1254595390538427</v>
      </c>
      <c r="H15">
        <f>EXP(tblSample[[#This Row],[logit]])</f>
        <v>0.32450331114484965</v>
      </c>
      <c r="I15">
        <f>tblSample[[#This Row],[odds]]/(tblSample[[#This Row],[odds]]+1)</f>
        <v>0.24499999993534291</v>
      </c>
      <c r="J15">
        <f>IF(tblSample[[#This Row],[hon]]=1,tblSample[[#This Row],[P]],1-tblSample[[#This Row],[P]])</f>
        <v>0.75500000006465706</v>
      </c>
      <c r="K15">
        <f>LN(tblSample[[#This Row],[Pcorrect]])</f>
        <v>-0.28103752964747386</v>
      </c>
    </row>
    <row r="16" spans="1:19" x14ac:dyDescent="0.25">
      <c r="A16">
        <v>0</v>
      </c>
      <c r="B16">
        <v>57</v>
      </c>
      <c r="C16">
        <v>57</v>
      </c>
      <c r="D16">
        <v>60</v>
      </c>
      <c r="E16">
        <v>0</v>
      </c>
      <c r="F16">
        <v>0</v>
      </c>
      <c r="G16">
        <f t="shared" si="0"/>
        <v>-1.1254595390538427</v>
      </c>
      <c r="H16">
        <f>EXP(tblSample[[#This Row],[logit]])</f>
        <v>0.32450331114484965</v>
      </c>
      <c r="I16">
        <f>tblSample[[#This Row],[odds]]/(tblSample[[#This Row],[odds]]+1)</f>
        <v>0.24499999993534291</v>
      </c>
      <c r="J16">
        <f>IF(tblSample[[#This Row],[hon]]=1,tblSample[[#This Row],[P]],1-tblSample[[#This Row],[P]])</f>
        <v>0.75500000006465706</v>
      </c>
      <c r="K16">
        <f>LN(tblSample[[#This Row],[Pcorrect]])</f>
        <v>-0.28103752964747386</v>
      </c>
    </row>
    <row r="17" spans="1:11" x14ac:dyDescent="0.25">
      <c r="A17">
        <v>0</v>
      </c>
      <c r="B17">
        <v>55</v>
      </c>
      <c r="C17">
        <v>39</v>
      </c>
      <c r="D17">
        <v>57</v>
      </c>
      <c r="E17">
        <v>0</v>
      </c>
      <c r="F17">
        <v>0</v>
      </c>
      <c r="G17">
        <f t="shared" si="0"/>
        <v>-1.1254595390538427</v>
      </c>
      <c r="H17">
        <f>EXP(tblSample[[#This Row],[logit]])</f>
        <v>0.32450331114484965</v>
      </c>
      <c r="I17">
        <f>tblSample[[#This Row],[odds]]/(tblSample[[#This Row],[odds]]+1)</f>
        <v>0.24499999993534291</v>
      </c>
      <c r="J17">
        <f>IF(tblSample[[#This Row],[hon]]=1,tblSample[[#This Row],[P]],1-tblSample[[#This Row],[P]])</f>
        <v>0.75500000006465706</v>
      </c>
      <c r="K17">
        <f>LN(tblSample[[#This Row],[Pcorrect]])</f>
        <v>-0.28103752964747386</v>
      </c>
    </row>
    <row r="18" spans="1:11" x14ac:dyDescent="0.25">
      <c r="A18">
        <v>0</v>
      </c>
      <c r="B18">
        <v>63</v>
      </c>
      <c r="C18">
        <v>49</v>
      </c>
      <c r="D18">
        <v>35</v>
      </c>
      <c r="E18">
        <v>0</v>
      </c>
      <c r="F18">
        <v>0</v>
      </c>
      <c r="G18">
        <f t="shared" si="0"/>
        <v>-1.1254595390538427</v>
      </c>
      <c r="H18">
        <f>EXP(tblSample[[#This Row],[logit]])</f>
        <v>0.32450331114484965</v>
      </c>
      <c r="I18">
        <f>tblSample[[#This Row],[odds]]/(tblSample[[#This Row],[odds]]+1)</f>
        <v>0.24499999993534291</v>
      </c>
      <c r="J18">
        <f>IF(tblSample[[#This Row],[hon]]=1,tblSample[[#This Row],[P]],1-tblSample[[#This Row],[P]])</f>
        <v>0.75500000006465706</v>
      </c>
      <c r="K18">
        <f>LN(tblSample[[#This Row],[Pcorrect]])</f>
        <v>-0.28103752964747386</v>
      </c>
    </row>
    <row r="19" spans="1:11" x14ac:dyDescent="0.25">
      <c r="A19">
        <v>0</v>
      </c>
      <c r="B19">
        <v>50</v>
      </c>
      <c r="C19">
        <v>40</v>
      </c>
      <c r="D19">
        <v>45</v>
      </c>
      <c r="E19">
        <v>0</v>
      </c>
      <c r="F19">
        <v>0</v>
      </c>
      <c r="G19">
        <f t="shared" si="0"/>
        <v>-1.1254595390538427</v>
      </c>
      <c r="H19">
        <f>EXP(tblSample[[#This Row],[logit]])</f>
        <v>0.32450331114484965</v>
      </c>
      <c r="I19">
        <f>tblSample[[#This Row],[odds]]/(tblSample[[#This Row],[odds]]+1)</f>
        <v>0.24499999993534291</v>
      </c>
      <c r="J19">
        <f>IF(tblSample[[#This Row],[hon]]=1,tblSample[[#This Row],[P]],1-tblSample[[#This Row],[P]])</f>
        <v>0.75500000006465706</v>
      </c>
      <c r="K19">
        <f>LN(tblSample[[#This Row],[Pcorrect]])</f>
        <v>-0.28103752964747386</v>
      </c>
    </row>
    <row r="20" spans="1:11" x14ac:dyDescent="0.25">
      <c r="A20">
        <v>0</v>
      </c>
      <c r="B20">
        <v>60</v>
      </c>
      <c r="C20">
        <v>52</v>
      </c>
      <c r="D20">
        <v>57</v>
      </c>
      <c r="E20">
        <v>0</v>
      </c>
      <c r="F20">
        <v>0</v>
      </c>
      <c r="G20">
        <f t="shared" si="0"/>
        <v>-1.1254595390538427</v>
      </c>
      <c r="H20">
        <f>EXP(tblSample[[#This Row],[logit]])</f>
        <v>0.32450331114484965</v>
      </c>
      <c r="I20">
        <f>tblSample[[#This Row],[odds]]/(tblSample[[#This Row],[odds]]+1)</f>
        <v>0.24499999993534291</v>
      </c>
      <c r="J20">
        <f>IF(tblSample[[#This Row],[hon]]=1,tblSample[[#This Row],[P]],1-tblSample[[#This Row],[P]])</f>
        <v>0.75500000006465706</v>
      </c>
      <c r="K20">
        <f>LN(tblSample[[#This Row],[Pcorrect]])</f>
        <v>-0.28103752964747386</v>
      </c>
    </row>
    <row r="21" spans="1:11" x14ac:dyDescent="0.25">
      <c r="A21">
        <v>0</v>
      </c>
      <c r="B21">
        <v>37</v>
      </c>
      <c r="C21">
        <v>44</v>
      </c>
      <c r="D21">
        <v>45</v>
      </c>
      <c r="E21">
        <v>0</v>
      </c>
      <c r="F21">
        <v>0</v>
      </c>
      <c r="G21">
        <f t="shared" si="0"/>
        <v>-1.1254595390538427</v>
      </c>
      <c r="H21">
        <f>EXP(tblSample[[#This Row],[logit]])</f>
        <v>0.32450331114484965</v>
      </c>
      <c r="I21">
        <f>tblSample[[#This Row],[odds]]/(tblSample[[#This Row],[odds]]+1)</f>
        <v>0.24499999993534291</v>
      </c>
      <c r="J21">
        <f>IF(tblSample[[#This Row],[hon]]=1,tblSample[[#This Row],[P]],1-tblSample[[#This Row],[P]])</f>
        <v>0.75500000006465706</v>
      </c>
      <c r="K21">
        <f>LN(tblSample[[#This Row],[Pcorrect]])</f>
        <v>-0.28103752964747386</v>
      </c>
    </row>
    <row r="22" spans="1:11" x14ac:dyDescent="0.25">
      <c r="A22">
        <v>0</v>
      </c>
      <c r="B22">
        <v>34</v>
      </c>
      <c r="C22">
        <v>37</v>
      </c>
      <c r="D22">
        <v>46</v>
      </c>
      <c r="E22">
        <v>0</v>
      </c>
      <c r="F22">
        <v>0</v>
      </c>
      <c r="G22">
        <f t="shared" si="0"/>
        <v>-1.1254595390538427</v>
      </c>
      <c r="H22">
        <f>EXP(tblSample[[#This Row],[logit]])</f>
        <v>0.32450331114484965</v>
      </c>
      <c r="I22">
        <f>tblSample[[#This Row],[odds]]/(tblSample[[#This Row],[odds]]+1)</f>
        <v>0.24499999993534291</v>
      </c>
      <c r="J22">
        <f>IF(tblSample[[#This Row],[hon]]=1,tblSample[[#This Row],[P]],1-tblSample[[#This Row],[P]])</f>
        <v>0.75500000006465706</v>
      </c>
      <c r="K22">
        <f>LN(tblSample[[#This Row],[Pcorrect]])</f>
        <v>-0.28103752964747386</v>
      </c>
    </row>
    <row r="23" spans="1:11" x14ac:dyDescent="0.25">
      <c r="A23">
        <v>0</v>
      </c>
      <c r="B23">
        <v>47</v>
      </c>
      <c r="C23">
        <v>57</v>
      </c>
      <c r="D23">
        <v>57</v>
      </c>
      <c r="E23">
        <v>0</v>
      </c>
      <c r="F23">
        <v>0</v>
      </c>
      <c r="G23">
        <f t="shared" si="0"/>
        <v>-1.1254595390538427</v>
      </c>
      <c r="H23">
        <f>EXP(tblSample[[#This Row],[logit]])</f>
        <v>0.32450331114484965</v>
      </c>
      <c r="I23">
        <f>tblSample[[#This Row],[odds]]/(tblSample[[#This Row],[odds]]+1)</f>
        <v>0.24499999993534291</v>
      </c>
      <c r="J23">
        <f>IF(tblSample[[#This Row],[hon]]=1,tblSample[[#This Row],[P]],1-tblSample[[#This Row],[P]])</f>
        <v>0.75500000006465706</v>
      </c>
      <c r="K23">
        <f>LN(tblSample[[#This Row],[Pcorrect]])</f>
        <v>-0.28103752964747386</v>
      </c>
    </row>
    <row r="24" spans="1:11" x14ac:dyDescent="0.25">
      <c r="A24">
        <v>0</v>
      </c>
      <c r="B24">
        <v>44</v>
      </c>
      <c r="C24">
        <v>38</v>
      </c>
      <c r="D24">
        <v>49</v>
      </c>
      <c r="E24">
        <v>0</v>
      </c>
      <c r="F24">
        <v>0</v>
      </c>
      <c r="G24">
        <f t="shared" si="0"/>
        <v>-1.1254595390538427</v>
      </c>
      <c r="H24">
        <f>EXP(tblSample[[#This Row],[logit]])</f>
        <v>0.32450331114484965</v>
      </c>
      <c r="I24">
        <f>tblSample[[#This Row],[odds]]/(tblSample[[#This Row],[odds]]+1)</f>
        <v>0.24499999993534291</v>
      </c>
      <c r="J24">
        <f>IF(tblSample[[#This Row],[hon]]=1,tblSample[[#This Row],[P]],1-tblSample[[#This Row],[P]])</f>
        <v>0.75500000006465706</v>
      </c>
      <c r="K24">
        <f>LN(tblSample[[#This Row],[Pcorrect]])</f>
        <v>-0.28103752964747386</v>
      </c>
    </row>
    <row r="25" spans="1:11" x14ac:dyDescent="0.25">
      <c r="A25">
        <v>0</v>
      </c>
      <c r="B25">
        <v>52</v>
      </c>
      <c r="C25">
        <v>44</v>
      </c>
      <c r="D25">
        <v>49</v>
      </c>
      <c r="E25">
        <v>0</v>
      </c>
      <c r="F25">
        <v>0</v>
      </c>
      <c r="G25">
        <f t="shared" si="0"/>
        <v>-1.1254595390538427</v>
      </c>
      <c r="H25">
        <f>EXP(tblSample[[#This Row],[logit]])</f>
        <v>0.32450331114484965</v>
      </c>
      <c r="I25">
        <f>tblSample[[#This Row],[odds]]/(tblSample[[#This Row],[odds]]+1)</f>
        <v>0.24499999993534291</v>
      </c>
      <c r="J25">
        <f>IF(tblSample[[#This Row],[hon]]=1,tblSample[[#This Row],[P]],1-tblSample[[#This Row],[P]])</f>
        <v>0.75500000006465706</v>
      </c>
      <c r="K25">
        <f>LN(tblSample[[#This Row],[Pcorrect]])</f>
        <v>-0.28103752964747386</v>
      </c>
    </row>
    <row r="26" spans="1:11" x14ac:dyDescent="0.25">
      <c r="A26">
        <v>0</v>
      </c>
      <c r="B26">
        <v>42</v>
      </c>
      <c r="C26">
        <v>31</v>
      </c>
      <c r="D26">
        <v>57</v>
      </c>
      <c r="E26">
        <v>0</v>
      </c>
      <c r="F26">
        <v>0</v>
      </c>
      <c r="G26">
        <f t="shared" si="0"/>
        <v>-1.1254595390538427</v>
      </c>
      <c r="H26">
        <f>EXP(tblSample[[#This Row],[logit]])</f>
        <v>0.32450331114484965</v>
      </c>
      <c r="I26">
        <f>tblSample[[#This Row],[odds]]/(tblSample[[#This Row],[odds]]+1)</f>
        <v>0.24499999993534291</v>
      </c>
      <c r="J26">
        <f>IF(tblSample[[#This Row],[hon]]=1,tblSample[[#This Row],[P]],1-tblSample[[#This Row],[P]])</f>
        <v>0.75500000006465706</v>
      </c>
      <c r="K26">
        <f>LN(tblSample[[#This Row],[Pcorrect]])</f>
        <v>-0.28103752964747386</v>
      </c>
    </row>
    <row r="27" spans="1:11" x14ac:dyDescent="0.25">
      <c r="A27">
        <v>0</v>
      </c>
      <c r="B27">
        <v>76</v>
      </c>
      <c r="C27">
        <v>52</v>
      </c>
      <c r="D27">
        <v>64</v>
      </c>
      <c r="E27">
        <v>0</v>
      </c>
      <c r="F27">
        <v>0</v>
      </c>
      <c r="G27">
        <f t="shared" si="0"/>
        <v>-1.1254595390538427</v>
      </c>
      <c r="H27">
        <f>EXP(tblSample[[#This Row],[logit]])</f>
        <v>0.32450331114484965</v>
      </c>
      <c r="I27">
        <f>tblSample[[#This Row],[odds]]/(tblSample[[#This Row],[odds]]+1)</f>
        <v>0.24499999993534291</v>
      </c>
      <c r="J27">
        <f>IF(tblSample[[#This Row],[hon]]=1,tblSample[[#This Row],[P]],1-tblSample[[#This Row],[P]])</f>
        <v>0.75500000006465706</v>
      </c>
      <c r="K27">
        <f>LN(tblSample[[#This Row],[Pcorrect]])</f>
        <v>-0.28103752964747386</v>
      </c>
    </row>
    <row r="28" spans="1:11" x14ac:dyDescent="0.25">
      <c r="A28">
        <v>0</v>
      </c>
      <c r="B28">
        <v>42</v>
      </c>
      <c r="C28">
        <v>41</v>
      </c>
      <c r="D28">
        <v>57</v>
      </c>
      <c r="E28">
        <v>0</v>
      </c>
      <c r="F28">
        <v>0</v>
      </c>
      <c r="G28">
        <f t="shared" si="0"/>
        <v>-1.1254595390538427</v>
      </c>
      <c r="H28">
        <f>EXP(tblSample[[#This Row],[logit]])</f>
        <v>0.32450331114484965</v>
      </c>
      <c r="I28">
        <f>tblSample[[#This Row],[odds]]/(tblSample[[#This Row],[odds]]+1)</f>
        <v>0.24499999993534291</v>
      </c>
      <c r="J28">
        <f>IF(tblSample[[#This Row],[hon]]=1,tblSample[[#This Row],[P]],1-tblSample[[#This Row],[P]])</f>
        <v>0.75500000006465706</v>
      </c>
      <c r="K28">
        <f>LN(tblSample[[#This Row],[Pcorrect]])</f>
        <v>-0.28103752964747386</v>
      </c>
    </row>
    <row r="29" spans="1:11" x14ac:dyDescent="0.25">
      <c r="A29">
        <v>0</v>
      </c>
      <c r="B29">
        <v>52</v>
      </c>
      <c r="C29">
        <v>59</v>
      </c>
      <c r="D29">
        <v>50</v>
      </c>
      <c r="E29">
        <v>0</v>
      </c>
      <c r="F29">
        <v>0</v>
      </c>
      <c r="G29">
        <f t="shared" si="0"/>
        <v>-1.1254595390538427</v>
      </c>
      <c r="H29">
        <f>EXP(tblSample[[#This Row],[logit]])</f>
        <v>0.32450331114484965</v>
      </c>
      <c r="I29">
        <f>tblSample[[#This Row],[odds]]/(tblSample[[#This Row],[odds]]+1)</f>
        <v>0.24499999993534291</v>
      </c>
      <c r="J29">
        <f>IF(tblSample[[#This Row],[hon]]=1,tblSample[[#This Row],[P]],1-tblSample[[#This Row],[P]])</f>
        <v>0.75500000006465706</v>
      </c>
      <c r="K29">
        <f>LN(tblSample[[#This Row],[Pcorrect]])</f>
        <v>-0.28103752964747386</v>
      </c>
    </row>
    <row r="30" spans="1:11" x14ac:dyDescent="0.25">
      <c r="A30">
        <v>0</v>
      </c>
      <c r="B30">
        <v>68</v>
      </c>
      <c r="C30">
        <v>54</v>
      </c>
      <c r="D30">
        <v>75</v>
      </c>
      <c r="E30">
        <v>0</v>
      </c>
      <c r="F30">
        <v>0</v>
      </c>
      <c r="G30">
        <f t="shared" si="0"/>
        <v>-1.1254595390538427</v>
      </c>
      <c r="H30">
        <f>EXP(tblSample[[#This Row],[logit]])</f>
        <v>0.32450331114484965</v>
      </c>
      <c r="I30">
        <f>tblSample[[#This Row],[odds]]/(tblSample[[#This Row],[odds]]+1)</f>
        <v>0.24499999993534291</v>
      </c>
      <c r="J30">
        <f>IF(tblSample[[#This Row],[hon]]=1,tblSample[[#This Row],[P]],1-tblSample[[#This Row],[P]])</f>
        <v>0.75500000006465706</v>
      </c>
      <c r="K30">
        <f>LN(tblSample[[#This Row],[Pcorrect]])</f>
        <v>-0.28103752964747386</v>
      </c>
    </row>
    <row r="31" spans="1:11" x14ac:dyDescent="0.25">
      <c r="A31">
        <v>0</v>
      </c>
      <c r="B31">
        <v>47</v>
      </c>
      <c r="C31">
        <v>31</v>
      </c>
      <c r="D31">
        <v>44</v>
      </c>
      <c r="E31">
        <v>0</v>
      </c>
      <c r="F31">
        <v>0</v>
      </c>
      <c r="G31">
        <f t="shared" si="0"/>
        <v>-1.1254595390538427</v>
      </c>
      <c r="H31">
        <f>EXP(tblSample[[#This Row],[logit]])</f>
        <v>0.32450331114484965</v>
      </c>
      <c r="I31">
        <f>tblSample[[#This Row],[odds]]/(tblSample[[#This Row],[odds]]+1)</f>
        <v>0.24499999993534291</v>
      </c>
      <c r="J31">
        <f>IF(tblSample[[#This Row],[hon]]=1,tblSample[[#This Row],[P]],1-tblSample[[#This Row],[P]])</f>
        <v>0.75500000006465706</v>
      </c>
      <c r="K31">
        <f>LN(tblSample[[#This Row],[Pcorrect]])</f>
        <v>-0.28103752964747386</v>
      </c>
    </row>
    <row r="32" spans="1:11" x14ac:dyDescent="0.25">
      <c r="A32">
        <v>0</v>
      </c>
      <c r="B32">
        <v>39</v>
      </c>
      <c r="C32">
        <v>31</v>
      </c>
      <c r="D32">
        <v>40</v>
      </c>
      <c r="E32">
        <v>0</v>
      </c>
      <c r="F32">
        <v>0</v>
      </c>
      <c r="G32">
        <f t="shared" si="0"/>
        <v>-1.1254595390538427</v>
      </c>
      <c r="H32">
        <f>EXP(tblSample[[#This Row],[logit]])</f>
        <v>0.32450331114484965</v>
      </c>
      <c r="I32">
        <f>tblSample[[#This Row],[odds]]/(tblSample[[#This Row],[odds]]+1)</f>
        <v>0.24499999993534291</v>
      </c>
      <c r="J32">
        <f>IF(tblSample[[#This Row],[hon]]=1,tblSample[[#This Row],[P]],1-tblSample[[#This Row],[P]])</f>
        <v>0.75500000006465706</v>
      </c>
      <c r="K32">
        <f>LN(tblSample[[#This Row],[Pcorrect]])</f>
        <v>-0.28103752964747386</v>
      </c>
    </row>
    <row r="33" spans="1:11" x14ac:dyDescent="0.25">
      <c r="A33">
        <v>0</v>
      </c>
      <c r="B33">
        <v>47</v>
      </c>
      <c r="C33">
        <v>47</v>
      </c>
      <c r="D33">
        <v>41</v>
      </c>
      <c r="E33">
        <v>0</v>
      </c>
      <c r="F33">
        <v>0</v>
      </c>
      <c r="G33">
        <f t="shared" si="0"/>
        <v>-1.1254595390538427</v>
      </c>
      <c r="H33">
        <f>EXP(tblSample[[#This Row],[logit]])</f>
        <v>0.32450331114484965</v>
      </c>
      <c r="I33">
        <f>tblSample[[#This Row],[odds]]/(tblSample[[#This Row],[odds]]+1)</f>
        <v>0.24499999993534291</v>
      </c>
      <c r="J33">
        <f>IF(tblSample[[#This Row],[hon]]=1,tblSample[[#This Row],[P]],1-tblSample[[#This Row],[P]])</f>
        <v>0.75500000006465706</v>
      </c>
      <c r="K33">
        <f>LN(tblSample[[#This Row],[Pcorrect]])</f>
        <v>-0.28103752964747386</v>
      </c>
    </row>
    <row r="34" spans="1:11" x14ac:dyDescent="0.25">
      <c r="A34">
        <v>0</v>
      </c>
      <c r="B34">
        <v>55</v>
      </c>
      <c r="C34">
        <v>59</v>
      </c>
      <c r="D34">
        <v>62</v>
      </c>
      <c r="E34">
        <v>0</v>
      </c>
      <c r="F34">
        <v>0</v>
      </c>
      <c r="G34">
        <f t="shared" ref="G34:G65" si="1">$S$1</f>
        <v>-1.1254595390538427</v>
      </c>
      <c r="H34">
        <f>EXP(tblSample[[#This Row],[logit]])</f>
        <v>0.32450331114484965</v>
      </c>
      <c r="I34">
        <f>tblSample[[#This Row],[odds]]/(tblSample[[#This Row],[odds]]+1)</f>
        <v>0.24499999993534291</v>
      </c>
      <c r="J34">
        <f>IF(tblSample[[#This Row],[hon]]=1,tblSample[[#This Row],[P]],1-tblSample[[#This Row],[P]])</f>
        <v>0.75500000006465706</v>
      </c>
      <c r="K34">
        <f>LN(tblSample[[#This Row],[Pcorrect]])</f>
        <v>-0.28103752964747386</v>
      </c>
    </row>
    <row r="35" spans="1:11" x14ac:dyDescent="0.25">
      <c r="A35">
        <v>0</v>
      </c>
      <c r="B35">
        <v>52</v>
      </c>
      <c r="C35">
        <v>54</v>
      </c>
      <c r="D35">
        <v>57</v>
      </c>
      <c r="E35">
        <v>0</v>
      </c>
      <c r="F35">
        <v>0</v>
      </c>
      <c r="G35">
        <f t="shared" si="1"/>
        <v>-1.1254595390538427</v>
      </c>
      <c r="H35">
        <f>EXP(tblSample[[#This Row],[logit]])</f>
        <v>0.32450331114484965</v>
      </c>
      <c r="I35">
        <f>tblSample[[#This Row],[odds]]/(tblSample[[#This Row],[odds]]+1)</f>
        <v>0.24499999993534291</v>
      </c>
      <c r="J35">
        <f>IF(tblSample[[#This Row],[hon]]=1,tblSample[[#This Row],[P]],1-tblSample[[#This Row],[P]])</f>
        <v>0.75500000006465706</v>
      </c>
      <c r="K35">
        <f>LN(tblSample[[#This Row],[Pcorrect]])</f>
        <v>-0.28103752964747386</v>
      </c>
    </row>
    <row r="36" spans="1:11" x14ac:dyDescent="0.25">
      <c r="A36">
        <v>0</v>
      </c>
      <c r="B36">
        <v>42</v>
      </c>
      <c r="C36">
        <v>41</v>
      </c>
      <c r="D36">
        <v>43</v>
      </c>
      <c r="E36">
        <v>0</v>
      </c>
      <c r="F36">
        <v>0</v>
      </c>
      <c r="G36">
        <f t="shared" si="1"/>
        <v>-1.1254595390538427</v>
      </c>
      <c r="H36">
        <f>EXP(tblSample[[#This Row],[logit]])</f>
        <v>0.32450331114484965</v>
      </c>
      <c r="I36">
        <f>tblSample[[#This Row],[odds]]/(tblSample[[#This Row],[odds]]+1)</f>
        <v>0.24499999993534291</v>
      </c>
      <c r="J36">
        <f>IF(tblSample[[#This Row],[hon]]=1,tblSample[[#This Row],[P]],1-tblSample[[#This Row],[P]])</f>
        <v>0.75500000006465706</v>
      </c>
      <c r="K36">
        <f>LN(tblSample[[#This Row],[Pcorrect]])</f>
        <v>-0.28103752964747386</v>
      </c>
    </row>
    <row r="37" spans="1:11" x14ac:dyDescent="0.25">
      <c r="A37">
        <v>0</v>
      </c>
      <c r="B37">
        <v>55</v>
      </c>
      <c r="C37">
        <v>59</v>
      </c>
      <c r="D37">
        <v>63</v>
      </c>
      <c r="E37">
        <v>0</v>
      </c>
      <c r="F37">
        <v>0</v>
      </c>
      <c r="G37">
        <f t="shared" si="1"/>
        <v>-1.1254595390538427</v>
      </c>
      <c r="H37">
        <f>EXP(tblSample[[#This Row],[logit]])</f>
        <v>0.32450331114484965</v>
      </c>
      <c r="I37">
        <f>tblSample[[#This Row],[odds]]/(tblSample[[#This Row],[odds]]+1)</f>
        <v>0.24499999993534291</v>
      </c>
      <c r="J37">
        <f>IF(tblSample[[#This Row],[hon]]=1,tblSample[[#This Row],[P]],1-tblSample[[#This Row],[P]])</f>
        <v>0.75500000006465706</v>
      </c>
      <c r="K37">
        <f>LN(tblSample[[#This Row],[Pcorrect]])</f>
        <v>-0.28103752964747386</v>
      </c>
    </row>
    <row r="38" spans="1:11" x14ac:dyDescent="0.25">
      <c r="A38">
        <v>0</v>
      </c>
      <c r="B38">
        <v>50</v>
      </c>
      <c r="C38">
        <v>40</v>
      </c>
      <c r="D38">
        <v>39</v>
      </c>
      <c r="E38">
        <v>0</v>
      </c>
      <c r="F38">
        <v>0</v>
      </c>
      <c r="G38">
        <f t="shared" si="1"/>
        <v>-1.1254595390538427</v>
      </c>
      <c r="H38">
        <f>EXP(tblSample[[#This Row],[logit]])</f>
        <v>0.32450331114484965</v>
      </c>
      <c r="I38">
        <f>tblSample[[#This Row],[odds]]/(tblSample[[#This Row],[odds]]+1)</f>
        <v>0.24499999993534291</v>
      </c>
      <c r="J38">
        <f>IF(tblSample[[#This Row],[hon]]=1,tblSample[[#This Row],[P]],1-tblSample[[#This Row],[P]])</f>
        <v>0.75500000006465706</v>
      </c>
      <c r="K38">
        <f>LN(tblSample[[#This Row],[Pcorrect]])</f>
        <v>-0.28103752964747386</v>
      </c>
    </row>
    <row r="39" spans="1:11" x14ac:dyDescent="0.25">
      <c r="A39">
        <v>0</v>
      </c>
      <c r="B39">
        <v>65</v>
      </c>
      <c r="C39">
        <v>59</v>
      </c>
      <c r="D39">
        <v>70</v>
      </c>
      <c r="E39">
        <v>0</v>
      </c>
      <c r="F39">
        <v>0</v>
      </c>
      <c r="G39">
        <f t="shared" si="1"/>
        <v>-1.1254595390538427</v>
      </c>
      <c r="H39">
        <f>EXP(tblSample[[#This Row],[logit]])</f>
        <v>0.32450331114484965</v>
      </c>
      <c r="I39">
        <f>tblSample[[#This Row],[odds]]/(tblSample[[#This Row],[odds]]+1)</f>
        <v>0.24499999993534291</v>
      </c>
      <c r="J39">
        <f>IF(tblSample[[#This Row],[hon]]=1,tblSample[[#This Row],[P]],1-tblSample[[#This Row],[P]])</f>
        <v>0.75500000006465706</v>
      </c>
      <c r="K39">
        <f>LN(tblSample[[#This Row],[Pcorrect]])</f>
        <v>-0.28103752964747386</v>
      </c>
    </row>
    <row r="40" spans="1:11" x14ac:dyDescent="0.25">
      <c r="A40">
        <v>0</v>
      </c>
      <c r="B40">
        <v>47</v>
      </c>
      <c r="C40">
        <v>59</v>
      </c>
      <c r="D40">
        <v>63</v>
      </c>
      <c r="E40">
        <v>0</v>
      </c>
      <c r="F40">
        <v>0</v>
      </c>
      <c r="G40">
        <f t="shared" si="1"/>
        <v>-1.1254595390538427</v>
      </c>
      <c r="H40">
        <f>EXP(tblSample[[#This Row],[logit]])</f>
        <v>0.32450331114484965</v>
      </c>
      <c r="I40">
        <f>tblSample[[#This Row],[odds]]/(tblSample[[#This Row],[odds]]+1)</f>
        <v>0.24499999993534291</v>
      </c>
      <c r="J40">
        <f>IF(tblSample[[#This Row],[hon]]=1,tblSample[[#This Row],[P]],1-tblSample[[#This Row],[P]])</f>
        <v>0.75500000006465706</v>
      </c>
      <c r="K40">
        <f>LN(tblSample[[#This Row],[Pcorrect]])</f>
        <v>-0.28103752964747386</v>
      </c>
    </row>
    <row r="41" spans="1:11" x14ac:dyDescent="0.25">
      <c r="A41">
        <v>0</v>
      </c>
      <c r="B41">
        <v>57</v>
      </c>
      <c r="C41">
        <v>54</v>
      </c>
      <c r="D41">
        <v>59</v>
      </c>
      <c r="E41">
        <v>0</v>
      </c>
      <c r="F41">
        <v>0</v>
      </c>
      <c r="G41">
        <f t="shared" si="1"/>
        <v>-1.1254595390538427</v>
      </c>
      <c r="H41">
        <f>EXP(tblSample[[#This Row],[logit]])</f>
        <v>0.32450331114484965</v>
      </c>
      <c r="I41">
        <f>tblSample[[#This Row],[odds]]/(tblSample[[#This Row],[odds]]+1)</f>
        <v>0.24499999993534291</v>
      </c>
      <c r="J41">
        <f>IF(tblSample[[#This Row],[hon]]=1,tblSample[[#This Row],[P]],1-tblSample[[#This Row],[P]])</f>
        <v>0.75500000006465706</v>
      </c>
      <c r="K41">
        <f>LN(tblSample[[#This Row],[Pcorrect]])</f>
        <v>-0.28103752964747386</v>
      </c>
    </row>
    <row r="42" spans="1:11" x14ac:dyDescent="0.25">
      <c r="A42">
        <v>0</v>
      </c>
      <c r="B42">
        <v>39</v>
      </c>
      <c r="C42">
        <v>33</v>
      </c>
      <c r="D42">
        <v>38</v>
      </c>
      <c r="E42">
        <v>0</v>
      </c>
      <c r="F42">
        <v>0</v>
      </c>
      <c r="G42">
        <f t="shared" si="1"/>
        <v>-1.1254595390538427</v>
      </c>
      <c r="H42">
        <f>EXP(tblSample[[#This Row],[logit]])</f>
        <v>0.32450331114484965</v>
      </c>
      <c r="I42">
        <f>tblSample[[#This Row],[odds]]/(tblSample[[#This Row],[odds]]+1)</f>
        <v>0.24499999993534291</v>
      </c>
      <c r="J42">
        <f>IF(tblSample[[#This Row],[hon]]=1,tblSample[[#This Row],[P]],1-tblSample[[#This Row],[P]])</f>
        <v>0.75500000006465706</v>
      </c>
      <c r="K42">
        <f>LN(tblSample[[#This Row],[Pcorrect]])</f>
        <v>-0.28103752964747386</v>
      </c>
    </row>
    <row r="43" spans="1:11" x14ac:dyDescent="0.25">
      <c r="A43">
        <v>0</v>
      </c>
      <c r="B43">
        <v>44</v>
      </c>
      <c r="C43">
        <v>44</v>
      </c>
      <c r="D43">
        <v>61</v>
      </c>
      <c r="E43">
        <v>0</v>
      </c>
      <c r="F43">
        <v>0</v>
      </c>
      <c r="G43">
        <f t="shared" si="1"/>
        <v>-1.1254595390538427</v>
      </c>
      <c r="H43">
        <f>EXP(tblSample[[#This Row],[logit]])</f>
        <v>0.32450331114484965</v>
      </c>
      <c r="I43">
        <f>tblSample[[#This Row],[odds]]/(tblSample[[#This Row],[odds]]+1)</f>
        <v>0.24499999993534291</v>
      </c>
      <c r="J43">
        <f>IF(tblSample[[#This Row],[hon]]=1,tblSample[[#This Row],[P]],1-tblSample[[#This Row],[P]])</f>
        <v>0.75500000006465706</v>
      </c>
      <c r="K43">
        <f>LN(tblSample[[#This Row],[Pcorrect]])</f>
        <v>-0.28103752964747386</v>
      </c>
    </row>
    <row r="44" spans="1:11" x14ac:dyDescent="0.25">
      <c r="A44">
        <v>0</v>
      </c>
      <c r="B44">
        <v>63</v>
      </c>
      <c r="C44">
        <v>59</v>
      </c>
      <c r="D44">
        <v>49</v>
      </c>
      <c r="E44">
        <v>0</v>
      </c>
      <c r="F44">
        <v>0</v>
      </c>
      <c r="G44">
        <f t="shared" si="1"/>
        <v>-1.1254595390538427</v>
      </c>
      <c r="H44">
        <f>EXP(tblSample[[#This Row],[logit]])</f>
        <v>0.32450331114484965</v>
      </c>
      <c r="I44">
        <f>tblSample[[#This Row],[odds]]/(tblSample[[#This Row],[odds]]+1)</f>
        <v>0.24499999993534291</v>
      </c>
      <c r="J44">
        <f>IF(tblSample[[#This Row],[hon]]=1,tblSample[[#This Row],[P]],1-tblSample[[#This Row],[P]])</f>
        <v>0.75500000006465706</v>
      </c>
      <c r="K44">
        <f>LN(tblSample[[#This Row],[Pcorrect]])</f>
        <v>-0.28103752964747386</v>
      </c>
    </row>
    <row r="45" spans="1:11" x14ac:dyDescent="0.25">
      <c r="A45">
        <v>0</v>
      </c>
      <c r="B45">
        <v>39</v>
      </c>
      <c r="C45">
        <v>39</v>
      </c>
      <c r="D45">
        <v>44</v>
      </c>
      <c r="E45">
        <v>0</v>
      </c>
      <c r="F45">
        <v>0</v>
      </c>
      <c r="G45">
        <f t="shared" si="1"/>
        <v>-1.1254595390538427</v>
      </c>
      <c r="H45">
        <f>EXP(tblSample[[#This Row],[logit]])</f>
        <v>0.32450331114484965</v>
      </c>
      <c r="I45">
        <f>tblSample[[#This Row],[odds]]/(tblSample[[#This Row],[odds]]+1)</f>
        <v>0.24499999993534291</v>
      </c>
      <c r="J45">
        <f>IF(tblSample[[#This Row],[hon]]=1,tblSample[[#This Row],[P]],1-tblSample[[#This Row],[P]])</f>
        <v>0.75500000006465706</v>
      </c>
      <c r="K45">
        <f>LN(tblSample[[#This Row],[Pcorrect]])</f>
        <v>-0.28103752964747386</v>
      </c>
    </row>
    <row r="46" spans="1:11" x14ac:dyDescent="0.25">
      <c r="A46">
        <v>0</v>
      </c>
      <c r="B46">
        <v>37</v>
      </c>
      <c r="C46">
        <v>37</v>
      </c>
      <c r="D46">
        <v>42</v>
      </c>
      <c r="E46">
        <v>0</v>
      </c>
      <c r="F46">
        <v>0</v>
      </c>
      <c r="G46">
        <f t="shared" si="1"/>
        <v>-1.1254595390538427</v>
      </c>
      <c r="H46">
        <f>EXP(tblSample[[#This Row],[logit]])</f>
        <v>0.32450331114484965</v>
      </c>
      <c r="I46">
        <f>tblSample[[#This Row],[odds]]/(tblSample[[#This Row],[odds]]+1)</f>
        <v>0.24499999993534291</v>
      </c>
      <c r="J46">
        <f>IF(tblSample[[#This Row],[hon]]=1,tblSample[[#This Row],[P]],1-tblSample[[#This Row],[P]])</f>
        <v>0.75500000006465706</v>
      </c>
      <c r="K46">
        <f>LN(tblSample[[#This Row],[Pcorrect]])</f>
        <v>-0.28103752964747386</v>
      </c>
    </row>
    <row r="47" spans="1:11" x14ac:dyDescent="0.25">
      <c r="A47">
        <v>0</v>
      </c>
      <c r="B47">
        <v>42</v>
      </c>
      <c r="C47">
        <v>39</v>
      </c>
      <c r="D47">
        <v>39</v>
      </c>
      <c r="E47">
        <v>0</v>
      </c>
      <c r="F47">
        <v>0</v>
      </c>
      <c r="G47">
        <f t="shared" si="1"/>
        <v>-1.1254595390538427</v>
      </c>
      <c r="H47">
        <f>EXP(tblSample[[#This Row],[logit]])</f>
        <v>0.32450331114484965</v>
      </c>
      <c r="I47">
        <f>tblSample[[#This Row],[odds]]/(tblSample[[#This Row],[odds]]+1)</f>
        <v>0.24499999993534291</v>
      </c>
      <c r="J47">
        <f>IF(tblSample[[#This Row],[hon]]=1,tblSample[[#This Row],[P]],1-tblSample[[#This Row],[P]])</f>
        <v>0.75500000006465706</v>
      </c>
      <c r="K47">
        <f>LN(tblSample[[#This Row],[Pcorrect]])</f>
        <v>-0.28103752964747386</v>
      </c>
    </row>
    <row r="48" spans="1:11" x14ac:dyDescent="0.25">
      <c r="A48">
        <v>0</v>
      </c>
      <c r="B48">
        <v>63</v>
      </c>
      <c r="C48">
        <v>57</v>
      </c>
      <c r="D48">
        <v>55</v>
      </c>
      <c r="E48">
        <v>0</v>
      </c>
      <c r="F48">
        <v>0</v>
      </c>
      <c r="G48">
        <f t="shared" si="1"/>
        <v>-1.1254595390538427</v>
      </c>
      <c r="H48">
        <f>EXP(tblSample[[#This Row],[logit]])</f>
        <v>0.32450331114484965</v>
      </c>
      <c r="I48">
        <f>tblSample[[#This Row],[odds]]/(tblSample[[#This Row],[odds]]+1)</f>
        <v>0.24499999993534291</v>
      </c>
      <c r="J48">
        <f>IF(tblSample[[#This Row],[hon]]=1,tblSample[[#This Row],[P]],1-tblSample[[#This Row],[P]])</f>
        <v>0.75500000006465706</v>
      </c>
      <c r="K48">
        <f>LN(tblSample[[#This Row],[Pcorrect]])</f>
        <v>-0.28103752964747386</v>
      </c>
    </row>
    <row r="49" spans="1:11" x14ac:dyDescent="0.25">
      <c r="A49">
        <v>0</v>
      </c>
      <c r="B49">
        <v>48</v>
      </c>
      <c r="C49">
        <v>49</v>
      </c>
      <c r="D49">
        <v>52</v>
      </c>
      <c r="E49">
        <v>0</v>
      </c>
      <c r="F49">
        <v>0</v>
      </c>
      <c r="G49">
        <f t="shared" si="1"/>
        <v>-1.1254595390538427</v>
      </c>
      <c r="H49">
        <f>EXP(tblSample[[#This Row],[logit]])</f>
        <v>0.32450331114484965</v>
      </c>
      <c r="I49">
        <f>tblSample[[#This Row],[odds]]/(tblSample[[#This Row],[odds]]+1)</f>
        <v>0.24499999993534291</v>
      </c>
      <c r="J49">
        <f>IF(tblSample[[#This Row],[hon]]=1,tblSample[[#This Row],[P]],1-tblSample[[#This Row],[P]])</f>
        <v>0.75500000006465706</v>
      </c>
      <c r="K49">
        <f>LN(tblSample[[#This Row],[Pcorrect]])</f>
        <v>-0.28103752964747386</v>
      </c>
    </row>
    <row r="50" spans="1:11" x14ac:dyDescent="0.25">
      <c r="A50">
        <v>0</v>
      </c>
      <c r="B50">
        <v>50</v>
      </c>
      <c r="C50">
        <v>46</v>
      </c>
      <c r="D50">
        <v>45</v>
      </c>
      <c r="E50">
        <v>0</v>
      </c>
      <c r="F50">
        <v>0</v>
      </c>
      <c r="G50">
        <f t="shared" si="1"/>
        <v>-1.1254595390538427</v>
      </c>
      <c r="H50">
        <f>EXP(tblSample[[#This Row],[logit]])</f>
        <v>0.32450331114484965</v>
      </c>
      <c r="I50">
        <f>tblSample[[#This Row],[odds]]/(tblSample[[#This Row],[odds]]+1)</f>
        <v>0.24499999993534291</v>
      </c>
      <c r="J50">
        <f>IF(tblSample[[#This Row],[hon]]=1,tblSample[[#This Row],[P]],1-tblSample[[#This Row],[P]])</f>
        <v>0.75500000006465706</v>
      </c>
      <c r="K50">
        <f>LN(tblSample[[#This Row],[Pcorrect]])</f>
        <v>-0.28103752964747386</v>
      </c>
    </row>
    <row r="51" spans="1:11" x14ac:dyDescent="0.25">
      <c r="A51">
        <v>0</v>
      </c>
      <c r="B51">
        <v>44</v>
      </c>
      <c r="C51">
        <v>44</v>
      </c>
      <c r="D51">
        <v>39</v>
      </c>
      <c r="E51">
        <v>0</v>
      </c>
      <c r="F51">
        <v>0</v>
      </c>
      <c r="G51">
        <f t="shared" si="1"/>
        <v>-1.1254595390538427</v>
      </c>
      <c r="H51">
        <f>EXP(tblSample[[#This Row],[logit]])</f>
        <v>0.32450331114484965</v>
      </c>
      <c r="I51">
        <f>tblSample[[#This Row],[odds]]/(tblSample[[#This Row],[odds]]+1)</f>
        <v>0.24499999993534291</v>
      </c>
      <c r="J51">
        <f>IF(tblSample[[#This Row],[hon]]=1,tblSample[[#This Row],[P]],1-tblSample[[#This Row],[P]])</f>
        <v>0.75500000006465706</v>
      </c>
      <c r="K51">
        <f>LN(tblSample[[#This Row],[Pcorrect]])</f>
        <v>-0.28103752964747386</v>
      </c>
    </row>
    <row r="52" spans="1:11" x14ac:dyDescent="0.25">
      <c r="A52">
        <v>0</v>
      </c>
      <c r="B52">
        <v>34</v>
      </c>
      <c r="C52">
        <v>33</v>
      </c>
      <c r="D52">
        <v>41</v>
      </c>
      <c r="E52">
        <v>0</v>
      </c>
      <c r="F52">
        <v>0</v>
      </c>
      <c r="G52">
        <f t="shared" si="1"/>
        <v>-1.1254595390538427</v>
      </c>
      <c r="H52">
        <f>EXP(tblSample[[#This Row],[logit]])</f>
        <v>0.32450331114484965</v>
      </c>
      <c r="I52">
        <f>tblSample[[#This Row],[odds]]/(tblSample[[#This Row],[odds]]+1)</f>
        <v>0.24499999993534291</v>
      </c>
      <c r="J52">
        <f>IF(tblSample[[#This Row],[hon]]=1,tblSample[[#This Row],[P]],1-tblSample[[#This Row],[P]])</f>
        <v>0.75500000006465706</v>
      </c>
      <c r="K52">
        <f>LN(tblSample[[#This Row],[Pcorrect]])</f>
        <v>-0.28103752964747386</v>
      </c>
    </row>
    <row r="53" spans="1:11" x14ac:dyDescent="0.25">
      <c r="A53">
        <v>0</v>
      </c>
      <c r="B53">
        <v>50</v>
      </c>
      <c r="C53">
        <v>42</v>
      </c>
      <c r="D53">
        <v>50</v>
      </c>
      <c r="E53">
        <v>0</v>
      </c>
      <c r="F53">
        <v>0</v>
      </c>
      <c r="G53">
        <f t="shared" si="1"/>
        <v>-1.1254595390538427</v>
      </c>
      <c r="H53">
        <f>EXP(tblSample[[#This Row],[logit]])</f>
        <v>0.32450331114484965</v>
      </c>
      <c r="I53">
        <f>tblSample[[#This Row],[odds]]/(tblSample[[#This Row],[odds]]+1)</f>
        <v>0.24499999993534291</v>
      </c>
      <c r="J53">
        <f>IF(tblSample[[#This Row],[hon]]=1,tblSample[[#This Row],[P]],1-tblSample[[#This Row],[P]])</f>
        <v>0.75500000006465706</v>
      </c>
      <c r="K53">
        <f>LN(tblSample[[#This Row],[Pcorrect]])</f>
        <v>-0.28103752964747386</v>
      </c>
    </row>
    <row r="54" spans="1:11" x14ac:dyDescent="0.25">
      <c r="A54">
        <v>0</v>
      </c>
      <c r="B54">
        <v>44</v>
      </c>
      <c r="C54">
        <v>41</v>
      </c>
      <c r="D54">
        <v>40</v>
      </c>
      <c r="E54">
        <v>0</v>
      </c>
      <c r="F54">
        <v>0</v>
      </c>
      <c r="G54">
        <f t="shared" si="1"/>
        <v>-1.1254595390538427</v>
      </c>
      <c r="H54">
        <f>EXP(tblSample[[#This Row],[logit]])</f>
        <v>0.32450331114484965</v>
      </c>
      <c r="I54">
        <f>tblSample[[#This Row],[odds]]/(tblSample[[#This Row],[odds]]+1)</f>
        <v>0.24499999993534291</v>
      </c>
      <c r="J54">
        <f>IF(tblSample[[#This Row],[hon]]=1,tblSample[[#This Row],[P]],1-tblSample[[#This Row],[P]])</f>
        <v>0.75500000006465706</v>
      </c>
      <c r="K54">
        <f>LN(tblSample[[#This Row],[Pcorrect]])</f>
        <v>-0.28103752964747386</v>
      </c>
    </row>
    <row r="55" spans="1:11" x14ac:dyDescent="0.25">
      <c r="A55">
        <v>0</v>
      </c>
      <c r="B55">
        <v>60</v>
      </c>
      <c r="C55">
        <v>54</v>
      </c>
      <c r="D55">
        <v>60</v>
      </c>
      <c r="E55">
        <v>0</v>
      </c>
      <c r="F55">
        <v>0</v>
      </c>
      <c r="G55">
        <f t="shared" si="1"/>
        <v>-1.1254595390538427</v>
      </c>
      <c r="H55">
        <f>EXP(tblSample[[#This Row],[logit]])</f>
        <v>0.32450331114484965</v>
      </c>
      <c r="I55">
        <f>tblSample[[#This Row],[odds]]/(tblSample[[#This Row],[odds]]+1)</f>
        <v>0.24499999993534291</v>
      </c>
      <c r="J55">
        <f>IF(tblSample[[#This Row],[hon]]=1,tblSample[[#This Row],[P]],1-tblSample[[#This Row],[P]])</f>
        <v>0.75500000006465706</v>
      </c>
      <c r="K55">
        <f>LN(tblSample[[#This Row],[Pcorrect]])</f>
        <v>-0.28103752964747386</v>
      </c>
    </row>
    <row r="56" spans="1:11" x14ac:dyDescent="0.25">
      <c r="A56">
        <v>0</v>
      </c>
      <c r="B56">
        <v>47</v>
      </c>
      <c r="C56">
        <v>39</v>
      </c>
      <c r="D56">
        <v>47</v>
      </c>
      <c r="E56">
        <v>0</v>
      </c>
      <c r="F56">
        <v>0</v>
      </c>
      <c r="G56">
        <f t="shared" si="1"/>
        <v>-1.1254595390538427</v>
      </c>
      <c r="H56">
        <f>EXP(tblSample[[#This Row],[logit]])</f>
        <v>0.32450331114484965</v>
      </c>
      <c r="I56">
        <f>tblSample[[#This Row],[odds]]/(tblSample[[#This Row],[odds]]+1)</f>
        <v>0.24499999993534291</v>
      </c>
      <c r="J56">
        <f>IF(tblSample[[#This Row],[hon]]=1,tblSample[[#This Row],[P]],1-tblSample[[#This Row],[P]])</f>
        <v>0.75500000006465706</v>
      </c>
      <c r="K56">
        <f>LN(tblSample[[#This Row],[Pcorrect]])</f>
        <v>-0.28103752964747386</v>
      </c>
    </row>
    <row r="57" spans="1:11" x14ac:dyDescent="0.25">
      <c r="A57">
        <v>0</v>
      </c>
      <c r="B57">
        <v>63</v>
      </c>
      <c r="C57">
        <v>43</v>
      </c>
      <c r="D57">
        <v>59</v>
      </c>
      <c r="E57">
        <v>0</v>
      </c>
      <c r="F57">
        <v>0</v>
      </c>
      <c r="G57">
        <f t="shared" si="1"/>
        <v>-1.1254595390538427</v>
      </c>
      <c r="H57">
        <f>EXP(tblSample[[#This Row],[logit]])</f>
        <v>0.32450331114484965</v>
      </c>
      <c r="I57">
        <f>tblSample[[#This Row],[odds]]/(tblSample[[#This Row],[odds]]+1)</f>
        <v>0.24499999993534291</v>
      </c>
      <c r="J57">
        <f>IF(tblSample[[#This Row],[hon]]=1,tblSample[[#This Row],[P]],1-tblSample[[#This Row],[P]])</f>
        <v>0.75500000006465706</v>
      </c>
      <c r="K57">
        <f>LN(tblSample[[#This Row],[Pcorrect]])</f>
        <v>-0.28103752964747386</v>
      </c>
    </row>
    <row r="58" spans="1:11" x14ac:dyDescent="0.25">
      <c r="A58">
        <v>0</v>
      </c>
      <c r="B58">
        <v>50</v>
      </c>
      <c r="C58">
        <v>33</v>
      </c>
      <c r="D58">
        <v>49</v>
      </c>
      <c r="E58">
        <v>0</v>
      </c>
      <c r="F58">
        <v>0</v>
      </c>
      <c r="G58">
        <f t="shared" si="1"/>
        <v>-1.1254595390538427</v>
      </c>
      <c r="H58">
        <f>EXP(tblSample[[#This Row],[logit]])</f>
        <v>0.32450331114484965</v>
      </c>
      <c r="I58">
        <f>tblSample[[#This Row],[odds]]/(tblSample[[#This Row],[odds]]+1)</f>
        <v>0.24499999993534291</v>
      </c>
      <c r="J58">
        <f>IF(tblSample[[#This Row],[hon]]=1,tblSample[[#This Row],[P]],1-tblSample[[#This Row],[P]])</f>
        <v>0.75500000006465706</v>
      </c>
      <c r="K58">
        <f>LN(tblSample[[#This Row],[Pcorrect]])</f>
        <v>-0.28103752964747386</v>
      </c>
    </row>
    <row r="59" spans="1:11" x14ac:dyDescent="0.25">
      <c r="A59">
        <v>0</v>
      </c>
      <c r="B59">
        <v>44</v>
      </c>
      <c r="C59">
        <v>44</v>
      </c>
      <c r="D59">
        <v>46</v>
      </c>
      <c r="E59">
        <v>0</v>
      </c>
      <c r="F59">
        <v>0</v>
      </c>
      <c r="G59">
        <f t="shared" si="1"/>
        <v>-1.1254595390538427</v>
      </c>
      <c r="H59">
        <f>EXP(tblSample[[#This Row],[logit]])</f>
        <v>0.32450331114484965</v>
      </c>
      <c r="I59">
        <f>tblSample[[#This Row],[odds]]/(tblSample[[#This Row],[odds]]+1)</f>
        <v>0.24499999993534291</v>
      </c>
      <c r="J59">
        <f>IF(tblSample[[#This Row],[hon]]=1,tblSample[[#This Row],[P]],1-tblSample[[#This Row],[P]])</f>
        <v>0.75500000006465706</v>
      </c>
      <c r="K59">
        <f>LN(tblSample[[#This Row],[Pcorrect]])</f>
        <v>-0.28103752964747386</v>
      </c>
    </row>
    <row r="60" spans="1:11" x14ac:dyDescent="0.25">
      <c r="A60">
        <v>0</v>
      </c>
      <c r="B60">
        <v>60</v>
      </c>
      <c r="C60">
        <v>54</v>
      </c>
      <c r="D60">
        <v>58</v>
      </c>
      <c r="E60">
        <v>0</v>
      </c>
      <c r="F60">
        <v>0</v>
      </c>
      <c r="G60">
        <f t="shared" si="1"/>
        <v>-1.1254595390538427</v>
      </c>
      <c r="H60">
        <f>EXP(tblSample[[#This Row],[logit]])</f>
        <v>0.32450331114484965</v>
      </c>
      <c r="I60">
        <f>tblSample[[#This Row],[odds]]/(tblSample[[#This Row],[odds]]+1)</f>
        <v>0.24499999993534291</v>
      </c>
      <c r="J60">
        <f>IF(tblSample[[#This Row],[hon]]=1,tblSample[[#This Row],[P]],1-tblSample[[#This Row],[P]])</f>
        <v>0.75500000006465706</v>
      </c>
      <c r="K60">
        <f>LN(tblSample[[#This Row],[Pcorrect]])</f>
        <v>-0.28103752964747386</v>
      </c>
    </row>
    <row r="61" spans="1:11" x14ac:dyDescent="0.25">
      <c r="A61">
        <v>0</v>
      </c>
      <c r="B61">
        <v>68</v>
      </c>
      <c r="C61">
        <v>59</v>
      </c>
      <c r="D61">
        <v>58</v>
      </c>
      <c r="E61">
        <v>0</v>
      </c>
      <c r="F61">
        <v>0</v>
      </c>
      <c r="G61">
        <f t="shared" si="1"/>
        <v>-1.1254595390538427</v>
      </c>
      <c r="H61">
        <f>EXP(tblSample[[#This Row],[logit]])</f>
        <v>0.32450331114484965</v>
      </c>
      <c r="I61">
        <f>tblSample[[#This Row],[odds]]/(tblSample[[#This Row],[odds]]+1)</f>
        <v>0.24499999993534291</v>
      </c>
      <c r="J61">
        <f>IF(tblSample[[#This Row],[hon]]=1,tblSample[[#This Row],[P]],1-tblSample[[#This Row],[P]])</f>
        <v>0.75500000006465706</v>
      </c>
      <c r="K61">
        <f>LN(tblSample[[#This Row],[Pcorrect]])</f>
        <v>-0.28103752964747386</v>
      </c>
    </row>
    <row r="62" spans="1:11" x14ac:dyDescent="0.25">
      <c r="A62">
        <v>0</v>
      </c>
      <c r="B62">
        <v>55</v>
      </c>
      <c r="C62">
        <v>45</v>
      </c>
      <c r="D62">
        <v>46</v>
      </c>
      <c r="E62">
        <v>0</v>
      </c>
      <c r="F62">
        <v>0</v>
      </c>
      <c r="G62">
        <f t="shared" si="1"/>
        <v>-1.1254595390538427</v>
      </c>
      <c r="H62">
        <f>EXP(tblSample[[#This Row],[logit]])</f>
        <v>0.32450331114484965</v>
      </c>
      <c r="I62">
        <f>tblSample[[#This Row],[odds]]/(tblSample[[#This Row],[odds]]+1)</f>
        <v>0.24499999993534291</v>
      </c>
      <c r="J62">
        <f>IF(tblSample[[#This Row],[hon]]=1,tblSample[[#This Row],[P]],1-tblSample[[#This Row],[P]])</f>
        <v>0.75500000006465706</v>
      </c>
      <c r="K62">
        <f>LN(tblSample[[#This Row],[Pcorrect]])</f>
        <v>-0.28103752964747386</v>
      </c>
    </row>
    <row r="63" spans="1:11" x14ac:dyDescent="0.25">
      <c r="A63">
        <v>0</v>
      </c>
      <c r="B63">
        <v>47</v>
      </c>
      <c r="C63">
        <v>40</v>
      </c>
      <c r="D63">
        <v>43</v>
      </c>
      <c r="E63">
        <v>0</v>
      </c>
      <c r="F63">
        <v>0</v>
      </c>
      <c r="G63">
        <f t="shared" si="1"/>
        <v>-1.1254595390538427</v>
      </c>
      <c r="H63">
        <f>EXP(tblSample[[#This Row],[logit]])</f>
        <v>0.32450331114484965</v>
      </c>
      <c r="I63">
        <f>tblSample[[#This Row],[odds]]/(tblSample[[#This Row],[odds]]+1)</f>
        <v>0.24499999993534291</v>
      </c>
      <c r="J63">
        <f>IF(tblSample[[#This Row],[hon]]=1,tblSample[[#This Row],[P]],1-tblSample[[#This Row],[P]])</f>
        <v>0.75500000006465706</v>
      </c>
      <c r="K63">
        <f>LN(tblSample[[#This Row],[Pcorrect]])</f>
        <v>-0.28103752964747386</v>
      </c>
    </row>
    <row r="64" spans="1:11" x14ac:dyDescent="0.25">
      <c r="A64">
        <v>0</v>
      </c>
      <c r="B64">
        <v>68</v>
      </c>
      <c r="C64">
        <v>59</v>
      </c>
      <c r="D64">
        <v>56</v>
      </c>
      <c r="E64">
        <v>0</v>
      </c>
      <c r="F64">
        <v>0</v>
      </c>
      <c r="G64">
        <f t="shared" si="1"/>
        <v>-1.1254595390538427</v>
      </c>
      <c r="H64">
        <f>EXP(tblSample[[#This Row],[logit]])</f>
        <v>0.32450331114484965</v>
      </c>
      <c r="I64">
        <f>tblSample[[#This Row],[odds]]/(tblSample[[#This Row],[odds]]+1)</f>
        <v>0.24499999993534291</v>
      </c>
      <c r="J64">
        <f>IF(tblSample[[#This Row],[hon]]=1,tblSample[[#This Row],[P]],1-tblSample[[#This Row],[P]])</f>
        <v>0.75500000006465706</v>
      </c>
      <c r="K64">
        <f>LN(tblSample[[#This Row],[Pcorrect]])</f>
        <v>-0.28103752964747386</v>
      </c>
    </row>
    <row r="65" spans="1:11" x14ac:dyDescent="0.25">
      <c r="A65">
        <v>0</v>
      </c>
      <c r="B65">
        <v>31</v>
      </c>
      <c r="C65">
        <v>36</v>
      </c>
      <c r="D65">
        <v>46</v>
      </c>
      <c r="E65">
        <v>0</v>
      </c>
      <c r="F65">
        <v>0</v>
      </c>
      <c r="G65">
        <f t="shared" si="1"/>
        <v>-1.1254595390538427</v>
      </c>
      <c r="H65">
        <f>EXP(tblSample[[#This Row],[logit]])</f>
        <v>0.32450331114484965</v>
      </c>
      <c r="I65">
        <f>tblSample[[#This Row],[odds]]/(tblSample[[#This Row],[odds]]+1)</f>
        <v>0.24499999993534291</v>
      </c>
      <c r="J65">
        <f>IF(tblSample[[#This Row],[hon]]=1,tblSample[[#This Row],[P]],1-tblSample[[#This Row],[P]])</f>
        <v>0.75500000006465706</v>
      </c>
      <c r="K65">
        <f>LN(tblSample[[#This Row],[Pcorrect]])</f>
        <v>-0.28103752964747386</v>
      </c>
    </row>
    <row r="66" spans="1:11" x14ac:dyDescent="0.25">
      <c r="A66">
        <v>0</v>
      </c>
      <c r="B66">
        <v>47</v>
      </c>
      <c r="C66">
        <v>41</v>
      </c>
      <c r="D66">
        <v>54</v>
      </c>
      <c r="E66">
        <v>0</v>
      </c>
      <c r="F66">
        <v>0</v>
      </c>
      <c r="G66">
        <f t="shared" ref="G66:G97" si="2">$S$1</f>
        <v>-1.1254595390538427</v>
      </c>
      <c r="H66">
        <f>EXP(tblSample[[#This Row],[logit]])</f>
        <v>0.32450331114484965</v>
      </c>
      <c r="I66">
        <f>tblSample[[#This Row],[odds]]/(tblSample[[#This Row],[odds]]+1)</f>
        <v>0.24499999993534291</v>
      </c>
      <c r="J66">
        <f>IF(tblSample[[#This Row],[hon]]=1,tblSample[[#This Row],[P]],1-tblSample[[#This Row],[P]])</f>
        <v>0.75500000006465706</v>
      </c>
      <c r="K66">
        <f>LN(tblSample[[#This Row],[Pcorrect]])</f>
        <v>-0.28103752964747386</v>
      </c>
    </row>
    <row r="67" spans="1:11" x14ac:dyDescent="0.25">
      <c r="A67">
        <v>0</v>
      </c>
      <c r="B67">
        <v>63</v>
      </c>
      <c r="C67">
        <v>59</v>
      </c>
      <c r="D67">
        <v>57</v>
      </c>
      <c r="E67">
        <v>0</v>
      </c>
      <c r="F67">
        <v>0</v>
      </c>
      <c r="G67">
        <f t="shared" si="2"/>
        <v>-1.1254595390538427</v>
      </c>
      <c r="H67">
        <f>EXP(tblSample[[#This Row],[logit]])</f>
        <v>0.32450331114484965</v>
      </c>
      <c r="I67">
        <f>tblSample[[#This Row],[odds]]/(tblSample[[#This Row],[odds]]+1)</f>
        <v>0.24499999993534291</v>
      </c>
      <c r="J67">
        <f>IF(tblSample[[#This Row],[hon]]=1,tblSample[[#This Row],[P]],1-tblSample[[#This Row],[P]])</f>
        <v>0.75500000006465706</v>
      </c>
      <c r="K67">
        <f>LN(tblSample[[#This Row],[Pcorrect]])</f>
        <v>-0.28103752964747386</v>
      </c>
    </row>
    <row r="68" spans="1:11" x14ac:dyDescent="0.25">
      <c r="A68">
        <v>0</v>
      </c>
      <c r="B68">
        <v>36</v>
      </c>
      <c r="C68">
        <v>49</v>
      </c>
      <c r="D68">
        <v>54</v>
      </c>
      <c r="E68">
        <v>0</v>
      </c>
      <c r="F68">
        <v>0</v>
      </c>
      <c r="G68">
        <f t="shared" si="2"/>
        <v>-1.1254595390538427</v>
      </c>
      <c r="H68">
        <f>EXP(tblSample[[#This Row],[logit]])</f>
        <v>0.32450331114484965</v>
      </c>
      <c r="I68">
        <f>tblSample[[#This Row],[odds]]/(tblSample[[#This Row],[odds]]+1)</f>
        <v>0.24499999993534291</v>
      </c>
      <c r="J68">
        <f>IF(tblSample[[#This Row],[hon]]=1,tblSample[[#This Row],[P]],1-tblSample[[#This Row],[P]])</f>
        <v>0.75500000006465706</v>
      </c>
      <c r="K68">
        <f>LN(tblSample[[#This Row],[Pcorrect]])</f>
        <v>-0.28103752964747386</v>
      </c>
    </row>
    <row r="69" spans="1:11" x14ac:dyDescent="0.25">
      <c r="A69">
        <v>0</v>
      </c>
      <c r="B69">
        <v>68</v>
      </c>
      <c r="C69">
        <v>59</v>
      </c>
      <c r="D69">
        <v>71</v>
      </c>
      <c r="E69">
        <v>0</v>
      </c>
      <c r="F69">
        <v>0</v>
      </c>
      <c r="G69">
        <f t="shared" si="2"/>
        <v>-1.1254595390538427</v>
      </c>
      <c r="H69">
        <f>EXP(tblSample[[#This Row],[logit]])</f>
        <v>0.32450331114484965</v>
      </c>
      <c r="I69">
        <f>tblSample[[#This Row],[odds]]/(tblSample[[#This Row],[odds]]+1)</f>
        <v>0.24499999993534291</v>
      </c>
      <c r="J69">
        <f>IF(tblSample[[#This Row],[hon]]=1,tblSample[[#This Row],[P]],1-tblSample[[#This Row],[P]])</f>
        <v>0.75500000006465706</v>
      </c>
      <c r="K69">
        <f>LN(tblSample[[#This Row],[Pcorrect]])</f>
        <v>-0.28103752964747386</v>
      </c>
    </row>
    <row r="70" spans="1:11" x14ac:dyDescent="0.25">
      <c r="A70">
        <v>0</v>
      </c>
      <c r="B70">
        <v>55</v>
      </c>
      <c r="C70">
        <v>41</v>
      </c>
      <c r="D70">
        <v>40</v>
      </c>
      <c r="E70">
        <v>0</v>
      </c>
      <c r="F70">
        <v>0</v>
      </c>
      <c r="G70">
        <f t="shared" si="2"/>
        <v>-1.1254595390538427</v>
      </c>
      <c r="H70">
        <f>EXP(tblSample[[#This Row],[logit]])</f>
        <v>0.32450331114484965</v>
      </c>
      <c r="I70">
        <f>tblSample[[#This Row],[odds]]/(tblSample[[#This Row],[odds]]+1)</f>
        <v>0.24499999993534291</v>
      </c>
      <c r="J70">
        <f>IF(tblSample[[#This Row],[hon]]=1,tblSample[[#This Row],[P]],1-tblSample[[#This Row],[P]])</f>
        <v>0.75500000006465706</v>
      </c>
      <c r="K70">
        <f>LN(tblSample[[#This Row],[Pcorrect]])</f>
        <v>-0.28103752964747386</v>
      </c>
    </row>
    <row r="71" spans="1:11" x14ac:dyDescent="0.25">
      <c r="A71">
        <v>0</v>
      </c>
      <c r="B71">
        <v>52</v>
      </c>
      <c r="C71">
        <v>41</v>
      </c>
      <c r="D71">
        <v>51</v>
      </c>
      <c r="E71">
        <v>0</v>
      </c>
      <c r="F71">
        <v>0</v>
      </c>
      <c r="G71">
        <f t="shared" si="2"/>
        <v>-1.1254595390538427</v>
      </c>
      <c r="H71">
        <f>EXP(tblSample[[#This Row],[logit]])</f>
        <v>0.32450331114484965</v>
      </c>
      <c r="I71">
        <f>tblSample[[#This Row],[odds]]/(tblSample[[#This Row],[odds]]+1)</f>
        <v>0.24499999993534291</v>
      </c>
      <c r="J71">
        <f>IF(tblSample[[#This Row],[hon]]=1,tblSample[[#This Row],[P]],1-tblSample[[#This Row],[P]])</f>
        <v>0.75500000006465706</v>
      </c>
      <c r="K71">
        <f>LN(tblSample[[#This Row],[Pcorrect]])</f>
        <v>-0.28103752964747386</v>
      </c>
    </row>
    <row r="72" spans="1:11" x14ac:dyDescent="0.25">
      <c r="A72">
        <v>0</v>
      </c>
      <c r="B72">
        <v>34</v>
      </c>
      <c r="C72">
        <v>49</v>
      </c>
      <c r="D72">
        <v>39</v>
      </c>
      <c r="E72">
        <v>0</v>
      </c>
      <c r="F72">
        <v>0</v>
      </c>
      <c r="G72">
        <f t="shared" si="2"/>
        <v>-1.1254595390538427</v>
      </c>
      <c r="H72">
        <f>EXP(tblSample[[#This Row],[logit]])</f>
        <v>0.32450331114484965</v>
      </c>
      <c r="I72">
        <f>tblSample[[#This Row],[odds]]/(tblSample[[#This Row],[odds]]+1)</f>
        <v>0.24499999993534291</v>
      </c>
      <c r="J72">
        <f>IF(tblSample[[#This Row],[hon]]=1,tblSample[[#This Row],[P]],1-tblSample[[#This Row],[P]])</f>
        <v>0.75500000006465706</v>
      </c>
      <c r="K72">
        <f>LN(tblSample[[#This Row],[Pcorrect]])</f>
        <v>-0.28103752964747386</v>
      </c>
    </row>
    <row r="73" spans="1:11" x14ac:dyDescent="0.25">
      <c r="A73">
        <v>0</v>
      </c>
      <c r="B73">
        <v>50</v>
      </c>
      <c r="C73">
        <v>31</v>
      </c>
      <c r="D73">
        <v>40</v>
      </c>
      <c r="E73">
        <v>0</v>
      </c>
      <c r="F73">
        <v>0</v>
      </c>
      <c r="G73">
        <f t="shared" si="2"/>
        <v>-1.1254595390538427</v>
      </c>
      <c r="H73">
        <f>EXP(tblSample[[#This Row],[logit]])</f>
        <v>0.32450331114484965</v>
      </c>
      <c r="I73">
        <f>tblSample[[#This Row],[odds]]/(tblSample[[#This Row],[odds]]+1)</f>
        <v>0.24499999993534291</v>
      </c>
      <c r="J73">
        <f>IF(tblSample[[#This Row],[hon]]=1,tblSample[[#This Row],[P]],1-tblSample[[#This Row],[P]])</f>
        <v>0.75500000006465706</v>
      </c>
      <c r="K73">
        <f>LN(tblSample[[#This Row],[Pcorrect]])</f>
        <v>-0.28103752964747386</v>
      </c>
    </row>
    <row r="74" spans="1:11" x14ac:dyDescent="0.25">
      <c r="A74">
        <v>0</v>
      </c>
      <c r="B74">
        <v>55</v>
      </c>
      <c r="C74">
        <v>49</v>
      </c>
      <c r="D74">
        <v>61</v>
      </c>
      <c r="E74">
        <v>0</v>
      </c>
      <c r="F74">
        <v>0</v>
      </c>
      <c r="G74">
        <f t="shared" si="2"/>
        <v>-1.1254595390538427</v>
      </c>
      <c r="H74">
        <f>EXP(tblSample[[#This Row],[logit]])</f>
        <v>0.32450331114484965</v>
      </c>
      <c r="I74">
        <f>tblSample[[#This Row],[odds]]/(tblSample[[#This Row],[odds]]+1)</f>
        <v>0.24499999993534291</v>
      </c>
      <c r="J74">
        <f>IF(tblSample[[#This Row],[hon]]=1,tblSample[[#This Row],[P]],1-tblSample[[#This Row],[P]])</f>
        <v>0.75500000006465706</v>
      </c>
      <c r="K74">
        <f>LN(tblSample[[#This Row],[Pcorrect]])</f>
        <v>-0.28103752964747386</v>
      </c>
    </row>
    <row r="75" spans="1:11" x14ac:dyDescent="0.25">
      <c r="A75">
        <v>0</v>
      </c>
      <c r="B75">
        <v>63</v>
      </c>
      <c r="C75">
        <v>49</v>
      </c>
      <c r="D75">
        <v>49</v>
      </c>
      <c r="E75">
        <v>0</v>
      </c>
      <c r="F75">
        <v>0</v>
      </c>
      <c r="G75">
        <f t="shared" si="2"/>
        <v>-1.1254595390538427</v>
      </c>
      <c r="H75">
        <f>EXP(tblSample[[#This Row],[logit]])</f>
        <v>0.32450331114484965</v>
      </c>
      <c r="I75">
        <f>tblSample[[#This Row],[odds]]/(tblSample[[#This Row],[odds]]+1)</f>
        <v>0.24499999993534291</v>
      </c>
      <c r="J75">
        <f>IF(tblSample[[#This Row],[hon]]=1,tblSample[[#This Row],[P]],1-tblSample[[#This Row],[P]])</f>
        <v>0.75500000006465706</v>
      </c>
      <c r="K75">
        <f>LN(tblSample[[#This Row],[Pcorrect]])</f>
        <v>-0.28103752964747386</v>
      </c>
    </row>
    <row r="76" spans="1:11" x14ac:dyDescent="0.25">
      <c r="A76">
        <v>0</v>
      </c>
      <c r="B76">
        <v>57</v>
      </c>
      <c r="C76">
        <v>65</v>
      </c>
      <c r="D76">
        <v>51</v>
      </c>
      <c r="E76">
        <v>1</v>
      </c>
      <c r="F76">
        <v>0</v>
      </c>
      <c r="G76">
        <f t="shared" si="2"/>
        <v>-1.1254595390538427</v>
      </c>
      <c r="H76">
        <f>EXP(tblSample[[#This Row],[logit]])</f>
        <v>0.32450331114484965</v>
      </c>
      <c r="I76">
        <f>tblSample[[#This Row],[odds]]/(tblSample[[#This Row],[odds]]+1)</f>
        <v>0.24499999993534291</v>
      </c>
      <c r="J76">
        <f>IF(tblSample[[#This Row],[hon]]=1,tblSample[[#This Row],[P]],1-tblSample[[#This Row],[P]])</f>
        <v>0.24499999993534291</v>
      </c>
      <c r="K76">
        <f>LN(tblSample[[#This Row],[Pcorrect]])</f>
        <v>-1.4064970687013165</v>
      </c>
    </row>
    <row r="77" spans="1:11" x14ac:dyDescent="0.25">
      <c r="A77">
        <v>0</v>
      </c>
      <c r="B77">
        <v>54</v>
      </c>
      <c r="C77">
        <v>63</v>
      </c>
      <c r="D77">
        <v>57</v>
      </c>
      <c r="E77">
        <v>1</v>
      </c>
      <c r="F77">
        <v>0</v>
      </c>
      <c r="G77">
        <f t="shared" si="2"/>
        <v>-1.1254595390538427</v>
      </c>
      <c r="H77">
        <f>EXP(tblSample[[#This Row],[logit]])</f>
        <v>0.32450331114484965</v>
      </c>
      <c r="I77">
        <f>tblSample[[#This Row],[odds]]/(tblSample[[#This Row],[odds]]+1)</f>
        <v>0.24499999993534291</v>
      </c>
      <c r="J77">
        <f>IF(tblSample[[#This Row],[hon]]=1,tblSample[[#This Row],[P]],1-tblSample[[#This Row],[P]])</f>
        <v>0.24499999993534291</v>
      </c>
      <c r="K77">
        <f>LN(tblSample[[#This Row],[Pcorrect]])</f>
        <v>-1.4064970687013165</v>
      </c>
    </row>
    <row r="78" spans="1:11" x14ac:dyDescent="0.25">
      <c r="A78">
        <v>0</v>
      </c>
      <c r="B78">
        <v>68</v>
      </c>
      <c r="C78">
        <v>65</v>
      </c>
      <c r="D78">
        <v>62</v>
      </c>
      <c r="E78">
        <v>1</v>
      </c>
      <c r="F78">
        <v>0</v>
      </c>
      <c r="G78">
        <f t="shared" si="2"/>
        <v>-1.1254595390538427</v>
      </c>
      <c r="H78">
        <f>EXP(tblSample[[#This Row],[logit]])</f>
        <v>0.32450331114484965</v>
      </c>
      <c r="I78">
        <f>tblSample[[#This Row],[odds]]/(tblSample[[#This Row],[odds]]+1)</f>
        <v>0.24499999993534291</v>
      </c>
      <c r="J78">
        <f>IF(tblSample[[#This Row],[hon]]=1,tblSample[[#This Row],[P]],1-tblSample[[#This Row],[P]])</f>
        <v>0.24499999993534291</v>
      </c>
      <c r="K78">
        <f>LN(tblSample[[#This Row],[Pcorrect]])</f>
        <v>-1.4064970687013165</v>
      </c>
    </row>
    <row r="79" spans="1:11" x14ac:dyDescent="0.25">
      <c r="A79">
        <v>0</v>
      </c>
      <c r="B79">
        <v>63</v>
      </c>
      <c r="C79">
        <v>63</v>
      </c>
      <c r="D79">
        <v>75</v>
      </c>
      <c r="E79">
        <v>1</v>
      </c>
      <c r="F79">
        <v>0</v>
      </c>
      <c r="G79">
        <f t="shared" si="2"/>
        <v>-1.1254595390538427</v>
      </c>
      <c r="H79">
        <f>EXP(tblSample[[#This Row],[logit]])</f>
        <v>0.32450331114484965</v>
      </c>
      <c r="I79">
        <f>tblSample[[#This Row],[odds]]/(tblSample[[#This Row],[odds]]+1)</f>
        <v>0.24499999993534291</v>
      </c>
      <c r="J79">
        <f>IF(tblSample[[#This Row],[hon]]=1,tblSample[[#This Row],[P]],1-tblSample[[#This Row],[P]])</f>
        <v>0.24499999993534291</v>
      </c>
      <c r="K79">
        <f>LN(tblSample[[#This Row],[Pcorrect]])</f>
        <v>-1.4064970687013165</v>
      </c>
    </row>
    <row r="80" spans="1:11" x14ac:dyDescent="0.25">
      <c r="A80">
        <v>0</v>
      </c>
      <c r="B80">
        <v>65</v>
      </c>
      <c r="C80">
        <v>65</v>
      </c>
      <c r="D80">
        <v>66</v>
      </c>
      <c r="E80">
        <v>1</v>
      </c>
      <c r="F80">
        <v>0</v>
      </c>
      <c r="G80">
        <f t="shared" si="2"/>
        <v>-1.1254595390538427</v>
      </c>
      <c r="H80">
        <f>EXP(tblSample[[#This Row],[logit]])</f>
        <v>0.32450331114484965</v>
      </c>
      <c r="I80">
        <f>tblSample[[#This Row],[odds]]/(tblSample[[#This Row],[odds]]+1)</f>
        <v>0.24499999993534291</v>
      </c>
      <c r="J80">
        <f>IF(tblSample[[#This Row],[hon]]=1,tblSample[[#This Row],[P]],1-tblSample[[#This Row],[P]])</f>
        <v>0.24499999993534291</v>
      </c>
      <c r="K80">
        <f>LN(tblSample[[#This Row],[Pcorrect]])</f>
        <v>-1.4064970687013165</v>
      </c>
    </row>
    <row r="81" spans="1:11" x14ac:dyDescent="0.25">
      <c r="A81">
        <v>0</v>
      </c>
      <c r="B81">
        <v>65</v>
      </c>
      <c r="C81">
        <v>67</v>
      </c>
      <c r="D81">
        <v>63</v>
      </c>
      <c r="E81">
        <v>1</v>
      </c>
      <c r="F81">
        <v>0</v>
      </c>
      <c r="G81">
        <f t="shared" si="2"/>
        <v>-1.1254595390538427</v>
      </c>
      <c r="H81">
        <f>EXP(tblSample[[#This Row],[logit]])</f>
        <v>0.32450331114484965</v>
      </c>
      <c r="I81">
        <f>tblSample[[#This Row],[odds]]/(tblSample[[#This Row],[odds]]+1)</f>
        <v>0.24499999993534291</v>
      </c>
      <c r="J81">
        <f>IF(tblSample[[#This Row],[hon]]=1,tblSample[[#This Row],[P]],1-tblSample[[#This Row],[P]])</f>
        <v>0.24499999993534291</v>
      </c>
      <c r="K81">
        <f>LN(tblSample[[#This Row],[Pcorrect]])</f>
        <v>-1.4064970687013165</v>
      </c>
    </row>
    <row r="82" spans="1:11" x14ac:dyDescent="0.25">
      <c r="A82">
        <v>0</v>
      </c>
      <c r="B82">
        <v>60</v>
      </c>
      <c r="C82">
        <v>65</v>
      </c>
      <c r="D82">
        <v>58</v>
      </c>
      <c r="E82">
        <v>1</v>
      </c>
      <c r="F82">
        <v>0</v>
      </c>
      <c r="G82">
        <f t="shared" si="2"/>
        <v>-1.1254595390538427</v>
      </c>
      <c r="H82">
        <f>EXP(tblSample[[#This Row],[logit]])</f>
        <v>0.32450331114484965</v>
      </c>
      <c r="I82">
        <f>tblSample[[#This Row],[odds]]/(tblSample[[#This Row],[odds]]+1)</f>
        <v>0.24499999993534291</v>
      </c>
      <c r="J82">
        <f>IF(tblSample[[#This Row],[hon]]=1,tblSample[[#This Row],[P]],1-tblSample[[#This Row],[P]])</f>
        <v>0.24499999993534291</v>
      </c>
      <c r="K82">
        <f>LN(tblSample[[#This Row],[Pcorrect]])</f>
        <v>-1.4064970687013165</v>
      </c>
    </row>
    <row r="83" spans="1:11" x14ac:dyDescent="0.25">
      <c r="A83">
        <v>0</v>
      </c>
      <c r="B83">
        <v>65</v>
      </c>
      <c r="C83">
        <v>62</v>
      </c>
      <c r="D83">
        <v>68</v>
      </c>
      <c r="E83">
        <v>1</v>
      </c>
      <c r="F83">
        <v>0</v>
      </c>
      <c r="G83">
        <f t="shared" si="2"/>
        <v>-1.1254595390538427</v>
      </c>
      <c r="H83">
        <f>EXP(tblSample[[#This Row],[logit]])</f>
        <v>0.32450331114484965</v>
      </c>
      <c r="I83">
        <f>tblSample[[#This Row],[odds]]/(tblSample[[#This Row],[odds]]+1)</f>
        <v>0.24499999993534291</v>
      </c>
      <c r="J83">
        <f>IF(tblSample[[#This Row],[hon]]=1,tblSample[[#This Row],[P]],1-tblSample[[#This Row],[P]])</f>
        <v>0.24499999993534291</v>
      </c>
      <c r="K83">
        <f>LN(tblSample[[#This Row],[Pcorrect]])</f>
        <v>-1.4064970687013165</v>
      </c>
    </row>
    <row r="84" spans="1:11" x14ac:dyDescent="0.25">
      <c r="A84">
        <v>0</v>
      </c>
      <c r="B84">
        <v>65</v>
      </c>
      <c r="C84">
        <v>65</v>
      </c>
      <c r="D84">
        <v>48</v>
      </c>
      <c r="E84">
        <v>1</v>
      </c>
      <c r="F84">
        <v>0</v>
      </c>
      <c r="G84">
        <f t="shared" si="2"/>
        <v>-1.1254595390538427</v>
      </c>
      <c r="H84">
        <f>EXP(tblSample[[#This Row],[logit]])</f>
        <v>0.32450331114484965</v>
      </c>
      <c r="I84">
        <f>tblSample[[#This Row],[odds]]/(tblSample[[#This Row],[odds]]+1)</f>
        <v>0.24499999993534291</v>
      </c>
      <c r="J84">
        <f>IF(tblSample[[#This Row],[hon]]=1,tblSample[[#This Row],[P]],1-tblSample[[#This Row],[P]])</f>
        <v>0.24499999993534291</v>
      </c>
      <c r="K84">
        <f>LN(tblSample[[#This Row],[Pcorrect]])</f>
        <v>-1.4064970687013165</v>
      </c>
    </row>
    <row r="85" spans="1:11" x14ac:dyDescent="0.25">
      <c r="A85">
        <v>0</v>
      </c>
      <c r="B85">
        <v>53</v>
      </c>
      <c r="C85">
        <v>61</v>
      </c>
      <c r="D85">
        <v>61</v>
      </c>
      <c r="E85">
        <v>1</v>
      </c>
      <c r="F85">
        <v>0</v>
      </c>
      <c r="G85">
        <f t="shared" si="2"/>
        <v>-1.1254595390538427</v>
      </c>
      <c r="H85">
        <f>EXP(tblSample[[#This Row],[logit]])</f>
        <v>0.32450331114484965</v>
      </c>
      <c r="I85">
        <f>tblSample[[#This Row],[odds]]/(tblSample[[#This Row],[odds]]+1)</f>
        <v>0.24499999993534291</v>
      </c>
      <c r="J85">
        <f>IF(tblSample[[#This Row],[hon]]=1,tblSample[[#This Row],[P]],1-tblSample[[#This Row],[P]])</f>
        <v>0.24499999993534291</v>
      </c>
      <c r="K85">
        <f>LN(tblSample[[#This Row],[Pcorrect]])</f>
        <v>-1.4064970687013165</v>
      </c>
    </row>
    <row r="86" spans="1:11" x14ac:dyDescent="0.25">
      <c r="A86">
        <v>0</v>
      </c>
      <c r="B86">
        <v>73</v>
      </c>
      <c r="C86">
        <v>62</v>
      </c>
      <c r="D86">
        <v>73</v>
      </c>
      <c r="E86">
        <v>1</v>
      </c>
      <c r="F86">
        <v>0</v>
      </c>
      <c r="G86">
        <f t="shared" si="2"/>
        <v>-1.1254595390538427</v>
      </c>
      <c r="H86">
        <f>EXP(tblSample[[#This Row],[logit]])</f>
        <v>0.32450331114484965</v>
      </c>
      <c r="I86">
        <f>tblSample[[#This Row],[odds]]/(tblSample[[#This Row],[odds]]+1)</f>
        <v>0.24499999993534291</v>
      </c>
      <c r="J86">
        <f>IF(tblSample[[#This Row],[hon]]=1,tblSample[[#This Row],[P]],1-tblSample[[#This Row],[P]])</f>
        <v>0.24499999993534291</v>
      </c>
      <c r="K86">
        <f>LN(tblSample[[#This Row],[Pcorrect]])</f>
        <v>-1.4064970687013165</v>
      </c>
    </row>
    <row r="87" spans="1:11" x14ac:dyDescent="0.25">
      <c r="A87">
        <v>0</v>
      </c>
      <c r="B87">
        <v>47</v>
      </c>
      <c r="C87">
        <v>62</v>
      </c>
      <c r="D87">
        <v>61</v>
      </c>
      <c r="E87">
        <v>1</v>
      </c>
      <c r="F87">
        <v>0</v>
      </c>
      <c r="G87">
        <f t="shared" si="2"/>
        <v>-1.1254595390538427</v>
      </c>
      <c r="H87">
        <f>EXP(tblSample[[#This Row],[logit]])</f>
        <v>0.32450331114484965</v>
      </c>
      <c r="I87">
        <f>tblSample[[#This Row],[odds]]/(tblSample[[#This Row],[odds]]+1)</f>
        <v>0.24499999993534291</v>
      </c>
      <c r="J87">
        <f>IF(tblSample[[#This Row],[hon]]=1,tblSample[[#This Row],[P]],1-tblSample[[#This Row],[P]])</f>
        <v>0.24499999993534291</v>
      </c>
      <c r="K87">
        <f>LN(tblSample[[#This Row],[Pcorrect]])</f>
        <v>-1.4064970687013165</v>
      </c>
    </row>
    <row r="88" spans="1:11" x14ac:dyDescent="0.25">
      <c r="A88">
        <v>0</v>
      </c>
      <c r="B88">
        <v>73</v>
      </c>
      <c r="C88">
        <v>67</v>
      </c>
      <c r="D88">
        <v>71</v>
      </c>
      <c r="E88">
        <v>1</v>
      </c>
      <c r="F88">
        <v>0</v>
      </c>
      <c r="G88">
        <f t="shared" si="2"/>
        <v>-1.1254595390538427</v>
      </c>
      <c r="H88">
        <f>EXP(tblSample[[#This Row],[logit]])</f>
        <v>0.32450331114484965</v>
      </c>
      <c r="I88">
        <f>tblSample[[#This Row],[odds]]/(tblSample[[#This Row],[odds]]+1)</f>
        <v>0.24499999993534291</v>
      </c>
      <c r="J88">
        <f>IF(tblSample[[#This Row],[hon]]=1,tblSample[[#This Row],[P]],1-tblSample[[#This Row],[P]])</f>
        <v>0.24499999993534291</v>
      </c>
      <c r="K88">
        <f>LN(tblSample[[#This Row],[Pcorrect]])</f>
        <v>-1.4064970687013165</v>
      </c>
    </row>
    <row r="89" spans="1:11" x14ac:dyDescent="0.25">
      <c r="A89">
        <v>0</v>
      </c>
      <c r="B89">
        <v>55</v>
      </c>
      <c r="C89">
        <v>61</v>
      </c>
      <c r="D89">
        <v>54</v>
      </c>
      <c r="E89">
        <v>1</v>
      </c>
      <c r="F89">
        <v>0</v>
      </c>
      <c r="G89">
        <f t="shared" si="2"/>
        <v>-1.1254595390538427</v>
      </c>
      <c r="H89">
        <f>EXP(tblSample[[#This Row],[logit]])</f>
        <v>0.32450331114484965</v>
      </c>
      <c r="I89">
        <f>tblSample[[#This Row],[odds]]/(tblSample[[#This Row],[odds]]+1)</f>
        <v>0.24499999993534291</v>
      </c>
      <c r="J89">
        <f>IF(tblSample[[#This Row],[hon]]=1,tblSample[[#This Row],[P]],1-tblSample[[#This Row],[P]])</f>
        <v>0.24499999993534291</v>
      </c>
      <c r="K89">
        <f>LN(tblSample[[#This Row],[Pcorrect]])</f>
        <v>-1.4064970687013165</v>
      </c>
    </row>
    <row r="90" spans="1:11" x14ac:dyDescent="0.25">
      <c r="A90">
        <v>0</v>
      </c>
      <c r="B90">
        <v>63</v>
      </c>
      <c r="C90">
        <v>65</v>
      </c>
      <c r="D90">
        <v>48</v>
      </c>
      <c r="E90">
        <v>1</v>
      </c>
      <c r="F90">
        <v>0</v>
      </c>
      <c r="G90">
        <f t="shared" si="2"/>
        <v>-1.1254595390538427</v>
      </c>
      <c r="H90">
        <f>EXP(tblSample[[#This Row],[logit]])</f>
        <v>0.32450331114484965</v>
      </c>
      <c r="I90">
        <f>tblSample[[#This Row],[odds]]/(tblSample[[#This Row],[odds]]+1)</f>
        <v>0.24499999993534291</v>
      </c>
      <c r="J90">
        <f>IF(tblSample[[#This Row],[hon]]=1,tblSample[[#This Row],[P]],1-tblSample[[#This Row],[P]])</f>
        <v>0.24499999993534291</v>
      </c>
      <c r="K90">
        <f>LN(tblSample[[#This Row],[Pcorrect]])</f>
        <v>-1.4064970687013165</v>
      </c>
    </row>
    <row r="91" spans="1:11" x14ac:dyDescent="0.25">
      <c r="A91">
        <v>0</v>
      </c>
      <c r="B91">
        <v>55</v>
      </c>
      <c r="C91">
        <v>62</v>
      </c>
      <c r="D91">
        <v>64</v>
      </c>
      <c r="E91">
        <v>1</v>
      </c>
      <c r="F91">
        <v>0</v>
      </c>
      <c r="G91">
        <f t="shared" si="2"/>
        <v>-1.1254595390538427</v>
      </c>
      <c r="H91">
        <f>EXP(tblSample[[#This Row],[logit]])</f>
        <v>0.32450331114484965</v>
      </c>
      <c r="I91">
        <f>tblSample[[#This Row],[odds]]/(tblSample[[#This Row],[odds]]+1)</f>
        <v>0.24499999993534291</v>
      </c>
      <c r="J91">
        <f>IF(tblSample[[#This Row],[hon]]=1,tblSample[[#This Row],[P]],1-tblSample[[#This Row],[P]])</f>
        <v>0.24499999993534291</v>
      </c>
      <c r="K91">
        <f>LN(tblSample[[#This Row],[Pcorrect]])</f>
        <v>-1.4064970687013165</v>
      </c>
    </row>
    <row r="92" spans="1:11" x14ac:dyDescent="0.25">
      <c r="A92">
        <v>0</v>
      </c>
      <c r="B92">
        <v>52</v>
      </c>
      <c r="C92">
        <v>62</v>
      </c>
      <c r="D92">
        <v>66</v>
      </c>
      <c r="E92">
        <v>1</v>
      </c>
      <c r="F92">
        <v>0</v>
      </c>
      <c r="G92">
        <f t="shared" si="2"/>
        <v>-1.1254595390538427</v>
      </c>
      <c r="H92">
        <f>EXP(tblSample[[#This Row],[logit]])</f>
        <v>0.32450331114484965</v>
      </c>
      <c r="I92">
        <f>tblSample[[#This Row],[odds]]/(tblSample[[#This Row],[odds]]+1)</f>
        <v>0.24499999993534291</v>
      </c>
      <c r="J92">
        <f>IF(tblSample[[#This Row],[hon]]=1,tblSample[[#This Row],[P]],1-tblSample[[#This Row],[P]])</f>
        <v>0.24499999993534291</v>
      </c>
      <c r="K92">
        <f>LN(tblSample[[#This Row],[Pcorrect]])</f>
        <v>-1.4064970687013165</v>
      </c>
    </row>
    <row r="93" spans="1:11" x14ac:dyDescent="0.25">
      <c r="A93">
        <v>1</v>
      </c>
      <c r="B93">
        <v>68</v>
      </c>
      <c r="C93">
        <v>59</v>
      </c>
      <c r="D93">
        <v>53</v>
      </c>
      <c r="E93">
        <v>0</v>
      </c>
      <c r="F93">
        <v>53</v>
      </c>
      <c r="G93">
        <f t="shared" si="2"/>
        <v>-1.1254595390538427</v>
      </c>
      <c r="H93">
        <f>EXP(tblSample[[#This Row],[logit]])</f>
        <v>0.32450331114484965</v>
      </c>
      <c r="I93">
        <f>tblSample[[#This Row],[odds]]/(tblSample[[#This Row],[odds]]+1)</f>
        <v>0.24499999993534291</v>
      </c>
      <c r="J93">
        <f>IF(tblSample[[#This Row],[hon]]=1,tblSample[[#This Row],[P]],1-tblSample[[#This Row],[P]])</f>
        <v>0.75500000006465706</v>
      </c>
      <c r="K93">
        <f>LN(tblSample[[#This Row],[Pcorrect]])</f>
        <v>-0.28103752964747386</v>
      </c>
    </row>
    <row r="94" spans="1:11" x14ac:dyDescent="0.25">
      <c r="A94">
        <v>1</v>
      </c>
      <c r="B94">
        <v>68</v>
      </c>
      <c r="C94">
        <v>62</v>
      </c>
      <c r="D94">
        <v>65</v>
      </c>
      <c r="E94">
        <v>1</v>
      </c>
      <c r="F94">
        <v>65</v>
      </c>
      <c r="G94">
        <f t="shared" si="2"/>
        <v>-1.1254595390538427</v>
      </c>
      <c r="H94">
        <f>EXP(tblSample[[#This Row],[logit]])</f>
        <v>0.32450331114484965</v>
      </c>
      <c r="I94">
        <f>tblSample[[#This Row],[odds]]/(tblSample[[#This Row],[odds]]+1)</f>
        <v>0.24499999993534291</v>
      </c>
      <c r="J94">
        <f>IF(tblSample[[#This Row],[hon]]=1,tblSample[[#This Row],[P]],1-tblSample[[#This Row],[P]])</f>
        <v>0.24499999993534291</v>
      </c>
      <c r="K94">
        <f>LN(tblSample[[#This Row],[Pcorrect]])</f>
        <v>-1.4064970687013165</v>
      </c>
    </row>
    <row r="95" spans="1:11" x14ac:dyDescent="0.25">
      <c r="A95">
        <v>1</v>
      </c>
      <c r="B95">
        <v>39</v>
      </c>
      <c r="C95">
        <v>44</v>
      </c>
      <c r="D95">
        <v>52</v>
      </c>
      <c r="E95">
        <v>0</v>
      </c>
      <c r="F95">
        <v>52</v>
      </c>
      <c r="G95">
        <f t="shared" si="2"/>
        <v>-1.1254595390538427</v>
      </c>
      <c r="H95">
        <f>EXP(tblSample[[#This Row],[logit]])</f>
        <v>0.32450331114484965</v>
      </c>
      <c r="I95">
        <f>tblSample[[#This Row],[odds]]/(tblSample[[#This Row],[odds]]+1)</f>
        <v>0.24499999993534291</v>
      </c>
      <c r="J95">
        <f>IF(tblSample[[#This Row],[hon]]=1,tblSample[[#This Row],[P]],1-tblSample[[#This Row],[P]])</f>
        <v>0.75500000006465706</v>
      </c>
      <c r="K95">
        <f>LN(tblSample[[#This Row],[Pcorrect]])</f>
        <v>-0.28103752964747386</v>
      </c>
    </row>
    <row r="96" spans="1:11" x14ac:dyDescent="0.25">
      <c r="A96">
        <v>1</v>
      </c>
      <c r="B96">
        <v>44</v>
      </c>
      <c r="C96">
        <v>44</v>
      </c>
      <c r="D96">
        <v>46</v>
      </c>
      <c r="E96">
        <v>0</v>
      </c>
      <c r="F96">
        <v>46</v>
      </c>
      <c r="G96">
        <f t="shared" si="2"/>
        <v>-1.1254595390538427</v>
      </c>
      <c r="H96">
        <f>EXP(tblSample[[#This Row],[logit]])</f>
        <v>0.32450331114484965</v>
      </c>
      <c r="I96">
        <f>tblSample[[#This Row],[odds]]/(tblSample[[#This Row],[odds]]+1)</f>
        <v>0.24499999993534291</v>
      </c>
      <c r="J96">
        <f>IF(tblSample[[#This Row],[hon]]=1,tblSample[[#This Row],[P]],1-tblSample[[#This Row],[P]])</f>
        <v>0.75500000006465706</v>
      </c>
      <c r="K96">
        <f>LN(tblSample[[#This Row],[Pcorrect]])</f>
        <v>-0.28103752964747386</v>
      </c>
    </row>
    <row r="97" spans="1:11" x14ac:dyDescent="0.25">
      <c r="A97">
        <v>1</v>
      </c>
      <c r="B97">
        <v>50</v>
      </c>
      <c r="C97">
        <v>62</v>
      </c>
      <c r="D97">
        <v>61</v>
      </c>
      <c r="E97">
        <v>1</v>
      </c>
      <c r="F97">
        <v>61</v>
      </c>
      <c r="G97">
        <f t="shared" si="2"/>
        <v>-1.1254595390538427</v>
      </c>
      <c r="H97">
        <f>EXP(tblSample[[#This Row],[logit]])</f>
        <v>0.32450331114484965</v>
      </c>
      <c r="I97">
        <f>tblSample[[#This Row],[odds]]/(tblSample[[#This Row],[odds]]+1)</f>
        <v>0.24499999993534291</v>
      </c>
      <c r="J97">
        <f>IF(tblSample[[#This Row],[hon]]=1,tblSample[[#This Row],[P]],1-tblSample[[#This Row],[P]])</f>
        <v>0.24499999993534291</v>
      </c>
      <c r="K97">
        <f>LN(tblSample[[#This Row],[Pcorrect]])</f>
        <v>-1.4064970687013165</v>
      </c>
    </row>
    <row r="98" spans="1:11" x14ac:dyDescent="0.25">
      <c r="A98">
        <v>1</v>
      </c>
      <c r="B98">
        <v>71</v>
      </c>
      <c r="C98">
        <v>65</v>
      </c>
      <c r="D98">
        <v>72</v>
      </c>
      <c r="E98">
        <v>1</v>
      </c>
      <c r="F98">
        <v>72</v>
      </c>
      <c r="G98">
        <f t="shared" ref="G98:G129" si="3">$S$1</f>
        <v>-1.1254595390538427</v>
      </c>
      <c r="H98">
        <f>EXP(tblSample[[#This Row],[logit]])</f>
        <v>0.32450331114484965</v>
      </c>
      <c r="I98">
        <f>tblSample[[#This Row],[odds]]/(tblSample[[#This Row],[odds]]+1)</f>
        <v>0.24499999993534291</v>
      </c>
      <c r="J98">
        <f>IF(tblSample[[#This Row],[hon]]=1,tblSample[[#This Row],[P]],1-tblSample[[#This Row],[P]])</f>
        <v>0.24499999993534291</v>
      </c>
      <c r="K98">
        <f>LN(tblSample[[#This Row],[Pcorrect]])</f>
        <v>-1.4064970687013165</v>
      </c>
    </row>
    <row r="99" spans="1:11" x14ac:dyDescent="0.25">
      <c r="A99">
        <v>1</v>
      </c>
      <c r="B99">
        <v>63</v>
      </c>
      <c r="C99">
        <v>65</v>
      </c>
      <c r="D99">
        <v>71</v>
      </c>
      <c r="E99">
        <v>1</v>
      </c>
      <c r="F99">
        <v>71</v>
      </c>
      <c r="G99">
        <f t="shared" si="3"/>
        <v>-1.1254595390538427</v>
      </c>
      <c r="H99">
        <f>EXP(tblSample[[#This Row],[logit]])</f>
        <v>0.32450331114484965</v>
      </c>
      <c r="I99">
        <f>tblSample[[#This Row],[odds]]/(tblSample[[#This Row],[odds]]+1)</f>
        <v>0.24499999993534291</v>
      </c>
      <c r="J99">
        <f>IF(tblSample[[#This Row],[hon]]=1,tblSample[[#This Row],[P]],1-tblSample[[#This Row],[P]])</f>
        <v>0.24499999993534291</v>
      </c>
      <c r="K99">
        <f>LN(tblSample[[#This Row],[Pcorrect]])</f>
        <v>-1.4064970687013165</v>
      </c>
    </row>
    <row r="100" spans="1:11" x14ac:dyDescent="0.25">
      <c r="A100">
        <v>1</v>
      </c>
      <c r="B100">
        <v>34</v>
      </c>
      <c r="C100">
        <v>44</v>
      </c>
      <c r="D100">
        <v>40</v>
      </c>
      <c r="E100">
        <v>0</v>
      </c>
      <c r="F100">
        <v>40</v>
      </c>
      <c r="G100">
        <f t="shared" si="3"/>
        <v>-1.1254595390538427</v>
      </c>
      <c r="H100">
        <f>EXP(tblSample[[#This Row],[logit]])</f>
        <v>0.32450331114484965</v>
      </c>
      <c r="I100">
        <f>tblSample[[#This Row],[odds]]/(tblSample[[#This Row],[odds]]+1)</f>
        <v>0.24499999993534291</v>
      </c>
      <c r="J100">
        <f>IF(tblSample[[#This Row],[hon]]=1,tblSample[[#This Row],[P]],1-tblSample[[#This Row],[P]])</f>
        <v>0.75500000006465706</v>
      </c>
      <c r="K100">
        <f>LN(tblSample[[#This Row],[Pcorrect]])</f>
        <v>-0.28103752964747386</v>
      </c>
    </row>
    <row r="101" spans="1:11" x14ac:dyDescent="0.25">
      <c r="A101">
        <v>1</v>
      </c>
      <c r="B101">
        <v>63</v>
      </c>
      <c r="C101">
        <v>63</v>
      </c>
      <c r="D101">
        <v>69</v>
      </c>
      <c r="E101">
        <v>1</v>
      </c>
      <c r="F101">
        <v>69</v>
      </c>
      <c r="G101">
        <f t="shared" si="3"/>
        <v>-1.1254595390538427</v>
      </c>
      <c r="H101">
        <f>EXP(tblSample[[#This Row],[logit]])</f>
        <v>0.32450331114484965</v>
      </c>
      <c r="I101">
        <f>tblSample[[#This Row],[odds]]/(tblSample[[#This Row],[odds]]+1)</f>
        <v>0.24499999993534291</v>
      </c>
      <c r="J101">
        <f>IF(tblSample[[#This Row],[hon]]=1,tblSample[[#This Row],[P]],1-tblSample[[#This Row],[P]])</f>
        <v>0.24499999993534291</v>
      </c>
      <c r="K101">
        <f>LN(tblSample[[#This Row],[Pcorrect]])</f>
        <v>-1.4064970687013165</v>
      </c>
    </row>
    <row r="102" spans="1:11" x14ac:dyDescent="0.25">
      <c r="A102">
        <v>1</v>
      </c>
      <c r="B102">
        <v>68</v>
      </c>
      <c r="C102">
        <v>60</v>
      </c>
      <c r="D102">
        <v>64</v>
      </c>
      <c r="E102">
        <v>0</v>
      </c>
      <c r="F102">
        <v>64</v>
      </c>
      <c r="G102">
        <f t="shared" si="3"/>
        <v>-1.1254595390538427</v>
      </c>
      <c r="H102">
        <f>EXP(tblSample[[#This Row],[logit]])</f>
        <v>0.32450331114484965</v>
      </c>
      <c r="I102">
        <f>tblSample[[#This Row],[odds]]/(tblSample[[#This Row],[odds]]+1)</f>
        <v>0.24499999993534291</v>
      </c>
      <c r="J102">
        <f>IF(tblSample[[#This Row],[hon]]=1,tblSample[[#This Row],[P]],1-tblSample[[#This Row],[P]])</f>
        <v>0.75500000006465706</v>
      </c>
      <c r="K102">
        <f>LN(tblSample[[#This Row],[Pcorrect]])</f>
        <v>-0.28103752964747386</v>
      </c>
    </row>
    <row r="103" spans="1:11" x14ac:dyDescent="0.25">
      <c r="A103">
        <v>1</v>
      </c>
      <c r="B103">
        <v>47</v>
      </c>
      <c r="C103">
        <v>59</v>
      </c>
      <c r="D103">
        <v>56</v>
      </c>
      <c r="E103">
        <v>0</v>
      </c>
      <c r="F103">
        <v>56</v>
      </c>
      <c r="G103">
        <f t="shared" si="3"/>
        <v>-1.1254595390538427</v>
      </c>
      <c r="H103">
        <f>EXP(tblSample[[#This Row],[logit]])</f>
        <v>0.32450331114484965</v>
      </c>
      <c r="I103">
        <f>tblSample[[#This Row],[odds]]/(tblSample[[#This Row],[odds]]+1)</f>
        <v>0.24499999993534291</v>
      </c>
      <c r="J103">
        <f>IF(tblSample[[#This Row],[hon]]=1,tblSample[[#This Row],[P]],1-tblSample[[#This Row],[P]])</f>
        <v>0.75500000006465706</v>
      </c>
      <c r="K103">
        <f>LN(tblSample[[#This Row],[Pcorrect]])</f>
        <v>-0.28103752964747386</v>
      </c>
    </row>
    <row r="104" spans="1:11" x14ac:dyDescent="0.25">
      <c r="A104">
        <v>1</v>
      </c>
      <c r="B104">
        <v>47</v>
      </c>
      <c r="C104">
        <v>46</v>
      </c>
      <c r="D104">
        <v>49</v>
      </c>
      <c r="E104">
        <v>0</v>
      </c>
      <c r="F104">
        <v>49</v>
      </c>
      <c r="G104">
        <f t="shared" si="3"/>
        <v>-1.1254595390538427</v>
      </c>
      <c r="H104">
        <f>EXP(tblSample[[#This Row],[logit]])</f>
        <v>0.32450331114484965</v>
      </c>
      <c r="I104">
        <f>tblSample[[#This Row],[odds]]/(tblSample[[#This Row],[odds]]+1)</f>
        <v>0.24499999993534291</v>
      </c>
      <c r="J104">
        <f>IF(tblSample[[#This Row],[hon]]=1,tblSample[[#This Row],[P]],1-tblSample[[#This Row],[P]])</f>
        <v>0.75500000006465706</v>
      </c>
      <c r="K104">
        <f>LN(tblSample[[#This Row],[Pcorrect]])</f>
        <v>-0.28103752964747386</v>
      </c>
    </row>
    <row r="105" spans="1:11" x14ac:dyDescent="0.25">
      <c r="A105">
        <v>1</v>
      </c>
      <c r="B105">
        <v>63</v>
      </c>
      <c r="C105">
        <v>52</v>
      </c>
      <c r="D105">
        <v>54</v>
      </c>
      <c r="E105">
        <v>0</v>
      </c>
      <c r="F105">
        <v>54</v>
      </c>
      <c r="G105">
        <f t="shared" si="3"/>
        <v>-1.1254595390538427</v>
      </c>
      <c r="H105">
        <f>EXP(tblSample[[#This Row],[logit]])</f>
        <v>0.32450331114484965</v>
      </c>
      <c r="I105">
        <f>tblSample[[#This Row],[odds]]/(tblSample[[#This Row],[odds]]+1)</f>
        <v>0.24499999993534291</v>
      </c>
      <c r="J105">
        <f>IF(tblSample[[#This Row],[hon]]=1,tblSample[[#This Row],[P]],1-tblSample[[#This Row],[P]])</f>
        <v>0.75500000006465706</v>
      </c>
      <c r="K105">
        <f>LN(tblSample[[#This Row],[Pcorrect]])</f>
        <v>-0.28103752964747386</v>
      </c>
    </row>
    <row r="106" spans="1:11" x14ac:dyDescent="0.25">
      <c r="A106">
        <v>1</v>
      </c>
      <c r="B106">
        <v>52</v>
      </c>
      <c r="C106">
        <v>59</v>
      </c>
      <c r="D106">
        <v>53</v>
      </c>
      <c r="E106">
        <v>0</v>
      </c>
      <c r="F106">
        <v>53</v>
      </c>
      <c r="G106">
        <f t="shared" si="3"/>
        <v>-1.1254595390538427</v>
      </c>
      <c r="H106">
        <f>EXP(tblSample[[#This Row],[logit]])</f>
        <v>0.32450331114484965</v>
      </c>
      <c r="I106">
        <f>tblSample[[#This Row],[odds]]/(tblSample[[#This Row],[odds]]+1)</f>
        <v>0.24499999993534291</v>
      </c>
      <c r="J106">
        <f>IF(tblSample[[#This Row],[hon]]=1,tblSample[[#This Row],[P]],1-tblSample[[#This Row],[P]])</f>
        <v>0.75500000006465706</v>
      </c>
      <c r="K106">
        <f>LN(tblSample[[#This Row],[Pcorrect]])</f>
        <v>-0.28103752964747386</v>
      </c>
    </row>
    <row r="107" spans="1:11" x14ac:dyDescent="0.25">
      <c r="A107">
        <v>1</v>
      </c>
      <c r="B107">
        <v>55</v>
      </c>
      <c r="C107">
        <v>54</v>
      </c>
      <c r="D107">
        <v>66</v>
      </c>
      <c r="E107">
        <v>0</v>
      </c>
      <c r="F107">
        <v>66</v>
      </c>
      <c r="G107">
        <f t="shared" si="3"/>
        <v>-1.1254595390538427</v>
      </c>
      <c r="H107">
        <f>EXP(tblSample[[#This Row],[logit]])</f>
        <v>0.32450331114484965</v>
      </c>
      <c r="I107">
        <f>tblSample[[#This Row],[odds]]/(tblSample[[#This Row],[odds]]+1)</f>
        <v>0.24499999993534291</v>
      </c>
      <c r="J107">
        <f>IF(tblSample[[#This Row],[hon]]=1,tblSample[[#This Row],[P]],1-tblSample[[#This Row],[P]])</f>
        <v>0.75500000006465706</v>
      </c>
      <c r="K107">
        <f>LN(tblSample[[#This Row],[Pcorrect]])</f>
        <v>-0.28103752964747386</v>
      </c>
    </row>
    <row r="108" spans="1:11" x14ac:dyDescent="0.25">
      <c r="A108">
        <v>1</v>
      </c>
      <c r="B108">
        <v>60</v>
      </c>
      <c r="C108">
        <v>62</v>
      </c>
      <c r="D108">
        <v>67</v>
      </c>
      <c r="E108">
        <v>1</v>
      </c>
      <c r="F108">
        <v>67</v>
      </c>
      <c r="G108">
        <f t="shared" si="3"/>
        <v>-1.1254595390538427</v>
      </c>
      <c r="H108">
        <f>EXP(tblSample[[#This Row],[logit]])</f>
        <v>0.32450331114484965</v>
      </c>
      <c r="I108">
        <f>tblSample[[#This Row],[odds]]/(tblSample[[#This Row],[odds]]+1)</f>
        <v>0.24499999993534291</v>
      </c>
      <c r="J108">
        <f>IF(tblSample[[#This Row],[hon]]=1,tblSample[[#This Row],[P]],1-tblSample[[#This Row],[P]])</f>
        <v>0.24499999993534291</v>
      </c>
      <c r="K108">
        <f>LN(tblSample[[#This Row],[Pcorrect]])</f>
        <v>-1.4064970687013165</v>
      </c>
    </row>
    <row r="109" spans="1:11" x14ac:dyDescent="0.25">
      <c r="A109">
        <v>1</v>
      </c>
      <c r="B109">
        <v>35</v>
      </c>
      <c r="C109">
        <v>35</v>
      </c>
      <c r="D109">
        <v>40</v>
      </c>
      <c r="E109">
        <v>0</v>
      </c>
      <c r="F109">
        <v>40</v>
      </c>
      <c r="G109">
        <f t="shared" si="3"/>
        <v>-1.1254595390538427</v>
      </c>
      <c r="H109">
        <f>EXP(tblSample[[#This Row],[logit]])</f>
        <v>0.32450331114484965</v>
      </c>
      <c r="I109">
        <f>tblSample[[#This Row],[odds]]/(tblSample[[#This Row],[odds]]+1)</f>
        <v>0.24499999993534291</v>
      </c>
      <c r="J109">
        <f>IF(tblSample[[#This Row],[hon]]=1,tblSample[[#This Row],[P]],1-tblSample[[#This Row],[P]])</f>
        <v>0.75500000006465706</v>
      </c>
      <c r="K109">
        <f>LN(tblSample[[#This Row],[Pcorrect]])</f>
        <v>-0.28103752964747386</v>
      </c>
    </row>
    <row r="110" spans="1:11" x14ac:dyDescent="0.25">
      <c r="A110">
        <v>1</v>
      </c>
      <c r="B110">
        <v>47</v>
      </c>
      <c r="C110">
        <v>54</v>
      </c>
      <c r="D110">
        <v>46</v>
      </c>
      <c r="E110">
        <v>0</v>
      </c>
      <c r="F110">
        <v>46</v>
      </c>
      <c r="G110">
        <f t="shared" si="3"/>
        <v>-1.1254595390538427</v>
      </c>
      <c r="H110">
        <f>EXP(tblSample[[#This Row],[logit]])</f>
        <v>0.32450331114484965</v>
      </c>
      <c r="I110">
        <f>tblSample[[#This Row],[odds]]/(tblSample[[#This Row],[odds]]+1)</f>
        <v>0.24499999993534291</v>
      </c>
      <c r="J110">
        <f>IF(tblSample[[#This Row],[hon]]=1,tblSample[[#This Row],[P]],1-tblSample[[#This Row],[P]])</f>
        <v>0.75500000006465706</v>
      </c>
      <c r="K110">
        <f>LN(tblSample[[#This Row],[Pcorrect]])</f>
        <v>-0.28103752964747386</v>
      </c>
    </row>
    <row r="111" spans="1:11" x14ac:dyDescent="0.25">
      <c r="A111">
        <v>1</v>
      </c>
      <c r="B111">
        <v>71</v>
      </c>
      <c r="C111">
        <v>65</v>
      </c>
      <c r="D111">
        <v>69</v>
      </c>
      <c r="E111">
        <v>1</v>
      </c>
      <c r="F111">
        <v>69</v>
      </c>
      <c r="G111">
        <f t="shared" si="3"/>
        <v>-1.1254595390538427</v>
      </c>
      <c r="H111">
        <f>EXP(tblSample[[#This Row],[logit]])</f>
        <v>0.32450331114484965</v>
      </c>
      <c r="I111">
        <f>tblSample[[#This Row],[odds]]/(tblSample[[#This Row],[odds]]+1)</f>
        <v>0.24499999993534291</v>
      </c>
      <c r="J111">
        <f>IF(tblSample[[#This Row],[hon]]=1,tblSample[[#This Row],[P]],1-tblSample[[#This Row],[P]])</f>
        <v>0.24499999993534291</v>
      </c>
      <c r="K111">
        <f>LN(tblSample[[#This Row],[Pcorrect]])</f>
        <v>-1.4064970687013165</v>
      </c>
    </row>
    <row r="112" spans="1:11" x14ac:dyDescent="0.25">
      <c r="A112">
        <v>1</v>
      </c>
      <c r="B112">
        <v>57</v>
      </c>
      <c r="C112">
        <v>52</v>
      </c>
      <c r="D112">
        <v>40</v>
      </c>
      <c r="E112">
        <v>0</v>
      </c>
      <c r="F112">
        <v>40</v>
      </c>
      <c r="G112">
        <f t="shared" si="3"/>
        <v>-1.1254595390538427</v>
      </c>
      <c r="H112">
        <f>EXP(tblSample[[#This Row],[logit]])</f>
        <v>0.32450331114484965</v>
      </c>
      <c r="I112">
        <f>tblSample[[#This Row],[odds]]/(tblSample[[#This Row],[odds]]+1)</f>
        <v>0.24499999993534291</v>
      </c>
      <c r="J112">
        <f>IF(tblSample[[#This Row],[hon]]=1,tblSample[[#This Row],[P]],1-tblSample[[#This Row],[P]])</f>
        <v>0.75500000006465706</v>
      </c>
      <c r="K112">
        <f>LN(tblSample[[#This Row],[Pcorrect]])</f>
        <v>-0.28103752964747386</v>
      </c>
    </row>
    <row r="113" spans="1:11" x14ac:dyDescent="0.25">
      <c r="A113">
        <v>1</v>
      </c>
      <c r="B113">
        <v>44</v>
      </c>
      <c r="C113">
        <v>50</v>
      </c>
      <c r="D113">
        <v>41</v>
      </c>
      <c r="E113">
        <v>0</v>
      </c>
      <c r="F113">
        <v>41</v>
      </c>
      <c r="G113">
        <f t="shared" si="3"/>
        <v>-1.1254595390538427</v>
      </c>
      <c r="H113">
        <f>EXP(tblSample[[#This Row],[logit]])</f>
        <v>0.32450331114484965</v>
      </c>
      <c r="I113">
        <f>tblSample[[#This Row],[odds]]/(tblSample[[#This Row],[odds]]+1)</f>
        <v>0.24499999993534291</v>
      </c>
      <c r="J113">
        <f>IF(tblSample[[#This Row],[hon]]=1,tblSample[[#This Row],[P]],1-tblSample[[#This Row],[P]])</f>
        <v>0.75500000006465706</v>
      </c>
      <c r="K113">
        <f>LN(tblSample[[#This Row],[Pcorrect]])</f>
        <v>-0.28103752964747386</v>
      </c>
    </row>
    <row r="114" spans="1:11" x14ac:dyDescent="0.25">
      <c r="A114">
        <v>1</v>
      </c>
      <c r="B114">
        <v>65</v>
      </c>
      <c r="C114">
        <v>59</v>
      </c>
      <c r="D114">
        <v>57</v>
      </c>
      <c r="E114">
        <v>0</v>
      </c>
      <c r="F114">
        <v>57</v>
      </c>
      <c r="G114">
        <f t="shared" si="3"/>
        <v>-1.1254595390538427</v>
      </c>
      <c r="H114">
        <f>EXP(tblSample[[#This Row],[logit]])</f>
        <v>0.32450331114484965</v>
      </c>
      <c r="I114">
        <f>tblSample[[#This Row],[odds]]/(tblSample[[#This Row],[odds]]+1)</f>
        <v>0.24499999993534291</v>
      </c>
      <c r="J114">
        <f>IF(tblSample[[#This Row],[hon]]=1,tblSample[[#This Row],[P]],1-tblSample[[#This Row],[P]])</f>
        <v>0.75500000006465706</v>
      </c>
      <c r="K114">
        <f>LN(tblSample[[#This Row],[Pcorrect]])</f>
        <v>-0.28103752964747386</v>
      </c>
    </row>
    <row r="115" spans="1:11" x14ac:dyDescent="0.25">
      <c r="A115">
        <v>1</v>
      </c>
      <c r="B115">
        <v>68</v>
      </c>
      <c r="C115">
        <v>65</v>
      </c>
      <c r="D115">
        <v>58</v>
      </c>
      <c r="E115">
        <v>1</v>
      </c>
      <c r="F115">
        <v>58</v>
      </c>
      <c r="G115">
        <f t="shared" si="3"/>
        <v>-1.1254595390538427</v>
      </c>
      <c r="H115">
        <f>EXP(tblSample[[#This Row],[logit]])</f>
        <v>0.32450331114484965</v>
      </c>
      <c r="I115">
        <f>tblSample[[#This Row],[odds]]/(tblSample[[#This Row],[odds]]+1)</f>
        <v>0.24499999993534291</v>
      </c>
      <c r="J115">
        <f>IF(tblSample[[#This Row],[hon]]=1,tblSample[[#This Row],[P]],1-tblSample[[#This Row],[P]])</f>
        <v>0.24499999993534291</v>
      </c>
      <c r="K115">
        <f>LN(tblSample[[#This Row],[Pcorrect]])</f>
        <v>-1.4064970687013165</v>
      </c>
    </row>
    <row r="116" spans="1:11" x14ac:dyDescent="0.25">
      <c r="A116">
        <v>1</v>
      </c>
      <c r="B116">
        <v>73</v>
      </c>
      <c r="C116">
        <v>61</v>
      </c>
      <c r="D116">
        <v>57</v>
      </c>
      <c r="E116">
        <v>1</v>
      </c>
      <c r="F116">
        <v>57</v>
      </c>
      <c r="G116">
        <f t="shared" si="3"/>
        <v>-1.1254595390538427</v>
      </c>
      <c r="H116">
        <f>EXP(tblSample[[#This Row],[logit]])</f>
        <v>0.32450331114484965</v>
      </c>
      <c r="I116">
        <f>tblSample[[#This Row],[odds]]/(tblSample[[#This Row],[odds]]+1)</f>
        <v>0.24499999993534291</v>
      </c>
      <c r="J116">
        <f>IF(tblSample[[#This Row],[hon]]=1,tblSample[[#This Row],[P]],1-tblSample[[#This Row],[P]])</f>
        <v>0.24499999993534291</v>
      </c>
      <c r="K116">
        <f>LN(tblSample[[#This Row],[Pcorrect]])</f>
        <v>-1.4064970687013165</v>
      </c>
    </row>
    <row r="117" spans="1:11" x14ac:dyDescent="0.25">
      <c r="A117">
        <v>1</v>
      </c>
      <c r="B117">
        <v>36</v>
      </c>
      <c r="C117">
        <v>44</v>
      </c>
      <c r="D117">
        <v>37</v>
      </c>
      <c r="E117">
        <v>0</v>
      </c>
      <c r="F117">
        <v>37</v>
      </c>
      <c r="G117">
        <f t="shared" si="3"/>
        <v>-1.1254595390538427</v>
      </c>
      <c r="H117">
        <f>EXP(tblSample[[#This Row],[logit]])</f>
        <v>0.32450331114484965</v>
      </c>
      <c r="I117">
        <f>tblSample[[#This Row],[odds]]/(tblSample[[#This Row],[odds]]+1)</f>
        <v>0.24499999993534291</v>
      </c>
      <c r="J117">
        <f>IF(tblSample[[#This Row],[hon]]=1,tblSample[[#This Row],[P]],1-tblSample[[#This Row],[P]])</f>
        <v>0.75500000006465706</v>
      </c>
      <c r="K117">
        <f>LN(tblSample[[#This Row],[Pcorrect]])</f>
        <v>-0.28103752964747386</v>
      </c>
    </row>
    <row r="118" spans="1:11" x14ac:dyDescent="0.25">
      <c r="A118">
        <v>1</v>
      </c>
      <c r="B118">
        <v>43</v>
      </c>
      <c r="C118">
        <v>54</v>
      </c>
      <c r="D118">
        <v>55</v>
      </c>
      <c r="E118">
        <v>0</v>
      </c>
      <c r="F118">
        <v>55</v>
      </c>
      <c r="G118">
        <f t="shared" si="3"/>
        <v>-1.1254595390538427</v>
      </c>
      <c r="H118">
        <f>EXP(tblSample[[#This Row],[logit]])</f>
        <v>0.32450331114484965</v>
      </c>
      <c r="I118">
        <f>tblSample[[#This Row],[odds]]/(tblSample[[#This Row],[odds]]+1)</f>
        <v>0.24499999993534291</v>
      </c>
      <c r="J118">
        <f>IF(tblSample[[#This Row],[hon]]=1,tblSample[[#This Row],[P]],1-tblSample[[#This Row],[P]])</f>
        <v>0.75500000006465706</v>
      </c>
      <c r="K118">
        <f>LN(tblSample[[#This Row],[Pcorrect]])</f>
        <v>-0.28103752964747386</v>
      </c>
    </row>
    <row r="119" spans="1:11" x14ac:dyDescent="0.25">
      <c r="A119">
        <v>1</v>
      </c>
      <c r="B119">
        <v>73</v>
      </c>
      <c r="C119">
        <v>67</v>
      </c>
      <c r="D119">
        <v>62</v>
      </c>
      <c r="E119">
        <v>1</v>
      </c>
      <c r="F119">
        <v>62</v>
      </c>
      <c r="G119">
        <f t="shared" si="3"/>
        <v>-1.1254595390538427</v>
      </c>
      <c r="H119">
        <f>EXP(tblSample[[#This Row],[logit]])</f>
        <v>0.32450331114484965</v>
      </c>
      <c r="I119">
        <f>tblSample[[#This Row],[odds]]/(tblSample[[#This Row],[odds]]+1)</f>
        <v>0.24499999993534291</v>
      </c>
      <c r="J119">
        <f>IF(tblSample[[#This Row],[hon]]=1,tblSample[[#This Row],[P]],1-tblSample[[#This Row],[P]])</f>
        <v>0.24499999993534291</v>
      </c>
      <c r="K119">
        <f>LN(tblSample[[#This Row],[Pcorrect]])</f>
        <v>-1.4064970687013165</v>
      </c>
    </row>
    <row r="120" spans="1:11" x14ac:dyDescent="0.25">
      <c r="A120">
        <v>1</v>
      </c>
      <c r="B120">
        <v>52</v>
      </c>
      <c r="C120">
        <v>57</v>
      </c>
      <c r="D120">
        <v>64</v>
      </c>
      <c r="E120">
        <v>0</v>
      </c>
      <c r="F120">
        <v>64</v>
      </c>
      <c r="G120">
        <f t="shared" si="3"/>
        <v>-1.1254595390538427</v>
      </c>
      <c r="H120">
        <f>EXP(tblSample[[#This Row],[logit]])</f>
        <v>0.32450331114484965</v>
      </c>
      <c r="I120">
        <f>tblSample[[#This Row],[odds]]/(tblSample[[#This Row],[odds]]+1)</f>
        <v>0.24499999993534291</v>
      </c>
      <c r="J120">
        <f>IF(tblSample[[#This Row],[hon]]=1,tblSample[[#This Row],[P]],1-tblSample[[#This Row],[P]])</f>
        <v>0.75500000006465706</v>
      </c>
      <c r="K120">
        <f>LN(tblSample[[#This Row],[Pcorrect]])</f>
        <v>-0.28103752964747386</v>
      </c>
    </row>
    <row r="121" spans="1:11" x14ac:dyDescent="0.25">
      <c r="A121">
        <v>1</v>
      </c>
      <c r="B121">
        <v>41</v>
      </c>
      <c r="C121">
        <v>47</v>
      </c>
      <c r="D121">
        <v>40</v>
      </c>
      <c r="E121">
        <v>0</v>
      </c>
      <c r="F121">
        <v>40</v>
      </c>
      <c r="G121">
        <f t="shared" si="3"/>
        <v>-1.1254595390538427</v>
      </c>
      <c r="H121">
        <f>EXP(tblSample[[#This Row],[logit]])</f>
        <v>0.32450331114484965</v>
      </c>
      <c r="I121">
        <f>tblSample[[#This Row],[odds]]/(tblSample[[#This Row],[odds]]+1)</f>
        <v>0.24499999993534291</v>
      </c>
      <c r="J121">
        <f>IF(tblSample[[#This Row],[hon]]=1,tblSample[[#This Row],[P]],1-tblSample[[#This Row],[P]])</f>
        <v>0.75500000006465706</v>
      </c>
      <c r="K121">
        <f>LN(tblSample[[#This Row],[Pcorrect]])</f>
        <v>-0.28103752964747386</v>
      </c>
    </row>
    <row r="122" spans="1:11" x14ac:dyDescent="0.25">
      <c r="A122">
        <v>1</v>
      </c>
      <c r="B122">
        <v>60</v>
      </c>
      <c r="C122">
        <v>54</v>
      </c>
      <c r="D122">
        <v>50</v>
      </c>
      <c r="E122">
        <v>0</v>
      </c>
      <c r="F122">
        <v>50</v>
      </c>
      <c r="G122">
        <f t="shared" si="3"/>
        <v>-1.1254595390538427</v>
      </c>
      <c r="H122">
        <f>EXP(tblSample[[#This Row],[logit]])</f>
        <v>0.32450331114484965</v>
      </c>
      <c r="I122">
        <f>tblSample[[#This Row],[odds]]/(tblSample[[#This Row],[odds]]+1)</f>
        <v>0.24499999993534291</v>
      </c>
      <c r="J122">
        <f>IF(tblSample[[#This Row],[hon]]=1,tblSample[[#This Row],[P]],1-tblSample[[#This Row],[P]])</f>
        <v>0.75500000006465706</v>
      </c>
      <c r="K122">
        <f>LN(tblSample[[#This Row],[Pcorrect]])</f>
        <v>-0.28103752964747386</v>
      </c>
    </row>
    <row r="123" spans="1:11" x14ac:dyDescent="0.25">
      <c r="A123">
        <v>1</v>
      </c>
      <c r="B123">
        <v>50</v>
      </c>
      <c r="C123">
        <v>52</v>
      </c>
      <c r="D123">
        <v>46</v>
      </c>
      <c r="E123">
        <v>0</v>
      </c>
      <c r="F123">
        <v>46</v>
      </c>
      <c r="G123">
        <f t="shared" si="3"/>
        <v>-1.1254595390538427</v>
      </c>
      <c r="H123">
        <f>EXP(tblSample[[#This Row],[logit]])</f>
        <v>0.32450331114484965</v>
      </c>
      <c r="I123">
        <f>tblSample[[#This Row],[odds]]/(tblSample[[#This Row],[odds]]+1)</f>
        <v>0.24499999993534291</v>
      </c>
      <c r="J123">
        <f>IF(tblSample[[#This Row],[hon]]=1,tblSample[[#This Row],[P]],1-tblSample[[#This Row],[P]])</f>
        <v>0.75500000006465706</v>
      </c>
      <c r="K123">
        <f>LN(tblSample[[#This Row],[Pcorrect]])</f>
        <v>-0.28103752964747386</v>
      </c>
    </row>
    <row r="124" spans="1:11" x14ac:dyDescent="0.25">
      <c r="A124">
        <v>1</v>
      </c>
      <c r="B124">
        <v>50</v>
      </c>
      <c r="C124">
        <v>52</v>
      </c>
      <c r="D124">
        <v>53</v>
      </c>
      <c r="E124">
        <v>0</v>
      </c>
      <c r="F124">
        <v>53</v>
      </c>
      <c r="G124">
        <f t="shared" si="3"/>
        <v>-1.1254595390538427</v>
      </c>
      <c r="H124">
        <f>EXP(tblSample[[#This Row],[logit]])</f>
        <v>0.32450331114484965</v>
      </c>
      <c r="I124">
        <f>tblSample[[#This Row],[odds]]/(tblSample[[#This Row],[odds]]+1)</f>
        <v>0.24499999993534291</v>
      </c>
      <c r="J124">
        <f>IF(tblSample[[#This Row],[hon]]=1,tblSample[[#This Row],[P]],1-tblSample[[#This Row],[P]])</f>
        <v>0.75500000006465706</v>
      </c>
      <c r="K124">
        <f>LN(tblSample[[#This Row],[Pcorrect]])</f>
        <v>-0.28103752964747386</v>
      </c>
    </row>
    <row r="125" spans="1:11" x14ac:dyDescent="0.25">
      <c r="A125">
        <v>1</v>
      </c>
      <c r="B125">
        <v>47</v>
      </c>
      <c r="C125">
        <v>46</v>
      </c>
      <c r="D125">
        <v>52</v>
      </c>
      <c r="E125">
        <v>0</v>
      </c>
      <c r="F125">
        <v>52</v>
      </c>
      <c r="G125">
        <f t="shared" si="3"/>
        <v>-1.1254595390538427</v>
      </c>
      <c r="H125">
        <f>EXP(tblSample[[#This Row],[logit]])</f>
        <v>0.32450331114484965</v>
      </c>
      <c r="I125">
        <f>tblSample[[#This Row],[odds]]/(tblSample[[#This Row],[odds]]+1)</f>
        <v>0.24499999993534291</v>
      </c>
      <c r="J125">
        <f>IF(tblSample[[#This Row],[hon]]=1,tblSample[[#This Row],[P]],1-tblSample[[#This Row],[P]])</f>
        <v>0.75500000006465706</v>
      </c>
      <c r="K125">
        <f>LN(tblSample[[#This Row],[Pcorrect]])</f>
        <v>-0.28103752964747386</v>
      </c>
    </row>
    <row r="126" spans="1:11" x14ac:dyDescent="0.25">
      <c r="A126">
        <v>1</v>
      </c>
      <c r="B126">
        <v>47</v>
      </c>
      <c r="C126">
        <v>62</v>
      </c>
      <c r="D126">
        <v>45</v>
      </c>
      <c r="E126">
        <v>1</v>
      </c>
      <c r="F126">
        <v>45</v>
      </c>
      <c r="G126">
        <f t="shared" si="3"/>
        <v>-1.1254595390538427</v>
      </c>
      <c r="H126">
        <f>EXP(tblSample[[#This Row],[logit]])</f>
        <v>0.32450331114484965</v>
      </c>
      <c r="I126">
        <f>tblSample[[#This Row],[odds]]/(tblSample[[#This Row],[odds]]+1)</f>
        <v>0.24499999993534291</v>
      </c>
      <c r="J126">
        <f>IF(tblSample[[#This Row],[hon]]=1,tblSample[[#This Row],[P]],1-tblSample[[#This Row],[P]])</f>
        <v>0.24499999993534291</v>
      </c>
      <c r="K126">
        <f>LN(tblSample[[#This Row],[Pcorrect]])</f>
        <v>-1.4064970687013165</v>
      </c>
    </row>
    <row r="127" spans="1:11" x14ac:dyDescent="0.25">
      <c r="A127">
        <v>1</v>
      </c>
      <c r="B127">
        <v>55</v>
      </c>
      <c r="C127">
        <v>57</v>
      </c>
      <c r="D127">
        <v>56</v>
      </c>
      <c r="E127">
        <v>0</v>
      </c>
      <c r="F127">
        <v>56</v>
      </c>
      <c r="G127">
        <f t="shared" si="3"/>
        <v>-1.1254595390538427</v>
      </c>
      <c r="H127">
        <f>EXP(tblSample[[#This Row],[logit]])</f>
        <v>0.32450331114484965</v>
      </c>
      <c r="I127">
        <f>tblSample[[#This Row],[odds]]/(tblSample[[#This Row],[odds]]+1)</f>
        <v>0.24499999993534291</v>
      </c>
      <c r="J127">
        <f>IF(tblSample[[#This Row],[hon]]=1,tblSample[[#This Row],[P]],1-tblSample[[#This Row],[P]])</f>
        <v>0.75500000006465706</v>
      </c>
      <c r="K127">
        <f>LN(tblSample[[#This Row],[Pcorrect]])</f>
        <v>-0.28103752964747386</v>
      </c>
    </row>
    <row r="128" spans="1:11" x14ac:dyDescent="0.25">
      <c r="A128">
        <v>1</v>
      </c>
      <c r="B128">
        <v>50</v>
      </c>
      <c r="C128">
        <v>41</v>
      </c>
      <c r="D128">
        <v>45</v>
      </c>
      <c r="E128">
        <v>0</v>
      </c>
      <c r="F128">
        <v>45</v>
      </c>
      <c r="G128">
        <f t="shared" si="3"/>
        <v>-1.1254595390538427</v>
      </c>
      <c r="H128">
        <f>EXP(tblSample[[#This Row],[logit]])</f>
        <v>0.32450331114484965</v>
      </c>
      <c r="I128">
        <f>tblSample[[#This Row],[odds]]/(tblSample[[#This Row],[odds]]+1)</f>
        <v>0.24499999993534291</v>
      </c>
      <c r="J128">
        <f>IF(tblSample[[#This Row],[hon]]=1,tblSample[[#This Row],[P]],1-tblSample[[#This Row],[P]])</f>
        <v>0.75500000006465706</v>
      </c>
      <c r="K128">
        <f>LN(tblSample[[#This Row],[Pcorrect]])</f>
        <v>-0.28103752964747386</v>
      </c>
    </row>
    <row r="129" spans="1:11" x14ac:dyDescent="0.25">
      <c r="A129">
        <v>1</v>
      </c>
      <c r="B129">
        <v>39</v>
      </c>
      <c r="C129">
        <v>53</v>
      </c>
      <c r="D129">
        <v>54</v>
      </c>
      <c r="E129">
        <v>0</v>
      </c>
      <c r="F129">
        <v>54</v>
      </c>
      <c r="G129">
        <f t="shared" si="3"/>
        <v>-1.1254595390538427</v>
      </c>
      <c r="H129">
        <f>EXP(tblSample[[#This Row],[logit]])</f>
        <v>0.32450331114484965</v>
      </c>
      <c r="I129">
        <f>tblSample[[#This Row],[odds]]/(tblSample[[#This Row],[odds]]+1)</f>
        <v>0.24499999993534291</v>
      </c>
      <c r="J129">
        <f>IF(tblSample[[#This Row],[hon]]=1,tblSample[[#This Row],[P]],1-tblSample[[#This Row],[P]])</f>
        <v>0.75500000006465706</v>
      </c>
      <c r="K129">
        <f>LN(tblSample[[#This Row],[Pcorrect]])</f>
        <v>-0.28103752964747386</v>
      </c>
    </row>
    <row r="130" spans="1:11" x14ac:dyDescent="0.25">
      <c r="A130">
        <v>1</v>
      </c>
      <c r="B130">
        <v>50</v>
      </c>
      <c r="C130">
        <v>49</v>
      </c>
      <c r="D130">
        <v>56</v>
      </c>
      <c r="E130">
        <v>0</v>
      </c>
      <c r="F130">
        <v>56</v>
      </c>
      <c r="G130">
        <f t="shared" ref="G130:G161" si="4">$S$1</f>
        <v>-1.1254595390538427</v>
      </c>
      <c r="H130">
        <f>EXP(tblSample[[#This Row],[logit]])</f>
        <v>0.32450331114484965</v>
      </c>
      <c r="I130">
        <f>tblSample[[#This Row],[odds]]/(tblSample[[#This Row],[odds]]+1)</f>
        <v>0.24499999993534291</v>
      </c>
      <c r="J130">
        <f>IF(tblSample[[#This Row],[hon]]=1,tblSample[[#This Row],[P]],1-tblSample[[#This Row],[P]])</f>
        <v>0.75500000006465706</v>
      </c>
      <c r="K130">
        <f>LN(tblSample[[#This Row],[Pcorrect]])</f>
        <v>-0.28103752964747386</v>
      </c>
    </row>
    <row r="131" spans="1:11" x14ac:dyDescent="0.25">
      <c r="A131">
        <v>1</v>
      </c>
      <c r="B131">
        <v>34</v>
      </c>
      <c r="C131">
        <v>35</v>
      </c>
      <c r="D131">
        <v>41</v>
      </c>
      <c r="E131">
        <v>0</v>
      </c>
      <c r="F131">
        <v>41</v>
      </c>
      <c r="G131">
        <f t="shared" si="4"/>
        <v>-1.1254595390538427</v>
      </c>
      <c r="H131">
        <f>EXP(tblSample[[#This Row],[logit]])</f>
        <v>0.32450331114484965</v>
      </c>
      <c r="I131">
        <f>tblSample[[#This Row],[odds]]/(tblSample[[#This Row],[odds]]+1)</f>
        <v>0.24499999993534291</v>
      </c>
      <c r="J131">
        <f>IF(tblSample[[#This Row],[hon]]=1,tblSample[[#This Row],[P]],1-tblSample[[#This Row],[P]])</f>
        <v>0.75500000006465706</v>
      </c>
      <c r="K131">
        <f>LN(tblSample[[#This Row],[Pcorrect]])</f>
        <v>-0.28103752964747386</v>
      </c>
    </row>
    <row r="132" spans="1:11" x14ac:dyDescent="0.25">
      <c r="A132">
        <v>1</v>
      </c>
      <c r="B132">
        <v>57</v>
      </c>
      <c r="C132">
        <v>59</v>
      </c>
      <c r="D132">
        <v>54</v>
      </c>
      <c r="E132">
        <v>0</v>
      </c>
      <c r="F132">
        <v>54</v>
      </c>
      <c r="G132">
        <f t="shared" si="4"/>
        <v>-1.1254595390538427</v>
      </c>
      <c r="H132">
        <f>EXP(tblSample[[#This Row],[logit]])</f>
        <v>0.32450331114484965</v>
      </c>
      <c r="I132">
        <f>tblSample[[#This Row],[odds]]/(tblSample[[#This Row],[odds]]+1)</f>
        <v>0.24499999993534291</v>
      </c>
      <c r="J132">
        <f>IF(tblSample[[#This Row],[hon]]=1,tblSample[[#This Row],[P]],1-tblSample[[#This Row],[P]])</f>
        <v>0.75500000006465706</v>
      </c>
      <c r="K132">
        <f>LN(tblSample[[#This Row],[Pcorrect]])</f>
        <v>-0.28103752964747386</v>
      </c>
    </row>
    <row r="133" spans="1:11" x14ac:dyDescent="0.25">
      <c r="A133">
        <v>1</v>
      </c>
      <c r="B133">
        <v>57</v>
      </c>
      <c r="C133">
        <v>65</v>
      </c>
      <c r="D133">
        <v>72</v>
      </c>
      <c r="E133">
        <v>1</v>
      </c>
      <c r="F133">
        <v>72</v>
      </c>
      <c r="G133">
        <f t="shared" si="4"/>
        <v>-1.1254595390538427</v>
      </c>
      <c r="H133">
        <f>EXP(tblSample[[#This Row],[logit]])</f>
        <v>0.32450331114484965</v>
      </c>
      <c r="I133">
        <f>tblSample[[#This Row],[odds]]/(tblSample[[#This Row],[odds]]+1)</f>
        <v>0.24499999993534291</v>
      </c>
      <c r="J133">
        <f>IF(tblSample[[#This Row],[hon]]=1,tblSample[[#This Row],[P]],1-tblSample[[#This Row],[P]])</f>
        <v>0.24499999993534291</v>
      </c>
      <c r="K133">
        <f>LN(tblSample[[#This Row],[Pcorrect]])</f>
        <v>-1.4064970687013165</v>
      </c>
    </row>
    <row r="134" spans="1:11" x14ac:dyDescent="0.25">
      <c r="A134">
        <v>1</v>
      </c>
      <c r="B134">
        <v>68</v>
      </c>
      <c r="C134">
        <v>62</v>
      </c>
      <c r="D134">
        <v>56</v>
      </c>
      <c r="E134">
        <v>1</v>
      </c>
      <c r="F134">
        <v>56</v>
      </c>
      <c r="G134">
        <f t="shared" si="4"/>
        <v>-1.1254595390538427</v>
      </c>
      <c r="H134">
        <f>EXP(tblSample[[#This Row],[logit]])</f>
        <v>0.32450331114484965</v>
      </c>
      <c r="I134">
        <f>tblSample[[#This Row],[odds]]/(tblSample[[#This Row],[odds]]+1)</f>
        <v>0.24499999993534291</v>
      </c>
      <c r="J134">
        <f>IF(tblSample[[#This Row],[hon]]=1,tblSample[[#This Row],[P]],1-tblSample[[#This Row],[P]])</f>
        <v>0.24499999993534291</v>
      </c>
      <c r="K134">
        <f>LN(tblSample[[#This Row],[Pcorrect]])</f>
        <v>-1.4064970687013165</v>
      </c>
    </row>
    <row r="135" spans="1:11" x14ac:dyDescent="0.25">
      <c r="A135">
        <v>1</v>
      </c>
      <c r="B135">
        <v>42</v>
      </c>
      <c r="C135">
        <v>54</v>
      </c>
      <c r="D135">
        <v>47</v>
      </c>
      <c r="E135">
        <v>0</v>
      </c>
      <c r="F135">
        <v>47</v>
      </c>
      <c r="G135">
        <f t="shared" si="4"/>
        <v>-1.1254595390538427</v>
      </c>
      <c r="H135">
        <f>EXP(tblSample[[#This Row],[logit]])</f>
        <v>0.32450331114484965</v>
      </c>
      <c r="I135">
        <f>tblSample[[#This Row],[odds]]/(tblSample[[#This Row],[odds]]+1)</f>
        <v>0.24499999993534291</v>
      </c>
      <c r="J135">
        <f>IF(tblSample[[#This Row],[hon]]=1,tblSample[[#This Row],[P]],1-tblSample[[#This Row],[P]])</f>
        <v>0.75500000006465706</v>
      </c>
      <c r="K135">
        <f>LN(tblSample[[#This Row],[Pcorrect]])</f>
        <v>-0.28103752964747386</v>
      </c>
    </row>
    <row r="136" spans="1:11" x14ac:dyDescent="0.25">
      <c r="A136">
        <v>1</v>
      </c>
      <c r="B136">
        <v>61</v>
      </c>
      <c r="C136">
        <v>59</v>
      </c>
      <c r="D136">
        <v>49</v>
      </c>
      <c r="E136">
        <v>0</v>
      </c>
      <c r="F136">
        <v>49</v>
      </c>
      <c r="G136">
        <f t="shared" si="4"/>
        <v>-1.1254595390538427</v>
      </c>
      <c r="H136">
        <f>EXP(tblSample[[#This Row],[logit]])</f>
        <v>0.32450331114484965</v>
      </c>
      <c r="I136">
        <f>tblSample[[#This Row],[odds]]/(tblSample[[#This Row],[odds]]+1)</f>
        <v>0.24499999993534291</v>
      </c>
      <c r="J136">
        <f>IF(tblSample[[#This Row],[hon]]=1,tblSample[[#This Row],[P]],1-tblSample[[#This Row],[P]])</f>
        <v>0.75500000006465706</v>
      </c>
      <c r="K136">
        <f>LN(tblSample[[#This Row],[Pcorrect]])</f>
        <v>-0.28103752964747386</v>
      </c>
    </row>
    <row r="137" spans="1:11" x14ac:dyDescent="0.25">
      <c r="A137">
        <v>1</v>
      </c>
      <c r="B137">
        <v>76</v>
      </c>
      <c r="C137">
        <v>63</v>
      </c>
      <c r="D137">
        <v>60</v>
      </c>
      <c r="E137">
        <v>1</v>
      </c>
      <c r="F137">
        <v>60</v>
      </c>
      <c r="G137">
        <f t="shared" si="4"/>
        <v>-1.1254595390538427</v>
      </c>
      <c r="H137">
        <f>EXP(tblSample[[#This Row],[logit]])</f>
        <v>0.32450331114484965</v>
      </c>
      <c r="I137">
        <f>tblSample[[#This Row],[odds]]/(tblSample[[#This Row],[odds]]+1)</f>
        <v>0.24499999993534291</v>
      </c>
      <c r="J137">
        <f>IF(tblSample[[#This Row],[hon]]=1,tblSample[[#This Row],[P]],1-tblSample[[#This Row],[P]])</f>
        <v>0.24499999993534291</v>
      </c>
      <c r="K137">
        <f>LN(tblSample[[#This Row],[Pcorrect]])</f>
        <v>-1.4064970687013165</v>
      </c>
    </row>
    <row r="138" spans="1:11" x14ac:dyDescent="0.25">
      <c r="A138">
        <v>1</v>
      </c>
      <c r="B138">
        <v>47</v>
      </c>
      <c r="C138">
        <v>59</v>
      </c>
      <c r="D138">
        <v>54</v>
      </c>
      <c r="E138">
        <v>0</v>
      </c>
      <c r="F138">
        <v>54</v>
      </c>
      <c r="G138">
        <f t="shared" si="4"/>
        <v>-1.1254595390538427</v>
      </c>
      <c r="H138">
        <f>EXP(tblSample[[#This Row],[logit]])</f>
        <v>0.32450331114484965</v>
      </c>
      <c r="I138">
        <f>tblSample[[#This Row],[odds]]/(tblSample[[#This Row],[odds]]+1)</f>
        <v>0.24499999993534291</v>
      </c>
      <c r="J138">
        <f>IF(tblSample[[#This Row],[hon]]=1,tblSample[[#This Row],[P]],1-tblSample[[#This Row],[P]])</f>
        <v>0.75500000006465706</v>
      </c>
      <c r="K138">
        <f>LN(tblSample[[#This Row],[Pcorrect]])</f>
        <v>-0.28103752964747386</v>
      </c>
    </row>
    <row r="139" spans="1:11" x14ac:dyDescent="0.25">
      <c r="A139">
        <v>1</v>
      </c>
      <c r="B139">
        <v>46</v>
      </c>
      <c r="C139">
        <v>52</v>
      </c>
      <c r="D139">
        <v>55</v>
      </c>
      <c r="E139">
        <v>0</v>
      </c>
      <c r="F139">
        <v>55</v>
      </c>
      <c r="G139">
        <f t="shared" si="4"/>
        <v>-1.1254595390538427</v>
      </c>
      <c r="H139">
        <f>EXP(tblSample[[#This Row],[logit]])</f>
        <v>0.32450331114484965</v>
      </c>
      <c r="I139">
        <f>tblSample[[#This Row],[odds]]/(tblSample[[#This Row],[odds]]+1)</f>
        <v>0.24499999993534291</v>
      </c>
      <c r="J139">
        <f>IF(tblSample[[#This Row],[hon]]=1,tblSample[[#This Row],[P]],1-tblSample[[#This Row],[P]])</f>
        <v>0.75500000006465706</v>
      </c>
      <c r="K139">
        <f>LN(tblSample[[#This Row],[Pcorrect]])</f>
        <v>-0.28103752964747386</v>
      </c>
    </row>
    <row r="140" spans="1:11" x14ac:dyDescent="0.25">
      <c r="A140">
        <v>1</v>
      </c>
      <c r="B140">
        <v>39</v>
      </c>
      <c r="C140">
        <v>41</v>
      </c>
      <c r="D140">
        <v>33</v>
      </c>
      <c r="E140">
        <v>0</v>
      </c>
      <c r="F140">
        <v>33</v>
      </c>
      <c r="G140">
        <f t="shared" si="4"/>
        <v>-1.1254595390538427</v>
      </c>
      <c r="H140">
        <f>EXP(tblSample[[#This Row],[logit]])</f>
        <v>0.32450331114484965</v>
      </c>
      <c r="I140">
        <f>tblSample[[#This Row],[odds]]/(tblSample[[#This Row],[odds]]+1)</f>
        <v>0.24499999993534291</v>
      </c>
      <c r="J140">
        <f>IF(tblSample[[#This Row],[hon]]=1,tblSample[[#This Row],[P]],1-tblSample[[#This Row],[P]])</f>
        <v>0.75500000006465706</v>
      </c>
      <c r="K140">
        <f>LN(tblSample[[#This Row],[Pcorrect]])</f>
        <v>-0.28103752964747386</v>
      </c>
    </row>
    <row r="141" spans="1:11" x14ac:dyDescent="0.25">
      <c r="A141">
        <v>1</v>
      </c>
      <c r="B141">
        <v>52</v>
      </c>
      <c r="C141">
        <v>49</v>
      </c>
      <c r="D141">
        <v>49</v>
      </c>
      <c r="E141">
        <v>0</v>
      </c>
      <c r="F141">
        <v>49</v>
      </c>
      <c r="G141">
        <f t="shared" si="4"/>
        <v>-1.1254595390538427</v>
      </c>
      <c r="H141">
        <f>EXP(tblSample[[#This Row],[logit]])</f>
        <v>0.32450331114484965</v>
      </c>
      <c r="I141">
        <f>tblSample[[#This Row],[odds]]/(tblSample[[#This Row],[odds]]+1)</f>
        <v>0.24499999993534291</v>
      </c>
      <c r="J141">
        <f>IF(tblSample[[#This Row],[hon]]=1,tblSample[[#This Row],[P]],1-tblSample[[#This Row],[P]])</f>
        <v>0.75500000006465706</v>
      </c>
      <c r="K141">
        <f>LN(tblSample[[#This Row],[Pcorrect]])</f>
        <v>-0.28103752964747386</v>
      </c>
    </row>
    <row r="142" spans="1:11" x14ac:dyDescent="0.25">
      <c r="A142">
        <v>1</v>
      </c>
      <c r="B142">
        <v>28</v>
      </c>
      <c r="C142">
        <v>46</v>
      </c>
      <c r="D142">
        <v>43</v>
      </c>
      <c r="E142">
        <v>0</v>
      </c>
      <c r="F142">
        <v>43</v>
      </c>
      <c r="G142">
        <f t="shared" si="4"/>
        <v>-1.1254595390538427</v>
      </c>
      <c r="H142">
        <f>EXP(tblSample[[#This Row],[logit]])</f>
        <v>0.32450331114484965</v>
      </c>
      <c r="I142">
        <f>tblSample[[#This Row],[odds]]/(tblSample[[#This Row],[odds]]+1)</f>
        <v>0.24499999993534291</v>
      </c>
      <c r="J142">
        <f>IF(tblSample[[#This Row],[hon]]=1,tblSample[[#This Row],[P]],1-tblSample[[#This Row],[P]])</f>
        <v>0.75500000006465706</v>
      </c>
      <c r="K142">
        <f>LN(tblSample[[#This Row],[Pcorrect]])</f>
        <v>-0.28103752964747386</v>
      </c>
    </row>
    <row r="143" spans="1:11" x14ac:dyDescent="0.25">
      <c r="A143">
        <v>1</v>
      </c>
      <c r="B143">
        <v>42</v>
      </c>
      <c r="C143">
        <v>54</v>
      </c>
      <c r="D143">
        <v>50</v>
      </c>
      <c r="E143">
        <v>0</v>
      </c>
      <c r="F143">
        <v>50</v>
      </c>
      <c r="G143">
        <f t="shared" si="4"/>
        <v>-1.1254595390538427</v>
      </c>
      <c r="H143">
        <f>EXP(tblSample[[#This Row],[logit]])</f>
        <v>0.32450331114484965</v>
      </c>
      <c r="I143">
        <f>tblSample[[#This Row],[odds]]/(tblSample[[#This Row],[odds]]+1)</f>
        <v>0.24499999993534291</v>
      </c>
      <c r="J143">
        <f>IF(tblSample[[#This Row],[hon]]=1,tblSample[[#This Row],[P]],1-tblSample[[#This Row],[P]])</f>
        <v>0.75500000006465706</v>
      </c>
      <c r="K143">
        <f>LN(tblSample[[#This Row],[Pcorrect]])</f>
        <v>-0.28103752964747386</v>
      </c>
    </row>
    <row r="144" spans="1:11" x14ac:dyDescent="0.25">
      <c r="A144">
        <v>1</v>
      </c>
      <c r="B144">
        <v>47</v>
      </c>
      <c r="C144">
        <v>42</v>
      </c>
      <c r="D144">
        <v>52</v>
      </c>
      <c r="E144">
        <v>0</v>
      </c>
      <c r="F144">
        <v>52</v>
      </c>
      <c r="G144">
        <f t="shared" si="4"/>
        <v>-1.1254595390538427</v>
      </c>
      <c r="H144">
        <f>EXP(tblSample[[#This Row],[logit]])</f>
        <v>0.32450331114484965</v>
      </c>
      <c r="I144">
        <f>tblSample[[#This Row],[odds]]/(tblSample[[#This Row],[odds]]+1)</f>
        <v>0.24499999993534291</v>
      </c>
      <c r="J144">
        <f>IF(tblSample[[#This Row],[hon]]=1,tblSample[[#This Row],[P]],1-tblSample[[#This Row],[P]])</f>
        <v>0.75500000006465706</v>
      </c>
      <c r="K144">
        <f>LN(tblSample[[#This Row],[Pcorrect]])</f>
        <v>-0.28103752964747386</v>
      </c>
    </row>
    <row r="145" spans="1:11" x14ac:dyDescent="0.25">
      <c r="A145">
        <v>1</v>
      </c>
      <c r="B145">
        <v>47</v>
      </c>
      <c r="C145">
        <v>57</v>
      </c>
      <c r="D145">
        <v>48</v>
      </c>
      <c r="E145">
        <v>0</v>
      </c>
      <c r="F145">
        <v>48</v>
      </c>
      <c r="G145">
        <f t="shared" si="4"/>
        <v>-1.1254595390538427</v>
      </c>
      <c r="H145">
        <f>EXP(tblSample[[#This Row],[logit]])</f>
        <v>0.32450331114484965</v>
      </c>
      <c r="I145">
        <f>tblSample[[#This Row],[odds]]/(tblSample[[#This Row],[odds]]+1)</f>
        <v>0.24499999993534291</v>
      </c>
      <c r="J145">
        <f>IF(tblSample[[#This Row],[hon]]=1,tblSample[[#This Row],[P]],1-tblSample[[#This Row],[P]])</f>
        <v>0.75500000006465706</v>
      </c>
      <c r="K145">
        <f>LN(tblSample[[#This Row],[Pcorrect]])</f>
        <v>-0.28103752964747386</v>
      </c>
    </row>
    <row r="146" spans="1:11" x14ac:dyDescent="0.25">
      <c r="A146">
        <v>1</v>
      </c>
      <c r="B146">
        <v>52</v>
      </c>
      <c r="C146">
        <v>59</v>
      </c>
      <c r="D146">
        <v>58</v>
      </c>
      <c r="E146">
        <v>0</v>
      </c>
      <c r="F146">
        <v>58</v>
      </c>
      <c r="G146">
        <f t="shared" si="4"/>
        <v>-1.1254595390538427</v>
      </c>
      <c r="H146">
        <f>EXP(tblSample[[#This Row],[logit]])</f>
        <v>0.32450331114484965</v>
      </c>
      <c r="I146">
        <f>tblSample[[#This Row],[odds]]/(tblSample[[#This Row],[odds]]+1)</f>
        <v>0.24499999993534291</v>
      </c>
      <c r="J146">
        <f>IF(tblSample[[#This Row],[hon]]=1,tblSample[[#This Row],[P]],1-tblSample[[#This Row],[P]])</f>
        <v>0.75500000006465706</v>
      </c>
      <c r="K146">
        <f>LN(tblSample[[#This Row],[Pcorrect]])</f>
        <v>-0.28103752964747386</v>
      </c>
    </row>
    <row r="147" spans="1:11" x14ac:dyDescent="0.25">
      <c r="A147">
        <v>1</v>
      </c>
      <c r="B147">
        <v>47</v>
      </c>
      <c r="C147">
        <v>52</v>
      </c>
      <c r="D147">
        <v>43</v>
      </c>
      <c r="E147">
        <v>0</v>
      </c>
      <c r="F147">
        <v>43</v>
      </c>
      <c r="G147">
        <f t="shared" si="4"/>
        <v>-1.1254595390538427</v>
      </c>
      <c r="H147">
        <f>EXP(tblSample[[#This Row],[logit]])</f>
        <v>0.32450331114484965</v>
      </c>
      <c r="I147">
        <f>tblSample[[#This Row],[odds]]/(tblSample[[#This Row],[odds]]+1)</f>
        <v>0.24499999993534291</v>
      </c>
      <c r="J147">
        <f>IF(tblSample[[#This Row],[hon]]=1,tblSample[[#This Row],[P]],1-tblSample[[#This Row],[P]])</f>
        <v>0.75500000006465706</v>
      </c>
      <c r="K147">
        <f>LN(tblSample[[#This Row],[Pcorrect]])</f>
        <v>-0.28103752964747386</v>
      </c>
    </row>
    <row r="148" spans="1:11" x14ac:dyDescent="0.25">
      <c r="A148">
        <v>1</v>
      </c>
      <c r="B148">
        <v>50</v>
      </c>
      <c r="C148">
        <v>62</v>
      </c>
      <c r="D148">
        <v>41</v>
      </c>
      <c r="E148">
        <v>1</v>
      </c>
      <c r="F148">
        <v>41</v>
      </c>
      <c r="G148">
        <f t="shared" si="4"/>
        <v>-1.1254595390538427</v>
      </c>
      <c r="H148">
        <f>EXP(tblSample[[#This Row],[logit]])</f>
        <v>0.32450331114484965</v>
      </c>
      <c r="I148">
        <f>tblSample[[#This Row],[odds]]/(tblSample[[#This Row],[odds]]+1)</f>
        <v>0.24499999993534291</v>
      </c>
      <c r="J148">
        <f>IF(tblSample[[#This Row],[hon]]=1,tblSample[[#This Row],[P]],1-tblSample[[#This Row],[P]])</f>
        <v>0.24499999993534291</v>
      </c>
      <c r="K148">
        <f>LN(tblSample[[#This Row],[Pcorrect]])</f>
        <v>-1.4064970687013165</v>
      </c>
    </row>
    <row r="149" spans="1:11" x14ac:dyDescent="0.25">
      <c r="A149">
        <v>1</v>
      </c>
      <c r="B149">
        <v>44</v>
      </c>
      <c r="C149">
        <v>52</v>
      </c>
      <c r="D149">
        <v>43</v>
      </c>
      <c r="E149">
        <v>0</v>
      </c>
      <c r="F149">
        <v>43</v>
      </c>
      <c r="G149">
        <f t="shared" si="4"/>
        <v>-1.1254595390538427</v>
      </c>
      <c r="H149">
        <f>EXP(tblSample[[#This Row],[logit]])</f>
        <v>0.32450331114484965</v>
      </c>
      <c r="I149">
        <f>tblSample[[#This Row],[odds]]/(tblSample[[#This Row],[odds]]+1)</f>
        <v>0.24499999993534291</v>
      </c>
      <c r="J149">
        <f>IF(tblSample[[#This Row],[hon]]=1,tblSample[[#This Row],[P]],1-tblSample[[#This Row],[P]])</f>
        <v>0.75500000006465706</v>
      </c>
      <c r="K149">
        <f>LN(tblSample[[#This Row],[Pcorrect]])</f>
        <v>-0.28103752964747386</v>
      </c>
    </row>
    <row r="150" spans="1:11" x14ac:dyDescent="0.25">
      <c r="A150">
        <v>1</v>
      </c>
      <c r="B150">
        <v>47</v>
      </c>
      <c r="C150">
        <v>41</v>
      </c>
      <c r="D150">
        <v>46</v>
      </c>
      <c r="E150">
        <v>0</v>
      </c>
      <c r="F150">
        <v>46</v>
      </c>
      <c r="G150">
        <f t="shared" si="4"/>
        <v>-1.1254595390538427</v>
      </c>
      <c r="H150">
        <f>EXP(tblSample[[#This Row],[logit]])</f>
        <v>0.32450331114484965</v>
      </c>
      <c r="I150">
        <f>tblSample[[#This Row],[odds]]/(tblSample[[#This Row],[odds]]+1)</f>
        <v>0.24499999993534291</v>
      </c>
      <c r="J150">
        <f>IF(tblSample[[#This Row],[hon]]=1,tblSample[[#This Row],[P]],1-tblSample[[#This Row],[P]])</f>
        <v>0.75500000006465706</v>
      </c>
      <c r="K150">
        <f>LN(tblSample[[#This Row],[Pcorrect]])</f>
        <v>-0.28103752964747386</v>
      </c>
    </row>
    <row r="151" spans="1:11" x14ac:dyDescent="0.25">
      <c r="A151">
        <v>1</v>
      </c>
      <c r="B151">
        <v>45</v>
      </c>
      <c r="C151">
        <v>55</v>
      </c>
      <c r="D151">
        <v>44</v>
      </c>
      <c r="E151">
        <v>0</v>
      </c>
      <c r="F151">
        <v>44</v>
      </c>
      <c r="G151">
        <f t="shared" si="4"/>
        <v>-1.1254595390538427</v>
      </c>
      <c r="H151">
        <f>EXP(tblSample[[#This Row],[logit]])</f>
        <v>0.32450331114484965</v>
      </c>
      <c r="I151">
        <f>tblSample[[#This Row],[odds]]/(tblSample[[#This Row],[odds]]+1)</f>
        <v>0.24499999993534291</v>
      </c>
      <c r="J151">
        <f>IF(tblSample[[#This Row],[hon]]=1,tblSample[[#This Row],[P]],1-tblSample[[#This Row],[P]])</f>
        <v>0.75500000006465706</v>
      </c>
      <c r="K151">
        <f>LN(tblSample[[#This Row],[Pcorrect]])</f>
        <v>-0.28103752964747386</v>
      </c>
    </row>
    <row r="152" spans="1:11" x14ac:dyDescent="0.25">
      <c r="A152">
        <v>1</v>
      </c>
      <c r="B152">
        <v>47</v>
      </c>
      <c r="C152">
        <v>37</v>
      </c>
      <c r="D152">
        <v>43</v>
      </c>
      <c r="E152">
        <v>0</v>
      </c>
      <c r="F152">
        <v>43</v>
      </c>
      <c r="G152">
        <f t="shared" si="4"/>
        <v>-1.1254595390538427</v>
      </c>
      <c r="H152">
        <f>EXP(tblSample[[#This Row],[logit]])</f>
        <v>0.32450331114484965</v>
      </c>
      <c r="I152">
        <f>tblSample[[#This Row],[odds]]/(tblSample[[#This Row],[odds]]+1)</f>
        <v>0.24499999993534291</v>
      </c>
      <c r="J152">
        <f>IF(tblSample[[#This Row],[hon]]=1,tblSample[[#This Row],[P]],1-tblSample[[#This Row],[P]])</f>
        <v>0.75500000006465706</v>
      </c>
      <c r="K152">
        <f>LN(tblSample[[#This Row],[Pcorrect]])</f>
        <v>-0.28103752964747386</v>
      </c>
    </row>
    <row r="153" spans="1:11" x14ac:dyDescent="0.25">
      <c r="A153">
        <v>1</v>
      </c>
      <c r="B153">
        <v>65</v>
      </c>
      <c r="C153">
        <v>54</v>
      </c>
      <c r="D153">
        <v>61</v>
      </c>
      <c r="E153">
        <v>0</v>
      </c>
      <c r="F153">
        <v>61</v>
      </c>
      <c r="G153">
        <f t="shared" si="4"/>
        <v>-1.1254595390538427</v>
      </c>
      <c r="H153">
        <f>EXP(tblSample[[#This Row],[logit]])</f>
        <v>0.32450331114484965</v>
      </c>
      <c r="I153">
        <f>tblSample[[#This Row],[odds]]/(tblSample[[#This Row],[odds]]+1)</f>
        <v>0.24499999993534291</v>
      </c>
      <c r="J153">
        <f>IF(tblSample[[#This Row],[hon]]=1,tblSample[[#This Row],[P]],1-tblSample[[#This Row],[P]])</f>
        <v>0.75500000006465706</v>
      </c>
      <c r="K153">
        <f>LN(tblSample[[#This Row],[Pcorrect]])</f>
        <v>-0.28103752964747386</v>
      </c>
    </row>
    <row r="154" spans="1:11" x14ac:dyDescent="0.25">
      <c r="A154">
        <v>1</v>
      </c>
      <c r="B154">
        <v>43</v>
      </c>
      <c r="C154">
        <v>57</v>
      </c>
      <c r="D154">
        <v>40</v>
      </c>
      <c r="E154">
        <v>0</v>
      </c>
      <c r="F154">
        <v>40</v>
      </c>
      <c r="G154">
        <f t="shared" si="4"/>
        <v>-1.1254595390538427</v>
      </c>
      <c r="H154">
        <f>EXP(tblSample[[#This Row],[logit]])</f>
        <v>0.32450331114484965</v>
      </c>
      <c r="I154">
        <f>tblSample[[#This Row],[odds]]/(tblSample[[#This Row],[odds]]+1)</f>
        <v>0.24499999993534291</v>
      </c>
      <c r="J154">
        <f>IF(tblSample[[#This Row],[hon]]=1,tblSample[[#This Row],[P]],1-tblSample[[#This Row],[P]])</f>
        <v>0.75500000006465706</v>
      </c>
      <c r="K154">
        <f>LN(tblSample[[#This Row],[Pcorrect]])</f>
        <v>-0.28103752964747386</v>
      </c>
    </row>
    <row r="155" spans="1:11" x14ac:dyDescent="0.25">
      <c r="A155">
        <v>1</v>
      </c>
      <c r="B155">
        <v>47</v>
      </c>
      <c r="C155">
        <v>54</v>
      </c>
      <c r="D155">
        <v>49</v>
      </c>
      <c r="E155">
        <v>0</v>
      </c>
      <c r="F155">
        <v>49</v>
      </c>
      <c r="G155">
        <f t="shared" si="4"/>
        <v>-1.1254595390538427</v>
      </c>
      <c r="H155">
        <f>EXP(tblSample[[#This Row],[logit]])</f>
        <v>0.32450331114484965</v>
      </c>
      <c r="I155">
        <f>tblSample[[#This Row],[odds]]/(tblSample[[#This Row],[odds]]+1)</f>
        <v>0.24499999993534291</v>
      </c>
      <c r="J155">
        <f>IF(tblSample[[#This Row],[hon]]=1,tblSample[[#This Row],[P]],1-tblSample[[#This Row],[P]])</f>
        <v>0.75500000006465706</v>
      </c>
      <c r="K155">
        <f>LN(tblSample[[#This Row],[Pcorrect]])</f>
        <v>-0.28103752964747386</v>
      </c>
    </row>
    <row r="156" spans="1:11" x14ac:dyDescent="0.25">
      <c r="A156">
        <v>1</v>
      </c>
      <c r="B156">
        <v>57</v>
      </c>
      <c r="C156">
        <v>62</v>
      </c>
      <c r="D156">
        <v>56</v>
      </c>
      <c r="E156">
        <v>1</v>
      </c>
      <c r="F156">
        <v>56</v>
      </c>
      <c r="G156">
        <f t="shared" si="4"/>
        <v>-1.1254595390538427</v>
      </c>
      <c r="H156">
        <f>EXP(tblSample[[#This Row],[logit]])</f>
        <v>0.32450331114484965</v>
      </c>
      <c r="I156">
        <f>tblSample[[#This Row],[odds]]/(tblSample[[#This Row],[odds]]+1)</f>
        <v>0.24499999993534291</v>
      </c>
      <c r="J156">
        <f>IF(tblSample[[#This Row],[hon]]=1,tblSample[[#This Row],[P]],1-tblSample[[#This Row],[P]])</f>
        <v>0.24499999993534291</v>
      </c>
      <c r="K156">
        <f>LN(tblSample[[#This Row],[Pcorrect]])</f>
        <v>-1.4064970687013165</v>
      </c>
    </row>
    <row r="157" spans="1:11" x14ac:dyDescent="0.25">
      <c r="A157">
        <v>1</v>
      </c>
      <c r="B157">
        <v>68</v>
      </c>
      <c r="C157">
        <v>59</v>
      </c>
      <c r="D157">
        <v>61</v>
      </c>
      <c r="E157">
        <v>0</v>
      </c>
      <c r="F157">
        <v>61</v>
      </c>
      <c r="G157">
        <f t="shared" si="4"/>
        <v>-1.1254595390538427</v>
      </c>
      <c r="H157">
        <f>EXP(tblSample[[#This Row],[logit]])</f>
        <v>0.32450331114484965</v>
      </c>
      <c r="I157">
        <f>tblSample[[#This Row],[odds]]/(tblSample[[#This Row],[odds]]+1)</f>
        <v>0.24499999993534291</v>
      </c>
      <c r="J157">
        <f>IF(tblSample[[#This Row],[hon]]=1,tblSample[[#This Row],[P]],1-tblSample[[#This Row],[P]])</f>
        <v>0.75500000006465706</v>
      </c>
      <c r="K157">
        <f>LN(tblSample[[#This Row],[Pcorrect]])</f>
        <v>-0.28103752964747386</v>
      </c>
    </row>
    <row r="158" spans="1:11" x14ac:dyDescent="0.25">
      <c r="A158">
        <v>1</v>
      </c>
      <c r="B158">
        <v>52</v>
      </c>
      <c r="C158">
        <v>55</v>
      </c>
      <c r="D158">
        <v>50</v>
      </c>
      <c r="E158">
        <v>0</v>
      </c>
      <c r="F158">
        <v>50</v>
      </c>
      <c r="G158">
        <f t="shared" si="4"/>
        <v>-1.1254595390538427</v>
      </c>
      <c r="H158">
        <f>EXP(tblSample[[#This Row],[logit]])</f>
        <v>0.32450331114484965</v>
      </c>
      <c r="I158">
        <f>tblSample[[#This Row],[odds]]/(tblSample[[#This Row],[odds]]+1)</f>
        <v>0.24499999993534291</v>
      </c>
      <c r="J158">
        <f>IF(tblSample[[#This Row],[hon]]=1,tblSample[[#This Row],[P]],1-tblSample[[#This Row],[P]])</f>
        <v>0.75500000006465706</v>
      </c>
      <c r="K158">
        <f>LN(tblSample[[#This Row],[Pcorrect]])</f>
        <v>-0.28103752964747386</v>
      </c>
    </row>
    <row r="159" spans="1:11" x14ac:dyDescent="0.25">
      <c r="A159">
        <v>1</v>
      </c>
      <c r="B159">
        <v>42</v>
      </c>
      <c r="C159">
        <v>57</v>
      </c>
      <c r="D159">
        <v>51</v>
      </c>
      <c r="E159">
        <v>0</v>
      </c>
      <c r="F159">
        <v>51</v>
      </c>
      <c r="G159">
        <f t="shared" si="4"/>
        <v>-1.1254595390538427</v>
      </c>
      <c r="H159">
        <f>EXP(tblSample[[#This Row],[logit]])</f>
        <v>0.32450331114484965</v>
      </c>
      <c r="I159">
        <f>tblSample[[#This Row],[odds]]/(tblSample[[#This Row],[odds]]+1)</f>
        <v>0.24499999993534291</v>
      </c>
      <c r="J159">
        <f>IF(tblSample[[#This Row],[hon]]=1,tblSample[[#This Row],[P]],1-tblSample[[#This Row],[P]])</f>
        <v>0.75500000006465706</v>
      </c>
      <c r="K159">
        <f>LN(tblSample[[#This Row],[Pcorrect]])</f>
        <v>-0.28103752964747386</v>
      </c>
    </row>
    <row r="160" spans="1:11" x14ac:dyDescent="0.25">
      <c r="A160">
        <v>1</v>
      </c>
      <c r="B160">
        <v>42</v>
      </c>
      <c r="C160">
        <v>39</v>
      </c>
      <c r="D160">
        <v>42</v>
      </c>
      <c r="E160">
        <v>0</v>
      </c>
      <c r="F160">
        <v>42</v>
      </c>
      <c r="G160">
        <f t="shared" si="4"/>
        <v>-1.1254595390538427</v>
      </c>
      <c r="H160">
        <f>EXP(tblSample[[#This Row],[logit]])</f>
        <v>0.32450331114484965</v>
      </c>
      <c r="I160">
        <f>tblSample[[#This Row],[odds]]/(tblSample[[#This Row],[odds]]+1)</f>
        <v>0.24499999993534291</v>
      </c>
      <c r="J160">
        <f>IF(tblSample[[#This Row],[hon]]=1,tblSample[[#This Row],[P]],1-tblSample[[#This Row],[P]])</f>
        <v>0.75500000006465706</v>
      </c>
      <c r="K160">
        <f>LN(tblSample[[#This Row],[Pcorrect]])</f>
        <v>-0.28103752964747386</v>
      </c>
    </row>
    <row r="161" spans="1:11" x14ac:dyDescent="0.25">
      <c r="A161">
        <v>1</v>
      </c>
      <c r="B161">
        <v>66</v>
      </c>
      <c r="C161">
        <v>67</v>
      </c>
      <c r="D161">
        <v>67</v>
      </c>
      <c r="E161">
        <v>1</v>
      </c>
      <c r="F161">
        <v>67</v>
      </c>
      <c r="G161">
        <f t="shared" si="4"/>
        <v>-1.1254595390538427</v>
      </c>
      <c r="H161">
        <f>EXP(tblSample[[#This Row],[logit]])</f>
        <v>0.32450331114484965</v>
      </c>
      <c r="I161">
        <f>tblSample[[#This Row],[odds]]/(tblSample[[#This Row],[odds]]+1)</f>
        <v>0.24499999993534291</v>
      </c>
      <c r="J161">
        <f>IF(tblSample[[#This Row],[hon]]=1,tblSample[[#This Row],[P]],1-tblSample[[#This Row],[P]])</f>
        <v>0.24499999993534291</v>
      </c>
      <c r="K161">
        <f>LN(tblSample[[#This Row],[Pcorrect]])</f>
        <v>-1.4064970687013165</v>
      </c>
    </row>
    <row r="162" spans="1:11" x14ac:dyDescent="0.25">
      <c r="A162">
        <v>1</v>
      </c>
      <c r="B162">
        <v>47</v>
      </c>
      <c r="C162">
        <v>62</v>
      </c>
      <c r="D162">
        <v>53</v>
      </c>
      <c r="E162">
        <v>1</v>
      </c>
      <c r="F162">
        <v>53</v>
      </c>
      <c r="G162">
        <f t="shared" ref="G162:G193" si="5">$S$1</f>
        <v>-1.1254595390538427</v>
      </c>
      <c r="H162">
        <f>EXP(tblSample[[#This Row],[logit]])</f>
        <v>0.32450331114484965</v>
      </c>
      <c r="I162">
        <f>tblSample[[#This Row],[odds]]/(tblSample[[#This Row],[odds]]+1)</f>
        <v>0.24499999993534291</v>
      </c>
      <c r="J162">
        <f>IF(tblSample[[#This Row],[hon]]=1,tblSample[[#This Row],[P]],1-tblSample[[#This Row],[P]])</f>
        <v>0.24499999993534291</v>
      </c>
      <c r="K162">
        <f>LN(tblSample[[#This Row],[Pcorrect]])</f>
        <v>-1.4064970687013165</v>
      </c>
    </row>
    <row r="163" spans="1:11" x14ac:dyDescent="0.25">
      <c r="A163">
        <v>1</v>
      </c>
      <c r="B163">
        <v>57</v>
      </c>
      <c r="C163">
        <v>50</v>
      </c>
      <c r="D163">
        <v>50</v>
      </c>
      <c r="E163">
        <v>0</v>
      </c>
      <c r="F163">
        <v>50</v>
      </c>
      <c r="G163">
        <f t="shared" si="5"/>
        <v>-1.1254595390538427</v>
      </c>
      <c r="H163">
        <f>EXP(tblSample[[#This Row],[logit]])</f>
        <v>0.32450331114484965</v>
      </c>
      <c r="I163">
        <f>tblSample[[#This Row],[odds]]/(tblSample[[#This Row],[odds]]+1)</f>
        <v>0.24499999993534291</v>
      </c>
      <c r="J163">
        <f>IF(tblSample[[#This Row],[hon]]=1,tblSample[[#This Row],[P]],1-tblSample[[#This Row],[P]])</f>
        <v>0.75500000006465706</v>
      </c>
      <c r="K163">
        <f>LN(tblSample[[#This Row],[Pcorrect]])</f>
        <v>-0.28103752964747386</v>
      </c>
    </row>
    <row r="164" spans="1:11" x14ac:dyDescent="0.25">
      <c r="A164">
        <v>1</v>
      </c>
      <c r="B164">
        <v>47</v>
      </c>
      <c r="C164">
        <v>61</v>
      </c>
      <c r="D164">
        <v>51</v>
      </c>
      <c r="E164">
        <v>1</v>
      </c>
      <c r="F164">
        <v>51</v>
      </c>
      <c r="G164">
        <f t="shared" si="5"/>
        <v>-1.1254595390538427</v>
      </c>
      <c r="H164">
        <f>EXP(tblSample[[#This Row],[logit]])</f>
        <v>0.32450331114484965</v>
      </c>
      <c r="I164">
        <f>tblSample[[#This Row],[odds]]/(tblSample[[#This Row],[odds]]+1)</f>
        <v>0.24499999993534291</v>
      </c>
      <c r="J164">
        <f>IF(tblSample[[#This Row],[hon]]=1,tblSample[[#This Row],[P]],1-tblSample[[#This Row],[P]])</f>
        <v>0.24499999993534291</v>
      </c>
      <c r="K164">
        <f>LN(tblSample[[#This Row],[Pcorrect]])</f>
        <v>-1.4064970687013165</v>
      </c>
    </row>
    <row r="165" spans="1:11" x14ac:dyDescent="0.25">
      <c r="A165">
        <v>1</v>
      </c>
      <c r="B165">
        <v>57</v>
      </c>
      <c r="C165">
        <v>62</v>
      </c>
      <c r="D165">
        <v>72</v>
      </c>
      <c r="E165">
        <v>1</v>
      </c>
      <c r="F165">
        <v>72</v>
      </c>
      <c r="G165">
        <f t="shared" si="5"/>
        <v>-1.1254595390538427</v>
      </c>
      <c r="H165">
        <f>EXP(tblSample[[#This Row],[logit]])</f>
        <v>0.32450331114484965</v>
      </c>
      <c r="I165">
        <f>tblSample[[#This Row],[odds]]/(tblSample[[#This Row],[odds]]+1)</f>
        <v>0.24499999993534291</v>
      </c>
      <c r="J165">
        <f>IF(tblSample[[#This Row],[hon]]=1,tblSample[[#This Row],[P]],1-tblSample[[#This Row],[P]])</f>
        <v>0.24499999993534291</v>
      </c>
      <c r="K165">
        <f>LN(tblSample[[#This Row],[Pcorrect]])</f>
        <v>-1.4064970687013165</v>
      </c>
    </row>
    <row r="166" spans="1:11" x14ac:dyDescent="0.25">
      <c r="A166">
        <v>1</v>
      </c>
      <c r="B166">
        <v>52</v>
      </c>
      <c r="C166">
        <v>59</v>
      </c>
      <c r="D166">
        <v>48</v>
      </c>
      <c r="E166">
        <v>0</v>
      </c>
      <c r="F166">
        <v>48</v>
      </c>
      <c r="G166">
        <f t="shared" si="5"/>
        <v>-1.1254595390538427</v>
      </c>
      <c r="H166">
        <f>EXP(tblSample[[#This Row],[logit]])</f>
        <v>0.32450331114484965</v>
      </c>
      <c r="I166">
        <f>tblSample[[#This Row],[odds]]/(tblSample[[#This Row],[odds]]+1)</f>
        <v>0.24499999993534291</v>
      </c>
      <c r="J166">
        <f>IF(tblSample[[#This Row],[hon]]=1,tblSample[[#This Row],[P]],1-tblSample[[#This Row],[P]])</f>
        <v>0.75500000006465706</v>
      </c>
      <c r="K166">
        <f>LN(tblSample[[#This Row],[Pcorrect]])</f>
        <v>-0.28103752964747386</v>
      </c>
    </row>
    <row r="167" spans="1:11" x14ac:dyDescent="0.25">
      <c r="A167">
        <v>1</v>
      </c>
      <c r="B167">
        <v>44</v>
      </c>
      <c r="C167">
        <v>44</v>
      </c>
      <c r="D167">
        <v>40</v>
      </c>
      <c r="E167">
        <v>0</v>
      </c>
      <c r="F167">
        <v>40</v>
      </c>
      <c r="G167">
        <f t="shared" si="5"/>
        <v>-1.1254595390538427</v>
      </c>
      <c r="H167">
        <f>EXP(tblSample[[#This Row],[logit]])</f>
        <v>0.32450331114484965</v>
      </c>
      <c r="I167">
        <f>tblSample[[#This Row],[odds]]/(tblSample[[#This Row],[odds]]+1)</f>
        <v>0.24499999993534291</v>
      </c>
      <c r="J167">
        <f>IF(tblSample[[#This Row],[hon]]=1,tblSample[[#This Row],[P]],1-tblSample[[#This Row],[P]])</f>
        <v>0.75500000006465706</v>
      </c>
      <c r="K167">
        <f>LN(tblSample[[#This Row],[Pcorrect]])</f>
        <v>-0.28103752964747386</v>
      </c>
    </row>
    <row r="168" spans="1:11" x14ac:dyDescent="0.25">
      <c r="A168">
        <v>1</v>
      </c>
      <c r="B168">
        <v>50</v>
      </c>
      <c r="C168">
        <v>59</v>
      </c>
      <c r="D168">
        <v>53</v>
      </c>
      <c r="E168">
        <v>0</v>
      </c>
      <c r="F168">
        <v>53</v>
      </c>
      <c r="G168">
        <f t="shared" si="5"/>
        <v>-1.1254595390538427</v>
      </c>
      <c r="H168">
        <f>EXP(tblSample[[#This Row],[logit]])</f>
        <v>0.32450331114484965</v>
      </c>
      <c r="I168">
        <f>tblSample[[#This Row],[odds]]/(tblSample[[#This Row],[odds]]+1)</f>
        <v>0.24499999993534291</v>
      </c>
      <c r="J168">
        <f>IF(tblSample[[#This Row],[hon]]=1,tblSample[[#This Row],[P]],1-tblSample[[#This Row],[P]])</f>
        <v>0.75500000006465706</v>
      </c>
      <c r="K168">
        <f>LN(tblSample[[#This Row],[Pcorrect]])</f>
        <v>-0.28103752964747386</v>
      </c>
    </row>
    <row r="169" spans="1:11" x14ac:dyDescent="0.25">
      <c r="A169">
        <v>1</v>
      </c>
      <c r="B169">
        <v>39</v>
      </c>
      <c r="C169">
        <v>54</v>
      </c>
      <c r="D169">
        <v>39</v>
      </c>
      <c r="E169">
        <v>0</v>
      </c>
      <c r="F169">
        <v>39</v>
      </c>
      <c r="G169">
        <f t="shared" si="5"/>
        <v>-1.1254595390538427</v>
      </c>
      <c r="H169">
        <f>EXP(tblSample[[#This Row],[logit]])</f>
        <v>0.32450331114484965</v>
      </c>
      <c r="I169">
        <f>tblSample[[#This Row],[odds]]/(tblSample[[#This Row],[odds]]+1)</f>
        <v>0.24499999993534291</v>
      </c>
      <c r="J169">
        <f>IF(tblSample[[#This Row],[hon]]=1,tblSample[[#This Row],[P]],1-tblSample[[#This Row],[P]])</f>
        <v>0.75500000006465706</v>
      </c>
      <c r="K169">
        <f>LN(tblSample[[#This Row],[Pcorrect]])</f>
        <v>-0.28103752964747386</v>
      </c>
    </row>
    <row r="170" spans="1:11" x14ac:dyDescent="0.25">
      <c r="A170">
        <v>1</v>
      </c>
      <c r="B170">
        <v>57</v>
      </c>
      <c r="C170">
        <v>62</v>
      </c>
      <c r="D170">
        <v>63</v>
      </c>
      <c r="E170">
        <v>1</v>
      </c>
      <c r="F170">
        <v>63</v>
      </c>
      <c r="G170">
        <f t="shared" si="5"/>
        <v>-1.1254595390538427</v>
      </c>
      <c r="H170">
        <f>EXP(tblSample[[#This Row],[logit]])</f>
        <v>0.32450331114484965</v>
      </c>
      <c r="I170">
        <f>tblSample[[#This Row],[odds]]/(tblSample[[#This Row],[odds]]+1)</f>
        <v>0.24499999993534291</v>
      </c>
      <c r="J170">
        <f>IF(tblSample[[#This Row],[hon]]=1,tblSample[[#This Row],[P]],1-tblSample[[#This Row],[P]])</f>
        <v>0.24499999993534291</v>
      </c>
      <c r="K170">
        <f>LN(tblSample[[#This Row],[Pcorrect]])</f>
        <v>-1.4064970687013165</v>
      </c>
    </row>
    <row r="171" spans="1:11" x14ac:dyDescent="0.25">
      <c r="A171">
        <v>1</v>
      </c>
      <c r="B171">
        <v>57</v>
      </c>
      <c r="C171">
        <v>60</v>
      </c>
      <c r="D171">
        <v>51</v>
      </c>
      <c r="E171">
        <v>0</v>
      </c>
      <c r="F171">
        <v>51</v>
      </c>
      <c r="G171">
        <f t="shared" si="5"/>
        <v>-1.1254595390538427</v>
      </c>
      <c r="H171">
        <f>EXP(tblSample[[#This Row],[logit]])</f>
        <v>0.32450331114484965</v>
      </c>
      <c r="I171">
        <f>tblSample[[#This Row],[odds]]/(tblSample[[#This Row],[odds]]+1)</f>
        <v>0.24499999993534291</v>
      </c>
      <c r="J171">
        <f>IF(tblSample[[#This Row],[hon]]=1,tblSample[[#This Row],[P]],1-tblSample[[#This Row],[P]])</f>
        <v>0.75500000006465706</v>
      </c>
      <c r="K171">
        <f>LN(tblSample[[#This Row],[Pcorrect]])</f>
        <v>-0.28103752964747386</v>
      </c>
    </row>
    <row r="172" spans="1:11" x14ac:dyDescent="0.25">
      <c r="A172">
        <v>1</v>
      </c>
      <c r="B172">
        <v>42</v>
      </c>
      <c r="C172">
        <v>57</v>
      </c>
      <c r="D172">
        <v>45</v>
      </c>
      <c r="E172">
        <v>0</v>
      </c>
      <c r="F172">
        <v>45</v>
      </c>
      <c r="G172">
        <f t="shared" si="5"/>
        <v>-1.1254595390538427</v>
      </c>
      <c r="H172">
        <f>EXP(tblSample[[#This Row],[logit]])</f>
        <v>0.32450331114484965</v>
      </c>
      <c r="I172">
        <f>tblSample[[#This Row],[odds]]/(tblSample[[#This Row],[odds]]+1)</f>
        <v>0.24499999993534291</v>
      </c>
      <c r="J172">
        <f>IF(tblSample[[#This Row],[hon]]=1,tblSample[[#This Row],[P]],1-tblSample[[#This Row],[P]])</f>
        <v>0.75500000006465706</v>
      </c>
      <c r="K172">
        <f>LN(tblSample[[#This Row],[Pcorrect]])</f>
        <v>-0.28103752964747386</v>
      </c>
    </row>
    <row r="173" spans="1:11" x14ac:dyDescent="0.25">
      <c r="A173">
        <v>1</v>
      </c>
      <c r="B173">
        <v>47</v>
      </c>
      <c r="C173">
        <v>46</v>
      </c>
      <c r="D173">
        <v>39</v>
      </c>
      <c r="E173">
        <v>0</v>
      </c>
      <c r="F173">
        <v>39</v>
      </c>
      <c r="G173">
        <f t="shared" si="5"/>
        <v>-1.1254595390538427</v>
      </c>
      <c r="H173">
        <f>EXP(tblSample[[#This Row],[logit]])</f>
        <v>0.32450331114484965</v>
      </c>
      <c r="I173">
        <f>tblSample[[#This Row],[odds]]/(tblSample[[#This Row],[odds]]+1)</f>
        <v>0.24499999993534291</v>
      </c>
      <c r="J173">
        <f>IF(tblSample[[#This Row],[hon]]=1,tblSample[[#This Row],[P]],1-tblSample[[#This Row],[P]])</f>
        <v>0.75500000006465706</v>
      </c>
      <c r="K173">
        <f>LN(tblSample[[#This Row],[Pcorrect]])</f>
        <v>-0.28103752964747386</v>
      </c>
    </row>
    <row r="174" spans="1:11" x14ac:dyDescent="0.25">
      <c r="A174">
        <v>1</v>
      </c>
      <c r="B174">
        <v>42</v>
      </c>
      <c r="C174">
        <v>36</v>
      </c>
      <c r="D174">
        <v>42</v>
      </c>
      <c r="E174">
        <v>0</v>
      </c>
      <c r="F174">
        <v>42</v>
      </c>
      <c r="G174">
        <f t="shared" si="5"/>
        <v>-1.1254595390538427</v>
      </c>
      <c r="H174">
        <f>EXP(tblSample[[#This Row],[logit]])</f>
        <v>0.32450331114484965</v>
      </c>
      <c r="I174">
        <f>tblSample[[#This Row],[odds]]/(tblSample[[#This Row],[odds]]+1)</f>
        <v>0.24499999993534291</v>
      </c>
      <c r="J174">
        <f>IF(tblSample[[#This Row],[hon]]=1,tblSample[[#This Row],[P]],1-tblSample[[#This Row],[P]])</f>
        <v>0.75500000006465706</v>
      </c>
      <c r="K174">
        <f>LN(tblSample[[#This Row],[Pcorrect]])</f>
        <v>-0.28103752964747386</v>
      </c>
    </row>
    <row r="175" spans="1:11" x14ac:dyDescent="0.25">
      <c r="A175">
        <v>1</v>
      </c>
      <c r="B175">
        <v>60</v>
      </c>
      <c r="C175">
        <v>59</v>
      </c>
      <c r="D175">
        <v>62</v>
      </c>
      <c r="E175">
        <v>0</v>
      </c>
      <c r="F175">
        <v>62</v>
      </c>
      <c r="G175">
        <f t="shared" si="5"/>
        <v>-1.1254595390538427</v>
      </c>
      <c r="H175">
        <f>EXP(tblSample[[#This Row],[logit]])</f>
        <v>0.32450331114484965</v>
      </c>
      <c r="I175">
        <f>tblSample[[#This Row],[odds]]/(tblSample[[#This Row],[odds]]+1)</f>
        <v>0.24499999993534291</v>
      </c>
      <c r="J175">
        <f>IF(tblSample[[#This Row],[hon]]=1,tblSample[[#This Row],[P]],1-tblSample[[#This Row],[P]])</f>
        <v>0.75500000006465706</v>
      </c>
      <c r="K175">
        <f>LN(tblSample[[#This Row],[Pcorrect]])</f>
        <v>-0.28103752964747386</v>
      </c>
    </row>
    <row r="176" spans="1:11" x14ac:dyDescent="0.25">
      <c r="A176">
        <v>1</v>
      </c>
      <c r="B176">
        <v>44</v>
      </c>
      <c r="C176">
        <v>49</v>
      </c>
      <c r="D176">
        <v>44</v>
      </c>
      <c r="E176">
        <v>0</v>
      </c>
      <c r="F176">
        <v>44</v>
      </c>
      <c r="G176">
        <f t="shared" si="5"/>
        <v>-1.1254595390538427</v>
      </c>
      <c r="H176">
        <f>EXP(tblSample[[#This Row],[logit]])</f>
        <v>0.32450331114484965</v>
      </c>
      <c r="I176">
        <f>tblSample[[#This Row],[odds]]/(tblSample[[#This Row],[odds]]+1)</f>
        <v>0.24499999993534291</v>
      </c>
      <c r="J176">
        <f>IF(tblSample[[#This Row],[hon]]=1,tblSample[[#This Row],[P]],1-tblSample[[#This Row],[P]])</f>
        <v>0.75500000006465706</v>
      </c>
      <c r="K176">
        <f>LN(tblSample[[#This Row],[Pcorrect]])</f>
        <v>-0.28103752964747386</v>
      </c>
    </row>
    <row r="177" spans="1:11" x14ac:dyDescent="0.25">
      <c r="A177">
        <v>1</v>
      </c>
      <c r="B177">
        <v>63</v>
      </c>
      <c r="C177">
        <v>60</v>
      </c>
      <c r="D177">
        <v>65</v>
      </c>
      <c r="E177">
        <v>0</v>
      </c>
      <c r="F177">
        <v>65</v>
      </c>
      <c r="G177">
        <f t="shared" si="5"/>
        <v>-1.1254595390538427</v>
      </c>
      <c r="H177">
        <f>EXP(tblSample[[#This Row],[logit]])</f>
        <v>0.32450331114484965</v>
      </c>
      <c r="I177">
        <f>tblSample[[#This Row],[odds]]/(tblSample[[#This Row],[odds]]+1)</f>
        <v>0.24499999993534291</v>
      </c>
      <c r="J177">
        <f>IF(tblSample[[#This Row],[hon]]=1,tblSample[[#This Row],[P]],1-tblSample[[#This Row],[P]])</f>
        <v>0.75500000006465706</v>
      </c>
      <c r="K177">
        <f>LN(tblSample[[#This Row],[Pcorrect]])</f>
        <v>-0.28103752964747386</v>
      </c>
    </row>
    <row r="178" spans="1:11" x14ac:dyDescent="0.25">
      <c r="A178">
        <v>1</v>
      </c>
      <c r="B178">
        <v>65</v>
      </c>
      <c r="C178">
        <v>67</v>
      </c>
      <c r="D178">
        <v>63</v>
      </c>
      <c r="E178">
        <v>1</v>
      </c>
      <c r="F178">
        <v>63</v>
      </c>
      <c r="G178">
        <f t="shared" si="5"/>
        <v>-1.1254595390538427</v>
      </c>
      <c r="H178">
        <f>EXP(tblSample[[#This Row],[logit]])</f>
        <v>0.32450331114484965</v>
      </c>
      <c r="I178">
        <f>tblSample[[#This Row],[odds]]/(tblSample[[#This Row],[odds]]+1)</f>
        <v>0.24499999993534291</v>
      </c>
      <c r="J178">
        <f>IF(tblSample[[#This Row],[hon]]=1,tblSample[[#This Row],[P]],1-tblSample[[#This Row],[P]])</f>
        <v>0.24499999993534291</v>
      </c>
      <c r="K178">
        <f>LN(tblSample[[#This Row],[Pcorrect]])</f>
        <v>-1.4064970687013165</v>
      </c>
    </row>
    <row r="179" spans="1:11" x14ac:dyDescent="0.25">
      <c r="A179">
        <v>1</v>
      </c>
      <c r="B179">
        <v>39</v>
      </c>
      <c r="C179">
        <v>54</v>
      </c>
      <c r="D179">
        <v>54</v>
      </c>
      <c r="E179">
        <v>0</v>
      </c>
      <c r="F179">
        <v>54</v>
      </c>
      <c r="G179">
        <f t="shared" si="5"/>
        <v>-1.1254595390538427</v>
      </c>
      <c r="H179">
        <f>EXP(tblSample[[#This Row],[logit]])</f>
        <v>0.32450331114484965</v>
      </c>
      <c r="I179">
        <f>tblSample[[#This Row],[odds]]/(tblSample[[#This Row],[odds]]+1)</f>
        <v>0.24499999993534291</v>
      </c>
      <c r="J179">
        <f>IF(tblSample[[#This Row],[hon]]=1,tblSample[[#This Row],[P]],1-tblSample[[#This Row],[P]])</f>
        <v>0.75500000006465706</v>
      </c>
      <c r="K179">
        <f>LN(tblSample[[#This Row],[Pcorrect]])</f>
        <v>-0.28103752964747386</v>
      </c>
    </row>
    <row r="180" spans="1:11" x14ac:dyDescent="0.25">
      <c r="A180">
        <v>1</v>
      </c>
      <c r="B180">
        <v>50</v>
      </c>
      <c r="C180">
        <v>52</v>
      </c>
      <c r="D180">
        <v>45</v>
      </c>
      <c r="E180">
        <v>0</v>
      </c>
      <c r="F180">
        <v>45</v>
      </c>
      <c r="G180">
        <f t="shared" si="5"/>
        <v>-1.1254595390538427</v>
      </c>
      <c r="H180">
        <f>EXP(tblSample[[#This Row],[logit]])</f>
        <v>0.32450331114484965</v>
      </c>
      <c r="I180">
        <f>tblSample[[#This Row],[odds]]/(tblSample[[#This Row],[odds]]+1)</f>
        <v>0.24499999993534291</v>
      </c>
      <c r="J180">
        <f>IF(tblSample[[#This Row],[hon]]=1,tblSample[[#This Row],[P]],1-tblSample[[#This Row],[P]])</f>
        <v>0.75500000006465706</v>
      </c>
      <c r="K180">
        <f>LN(tblSample[[#This Row],[Pcorrect]])</f>
        <v>-0.28103752964747386</v>
      </c>
    </row>
    <row r="181" spans="1:11" x14ac:dyDescent="0.25">
      <c r="A181">
        <v>1</v>
      </c>
      <c r="B181">
        <v>52</v>
      </c>
      <c r="C181">
        <v>65</v>
      </c>
      <c r="D181">
        <v>60</v>
      </c>
      <c r="E181">
        <v>1</v>
      </c>
      <c r="F181">
        <v>60</v>
      </c>
      <c r="G181">
        <f t="shared" si="5"/>
        <v>-1.1254595390538427</v>
      </c>
      <c r="H181">
        <f>EXP(tblSample[[#This Row],[logit]])</f>
        <v>0.32450331114484965</v>
      </c>
      <c r="I181">
        <f>tblSample[[#This Row],[odds]]/(tblSample[[#This Row],[odds]]+1)</f>
        <v>0.24499999993534291</v>
      </c>
      <c r="J181">
        <f>IF(tblSample[[#This Row],[hon]]=1,tblSample[[#This Row],[P]],1-tblSample[[#This Row],[P]])</f>
        <v>0.24499999993534291</v>
      </c>
      <c r="K181">
        <f>LN(tblSample[[#This Row],[Pcorrect]])</f>
        <v>-1.4064970687013165</v>
      </c>
    </row>
    <row r="182" spans="1:11" x14ac:dyDescent="0.25">
      <c r="A182">
        <v>1</v>
      </c>
      <c r="B182">
        <v>60</v>
      </c>
      <c r="C182">
        <v>62</v>
      </c>
      <c r="D182">
        <v>49</v>
      </c>
      <c r="E182">
        <v>1</v>
      </c>
      <c r="F182">
        <v>49</v>
      </c>
      <c r="G182">
        <f t="shared" si="5"/>
        <v>-1.1254595390538427</v>
      </c>
      <c r="H182">
        <f>EXP(tblSample[[#This Row],[logit]])</f>
        <v>0.32450331114484965</v>
      </c>
      <c r="I182">
        <f>tblSample[[#This Row],[odds]]/(tblSample[[#This Row],[odds]]+1)</f>
        <v>0.24499999993534291</v>
      </c>
      <c r="J182">
        <f>IF(tblSample[[#This Row],[hon]]=1,tblSample[[#This Row],[P]],1-tblSample[[#This Row],[P]])</f>
        <v>0.24499999993534291</v>
      </c>
      <c r="K182">
        <f>LN(tblSample[[#This Row],[Pcorrect]])</f>
        <v>-1.4064970687013165</v>
      </c>
    </row>
    <row r="183" spans="1:11" x14ac:dyDescent="0.25">
      <c r="A183">
        <v>1</v>
      </c>
      <c r="B183">
        <v>44</v>
      </c>
      <c r="C183">
        <v>49</v>
      </c>
      <c r="D183">
        <v>48</v>
      </c>
      <c r="E183">
        <v>0</v>
      </c>
      <c r="F183">
        <v>48</v>
      </c>
      <c r="G183">
        <f t="shared" si="5"/>
        <v>-1.1254595390538427</v>
      </c>
      <c r="H183">
        <f>EXP(tblSample[[#This Row],[logit]])</f>
        <v>0.32450331114484965</v>
      </c>
      <c r="I183">
        <f>tblSample[[#This Row],[odds]]/(tblSample[[#This Row],[odds]]+1)</f>
        <v>0.24499999993534291</v>
      </c>
      <c r="J183">
        <f>IF(tblSample[[#This Row],[hon]]=1,tblSample[[#This Row],[P]],1-tblSample[[#This Row],[P]])</f>
        <v>0.75500000006465706</v>
      </c>
      <c r="K183">
        <f>LN(tblSample[[#This Row],[Pcorrect]])</f>
        <v>-0.28103752964747386</v>
      </c>
    </row>
    <row r="184" spans="1:11" x14ac:dyDescent="0.25">
      <c r="A184">
        <v>1</v>
      </c>
      <c r="B184">
        <v>52</v>
      </c>
      <c r="C184">
        <v>67</v>
      </c>
      <c r="D184">
        <v>57</v>
      </c>
      <c r="E184">
        <v>1</v>
      </c>
      <c r="F184">
        <v>57</v>
      </c>
      <c r="G184">
        <f t="shared" si="5"/>
        <v>-1.1254595390538427</v>
      </c>
      <c r="H184">
        <f>EXP(tblSample[[#This Row],[logit]])</f>
        <v>0.32450331114484965</v>
      </c>
      <c r="I184">
        <f>tblSample[[#This Row],[odds]]/(tblSample[[#This Row],[odds]]+1)</f>
        <v>0.24499999993534291</v>
      </c>
      <c r="J184">
        <f>IF(tblSample[[#This Row],[hon]]=1,tblSample[[#This Row],[P]],1-tblSample[[#This Row],[P]])</f>
        <v>0.24499999993534291</v>
      </c>
      <c r="K184">
        <f>LN(tblSample[[#This Row],[Pcorrect]])</f>
        <v>-1.4064970687013165</v>
      </c>
    </row>
    <row r="185" spans="1:11" x14ac:dyDescent="0.25">
      <c r="A185">
        <v>1</v>
      </c>
      <c r="B185">
        <v>55</v>
      </c>
      <c r="C185">
        <v>65</v>
      </c>
      <c r="D185">
        <v>55</v>
      </c>
      <c r="E185">
        <v>1</v>
      </c>
      <c r="F185">
        <v>55</v>
      </c>
      <c r="G185">
        <f t="shared" si="5"/>
        <v>-1.1254595390538427</v>
      </c>
      <c r="H185">
        <f>EXP(tblSample[[#This Row],[logit]])</f>
        <v>0.32450331114484965</v>
      </c>
      <c r="I185">
        <f>tblSample[[#This Row],[odds]]/(tblSample[[#This Row],[odds]]+1)</f>
        <v>0.24499999993534291</v>
      </c>
      <c r="J185">
        <f>IF(tblSample[[#This Row],[hon]]=1,tblSample[[#This Row],[P]],1-tblSample[[#This Row],[P]])</f>
        <v>0.24499999993534291</v>
      </c>
      <c r="K185">
        <f>LN(tblSample[[#This Row],[Pcorrect]])</f>
        <v>-1.4064970687013165</v>
      </c>
    </row>
    <row r="186" spans="1:11" x14ac:dyDescent="0.25">
      <c r="A186">
        <v>1</v>
      </c>
      <c r="B186">
        <v>50</v>
      </c>
      <c r="C186">
        <v>67</v>
      </c>
      <c r="D186">
        <v>66</v>
      </c>
      <c r="E186">
        <v>1</v>
      </c>
      <c r="F186">
        <v>66</v>
      </c>
      <c r="G186">
        <f t="shared" si="5"/>
        <v>-1.1254595390538427</v>
      </c>
      <c r="H186">
        <f>EXP(tblSample[[#This Row],[logit]])</f>
        <v>0.32450331114484965</v>
      </c>
      <c r="I186">
        <f>tblSample[[#This Row],[odds]]/(tblSample[[#This Row],[odds]]+1)</f>
        <v>0.24499999993534291</v>
      </c>
      <c r="J186">
        <f>IF(tblSample[[#This Row],[hon]]=1,tblSample[[#This Row],[P]],1-tblSample[[#This Row],[P]])</f>
        <v>0.24499999993534291</v>
      </c>
      <c r="K186">
        <f>LN(tblSample[[#This Row],[Pcorrect]])</f>
        <v>-1.4064970687013165</v>
      </c>
    </row>
    <row r="187" spans="1:11" x14ac:dyDescent="0.25">
      <c r="A187">
        <v>1</v>
      </c>
      <c r="B187">
        <v>65</v>
      </c>
      <c r="C187">
        <v>65</v>
      </c>
      <c r="D187">
        <v>64</v>
      </c>
      <c r="E187">
        <v>1</v>
      </c>
      <c r="F187">
        <v>64</v>
      </c>
      <c r="G187">
        <f t="shared" si="5"/>
        <v>-1.1254595390538427</v>
      </c>
      <c r="H187">
        <f>EXP(tblSample[[#This Row],[logit]])</f>
        <v>0.32450331114484965</v>
      </c>
      <c r="I187">
        <f>tblSample[[#This Row],[odds]]/(tblSample[[#This Row],[odds]]+1)</f>
        <v>0.24499999993534291</v>
      </c>
      <c r="J187">
        <f>IF(tblSample[[#This Row],[hon]]=1,tblSample[[#This Row],[P]],1-tblSample[[#This Row],[P]])</f>
        <v>0.24499999993534291</v>
      </c>
      <c r="K187">
        <f>LN(tblSample[[#This Row],[Pcorrect]])</f>
        <v>-1.4064970687013165</v>
      </c>
    </row>
    <row r="188" spans="1:11" x14ac:dyDescent="0.25">
      <c r="A188">
        <v>1</v>
      </c>
      <c r="B188">
        <v>52</v>
      </c>
      <c r="C188">
        <v>54</v>
      </c>
      <c r="D188">
        <v>55</v>
      </c>
      <c r="E188">
        <v>0</v>
      </c>
      <c r="F188">
        <v>55</v>
      </c>
      <c r="G188">
        <f t="shared" si="5"/>
        <v>-1.1254595390538427</v>
      </c>
      <c r="H188">
        <f>EXP(tblSample[[#This Row],[logit]])</f>
        <v>0.32450331114484965</v>
      </c>
      <c r="I188">
        <f>tblSample[[#This Row],[odds]]/(tblSample[[#This Row],[odds]]+1)</f>
        <v>0.24499999993534291</v>
      </c>
      <c r="J188">
        <f>IF(tblSample[[#This Row],[hon]]=1,tblSample[[#This Row],[P]],1-tblSample[[#This Row],[P]])</f>
        <v>0.75500000006465706</v>
      </c>
      <c r="K188">
        <f>LN(tblSample[[#This Row],[Pcorrect]])</f>
        <v>-0.28103752964747386</v>
      </c>
    </row>
    <row r="189" spans="1:11" x14ac:dyDescent="0.25">
      <c r="A189">
        <v>1</v>
      </c>
      <c r="B189">
        <v>47</v>
      </c>
      <c r="C189">
        <v>44</v>
      </c>
      <c r="D189">
        <v>42</v>
      </c>
      <c r="E189">
        <v>0</v>
      </c>
      <c r="F189">
        <v>42</v>
      </c>
      <c r="G189">
        <f t="shared" si="5"/>
        <v>-1.1254595390538427</v>
      </c>
      <c r="H189">
        <f>EXP(tblSample[[#This Row],[logit]])</f>
        <v>0.32450331114484965</v>
      </c>
      <c r="I189">
        <f>tblSample[[#This Row],[odds]]/(tblSample[[#This Row],[odds]]+1)</f>
        <v>0.24499999993534291</v>
      </c>
      <c r="J189">
        <f>IF(tblSample[[#This Row],[hon]]=1,tblSample[[#This Row],[P]],1-tblSample[[#This Row],[P]])</f>
        <v>0.75500000006465706</v>
      </c>
      <c r="K189">
        <f>LN(tblSample[[#This Row],[Pcorrect]])</f>
        <v>-0.28103752964747386</v>
      </c>
    </row>
    <row r="190" spans="1:11" x14ac:dyDescent="0.25">
      <c r="A190">
        <v>1</v>
      </c>
      <c r="B190">
        <v>63</v>
      </c>
      <c r="C190">
        <v>62</v>
      </c>
      <c r="D190">
        <v>56</v>
      </c>
      <c r="E190">
        <v>1</v>
      </c>
      <c r="F190">
        <v>56</v>
      </c>
      <c r="G190">
        <f t="shared" si="5"/>
        <v>-1.1254595390538427</v>
      </c>
      <c r="H190">
        <f>EXP(tblSample[[#This Row],[logit]])</f>
        <v>0.32450331114484965</v>
      </c>
      <c r="I190">
        <f>tblSample[[#This Row],[odds]]/(tblSample[[#This Row],[odds]]+1)</f>
        <v>0.24499999993534291</v>
      </c>
      <c r="J190">
        <f>IF(tblSample[[#This Row],[hon]]=1,tblSample[[#This Row],[P]],1-tblSample[[#This Row],[P]])</f>
        <v>0.24499999993534291</v>
      </c>
      <c r="K190">
        <f>LN(tblSample[[#This Row],[Pcorrect]])</f>
        <v>-1.4064970687013165</v>
      </c>
    </row>
    <row r="191" spans="1:11" x14ac:dyDescent="0.25">
      <c r="A191">
        <v>1</v>
      </c>
      <c r="B191">
        <v>50</v>
      </c>
      <c r="C191">
        <v>46</v>
      </c>
      <c r="D191">
        <v>53</v>
      </c>
      <c r="E191">
        <v>0</v>
      </c>
      <c r="F191">
        <v>53</v>
      </c>
      <c r="G191">
        <f t="shared" si="5"/>
        <v>-1.1254595390538427</v>
      </c>
      <c r="H191">
        <f>EXP(tblSample[[#This Row],[logit]])</f>
        <v>0.32450331114484965</v>
      </c>
      <c r="I191">
        <f>tblSample[[#This Row],[odds]]/(tblSample[[#This Row],[odds]]+1)</f>
        <v>0.24499999993534291</v>
      </c>
      <c r="J191">
        <f>IF(tblSample[[#This Row],[hon]]=1,tblSample[[#This Row],[P]],1-tblSample[[#This Row],[P]])</f>
        <v>0.75500000006465706</v>
      </c>
      <c r="K191">
        <f>LN(tblSample[[#This Row],[Pcorrect]])</f>
        <v>-0.28103752964747386</v>
      </c>
    </row>
    <row r="192" spans="1:11" x14ac:dyDescent="0.25">
      <c r="A192">
        <v>1</v>
      </c>
      <c r="B192">
        <v>42</v>
      </c>
      <c r="C192">
        <v>54</v>
      </c>
      <c r="D192">
        <v>41</v>
      </c>
      <c r="E192">
        <v>0</v>
      </c>
      <c r="F192">
        <v>41</v>
      </c>
      <c r="G192">
        <f t="shared" si="5"/>
        <v>-1.1254595390538427</v>
      </c>
      <c r="H192">
        <f>EXP(tblSample[[#This Row],[logit]])</f>
        <v>0.32450331114484965</v>
      </c>
      <c r="I192">
        <f>tblSample[[#This Row],[odds]]/(tblSample[[#This Row],[odds]]+1)</f>
        <v>0.24499999993534291</v>
      </c>
      <c r="J192">
        <f>IF(tblSample[[#This Row],[hon]]=1,tblSample[[#This Row],[P]],1-tblSample[[#This Row],[P]])</f>
        <v>0.75500000006465706</v>
      </c>
      <c r="K192">
        <f>LN(tblSample[[#This Row],[Pcorrect]])</f>
        <v>-0.28103752964747386</v>
      </c>
    </row>
    <row r="193" spans="1:11" x14ac:dyDescent="0.25">
      <c r="A193">
        <v>1</v>
      </c>
      <c r="B193">
        <v>36</v>
      </c>
      <c r="C193">
        <v>57</v>
      </c>
      <c r="D193">
        <v>42</v>
      </c>
      <c r="E193">
        <v>0</v>
      </c>
      <c r="F193">
        <v>42</v>
      </c>
      <c r="G193">
        <f t="shared" si="5"/>
        <v>-1.1254595390538427</v>
      </c>
      <c r="H193">
        <f>EXP(tblSample[[#This Row],[logit]])</f>
        <v>0.32450331114484965</v>
      </c>
      <c r="I193">
        <f>tblSample[[#This Row],[odds]]/(tblSample[[#This Row],[odds]]+1)</f>
        <v>0.24499999993534291</v>
      </c>
      <c r="J193">
        <f>IF(tblSample[[#This Row],[hon]]=1,tblSample[[#This Row],[P]],1-tblSample[[#This Row],[P]])</f>
        <v>0.75500000006465706</v>
      </c>
      <c r="K193">
        <f>LN(tblSample[[#This Row],[Pcorrect]])</f>
        <v>-0.28103752964747386</v>
      </c>
    </row>
    <row r="194" spans="1:11" x14ac:dyDescent="0.25">
      <c r="A194">
        <v>1</v>
      </c>
      <c r="B194">
        <v>50</v>
      </c>
      <c r="C194">
        <v>52</v>
      </c>
      <c r="D194">
        <v>53</v>
      </c>
      <c r="E194">
        <v>0</v>
      </c>
      <c r="F194">
        <v>53</v>
      </c>
      <c r="G194">
        <f t="shared" ref="G194:G201" si="6">$S$1</f>
        <v>-1.1254595390538427</v>
      </c>
      <c r="H194">
        <f>EXP(tblSample[[#This Row],[logit]])</f>
        <v>0.32450331114484965</v>
      </c>
      <c r="I194">
        <f>tblSample[[#This Row],[odds]]/(tblSample[[#This Row],[odds]]+1)</f>
        <v>0.24499999993534291</v>
      </c>
      <c r="J194">
        <f>IF(tblSample[[#This Row],[hon]]=1,tblSample[[#This Row],[P]],1-tblSample[[#This Row],[P]])</f>
        <v>0.75500000006465706</v>
      </c>
      <c r="K194">
        <f>LN(tblSample[[#This Row],[Pcorrect]])</f>
        <v>-0.28103752964747386</v>
      </c>
    </row>
    <row r="195" spans="1:11" x14ac:dyDescent="0.25">
      <c r="A195">
        <v>1</v>
      </c>
      <c r="B195">
        <v>41</v>
      </c>
      <c r="C195">
        <v>59</v>
      </c>
      <c r="D195">
        <v>42</v>
      </c>
      <c r="E195">
        <v>0</v>
      </c>
      <c r="F195">
        <v>42</v>
      </c>
      <c r="G195">
        <f t="shared" si="6"/>
        <v>-1.1254595390538427</v>
      </c>
      <c r="H195">
        <f>EXP(tblSample[[#This Row],[logit]])</f>
        <v>0.32450331114484965</v>
      </c>
      <c r="I195">
        <f>tblSample[[#This Row],[odds]]/(tblSample[[#This Row],[odds]]+1)</f>
        <v>0.24499999993534291</v>
      </c>
      <c r="J195">
        <f>IF(tblSample[[#This Row],[hon]]=1,tblSample[[#This Row],[P]],1-tblSample[[#This Row],[P]])</f>
        <v>0.75500000006465706</v>
      </c>
      <c r="K195">
        <f>LN(tblSample[[#This Row],[Pcorrect]])</f>
        <v>-0.28103752964747386</v>
      </c>
    </row>
    <row r="196" spans="1:11" x14ac:dyDescent="0.25">
      <c r="A196">
        <v>1</v>
      </c>
      <c r="B196">
        <v>47</v>
      </c>
      <c r="C196">
        <v>65</v>
      </c>
      <c r="D196">
        <v>60</v>
      </c>
      <c r="E196">
        <v>1</v>
      </c>
      <c r="F196">
        <v>60</v>
      </c>
      <c r="G196">
        <f t="shared" si="6"/>
        <v>-1.1254595390538427</v>
      </c>
      <c r="H196">
        <f>EXP(tblSample[[#This Row],[logit]])</f>
        <v>0.32450331114484965</v>
      </c>
      <c r="I196">
        <f>tblSample[[#This Row],[odds]]/(tblSample[[#This Row],[odds]]+1)</f>
        <v>0.24499999993534291</v>
      </c>
      <c r="J196">
        <f>IF(tblSample[[#This Row],[hon]]=1,tblSample[[#This Row],[P]],1-tblSample[[#This Row],[P]])</f>
        <v>0.24499999993534291</v>
      </c>
      <c r="K196">
        <f>LN(tblSample[[#This Row],[Pcorrect]])</f>
        <v>-1.4064970687013165</v>
      </c>
    </row>
    <row r="197" spans="1:11" x14ac:dyDescent="0.25">
      <c r="A197">
        <v>1</v>
      </c>
      <c r="B197">
        <v>55</v>
      </c>
      <c r="C197">
        <v>59</v>
      </c>
      <c r="D197">
        <v>52</v>
      </c>
      <c r="E197">
        <v>0</v>
      </c>
      <c r="F197">
        <v>52</v>
      </c>
      <c r="G197">
        <f t="shared" si="6"/>
        <v>-1.1254595390538427</v>
      </c>
      <c r="H197">
        <f>EXP(tblSample[[#This Row],[logit]])</f>
        <v>0.32450331114484965</v>
      </c>
      <c r="I197">
        <f>tblSample[[#This Row],[odds]]/(tblSample[[#This Row],[odds]]+1)</f>
        <v>0.24499999993534291</v>
      </c>
      <c r="J197">
        <f>IF(tblSample[[#This Row],[hon]]=1,tblSample[[#This Row],[P]],1-tblSample[[#This Row],[P]])</f>
        <v>0.75500000006465706</v>
      </c>
      <c r="K197">
        <f>LN(tblSample[[#This Row],[Pcorrect]])</f>
        <v>-0.28103752964747386</v>
      </c>
    </row>
    <row r="198" spans="1:11" x14ac:dyDescent="0.25">
      <c r="A198">
        <v>1</v>
      </c>
      <c r="B198">
        <v>42</v>
      </c>
      <c r="C198">
        <v>46</v>
      </c>
      <c r="D198">
        <v>38</v>
      </c>
      <c r="E198">
        <v>0</v>
      </c>
      <c r="F198">
        <v>38</v>
      </c>
      <c r="G198">
        <f t="shared" si="6"/>
        <v>-1.1254595390538427</v>
      </c>
      <c r="H198">
        <f>EXP(tblSample[[#This Row],[logit]])</f>
        <v>0.32450331114484965</v>
      </c>
      <c r="I198">
        <f>tblSample[[#This Row],[odds]]/(tblSample[[#This Row],[odds]]+1)</f>
        <v>0.24499999993534291</v>
      </c>
      <c r="J198">
        <f>IF(tblSample[[#This Row],[hon]]=1,tblSample[[#This Row],[P]],1-tblSample[[#This Row],[P]])</f>
        <v>0.75500000006465706</v>
      </c>
      <c r="K198">
        <f>LN(tblSample[[#This Row],[Pcorrect]])</f>
        <v>-0.28103752964747386</v>
      </c>
    </row>
    <row r="199" spans="1:11" x14ac:dyDescent="0.25">
      <c r="A199">
        <v>1</v>
      </c>
      <c r="B199">
        <v>57</v>
      </c>
      <c r="C199">
        <v>41</v>
      </c>
      <c r="D199">
        <v>57</v>
      </c>
      <c r="E199">
        <v>0</v>
      </c>
      <c r="F199">
        <v>57</v>
      </c>
      <c r="G199">
        <f t="shared" si="6"/>
        <v>-1.1254595390538427</v>
      </c>
      <c r="H199">
        <f>EXP(tblSample[[#This Row],[logit]])</f>
        <v>0.32450331114484965</v>
      </c>
      <c r="I199">
        <f>tblSample[[#This Row],[odds]]/(tblSample[[#This Row],[odds]]+1)</f>
        <v>0.24499999993534291</v>
      </c>
      <c r="J199">
        <f>IF(tblSample[[#This Row],[hon]]=1,tblSample[[#This Row],[P]],1-tblSample[[#This Row],[P]])</f>
        <v>0.75500000006465706</v>
      </c>
      <c r="K199">
        <f>LN(tblSample[[#This Row],[Pcorrect]])</f>
        <v>-0.28103752964747386</v>
      </c>
    </row>
    <row r="200" spans="1:11" x14ac:dyDescent="0.25">
      <c r="A200">
        <v>1</v>
      </c>
      <c r="B200">
        <v>55</v>
      </c>
      <c r="C200">
        <v>62</v>
      </c>
      <c r="D200">
        <v>58</v>
      </c>
      <c r="E200">
        <v>1</v>
      </c>
      <c r="F200">
        <v>58</v>
      </c>
      <c r="G200">
        <f t="shared" si="6"/>
        <v>-1.1254595390538427</v>
      </c>
      <c r="H200">
        <f>EXP(tblSample[[#This Row],[logit]])</f>
        <v>0.32450331114484965</v>
      </c>
      <c r="I200">
        <f>tblSample[[#This Row],[odds]]/(tblSample[[#This Row],[odds]]+1)</f>
        <v>0.24499999993534291</v>
      </c>
      <c r="J200">
        <f>IF(tblSample[[#This Row],[hon]]=1,tblSample[[#This Row],[P]],1-tblSample[[#This Row],[P]])</f>
        <v>0.24499999993534291</v>
      </c>
      <c r="K200">
        <f>LN(tblSample[[#This Row],[Pcorrect]])</f>
        <v>-1.4064970687013165</v>
      </c>
    </row>
    <row r="201" spans="1:11" x14ac:dyDescent="0.25">
      <c r="A201">
        <v>1</v>
      </c>
      <c r="B201">
        <v>63</v>
      </c>
      <c r="C201">
        <v>65</v>
      </c>
      <c r="D201">
        <v>65</v>
      </c>
      <c r="E201">
        <v>1</v>
      </c>
      <c r="F201">
        <v>65</v>
      </c>
      <c r="G201">
        <f t="shared" si="6"/>
        <v>-1.1254595390538427</v>
      </c>
      <c r="H201">
        <f>EXP(tblSample[[#This Row],[logit]])</f>
        <v>0.32450331114484965</v>
      </c>
      <c r="I201">
        <f>tblSample[[#This Row],[odds]]/(tblSample[[#This Row],[odds]]+1)</f>
        <v>0.24499999993534291</v>
      </c>
      <c r="J201">
        <f>IF(tblSample[[#This Row],[hon]]=1,tblSample[[#This Row],[P]],1-tblSample[[#This Row],[P]])</f>
        <v>0.24499999993534291</v>
      </c>
      <c r="K201">
        <f>LN(tblSample[[#This Row],[Pcorrect]])</f>
        <v>-1.4064970687013165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2 F Z b T R f T I Y a o A A A A + g A A A B I A H A B D b 2 5 m a W c v U G F j a 2 F n Z S 5 4 b W w g o h g A K K A U A A A A A A A A A A A A A A A A A A A A A A A A A A A A h Y 8 x D o I w G I W v Q r r T l m L U k J 8 y u I I x M T G u T a n Q C M X Q Y r m b g 0 f y C p I o 6 u b 4 3 v u G 7 z 1 u d 8 j G t g m u q r e 6 M y m K M E W B M r I r t a l S N L h T u E Y Z h 5 2 Q Z 1 G p Y I K N T U Z b p q h 2 7 p I Q 4 r 3 H P s Z d X x F G a U S O R b 6 X t W o F + s D 6 P x x q Y 5 0 w U i E O h 5 c M Z 3 g Z 4 5 i t G F 7 Q i E Z A 5 g E K b b 4 Q m 5 w x B f J T w m Z o 3 N A r b p p w m w O Z I 5 D 3 D / 4 E U E s D B B Q A A g A I A N h W W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V l t N R M V q z i 8 B A A A j A g A A E w A c A E Z v c m 1 1 b G F z L 1 N l Y 3 R p b 2 4 x L m 0 g o h g A K K A U A A A A A A A A A A A A A A A A A A A A A A A A A A A A f V B N S 8 N A F L w H 8 h 8 e 6 y W F J d C i P V h y 0 F b R i y j J r f G w J q / J y n 6 U t 5 v U W v r f 3 Z J C h a B 7 e b v D z O z M c 1 h 5 a Q 3 k w 5 w u 4 i i O X C s I a 3 B C b x V C B g p 9 H E E 4 9 x S o G S x d n 6 5 s 1 W k 0 P n m U C t O l N T 4 8 X M L y 2 3 J L t i G h t T R N S d g Q O i e x V L a R z k t X t e V g n F a u Z x O + X q G S W n q k j H H G Y W l V p 4 3 L 5 h w e T G X r 4 J J N Z z c z D m + d 9 Z j 7 v c L s c k 1 f r M H 3 C R 8 C X r E n F D W S A 4 0 e e q T W 2 q Y G I 3 s U H Q v R C / E R N K 9 k d T A 4 c 5 N T L Q 7 r M 3 q n V F 4 J J c h l n r r f 3 s V + i 9 D g T n 5 + y 6 a + 2 B U k j N t Y 0 k P 2 E 8 0 l / 0 f h h w P b o B Y K Q + V n 4 + f X 6 U l 2 5 H B g F H R j d E d h R 2 N Y C 9 + O 0 d a a M T j 8 9 z V W H C d x J M 0 f L R c / U E s B A i 0 A F A A C A A g A 2 F Z b T R f T I Y a o A A A A + g A A A B I A A A A A A A A A A A A A A A A A A A A A A E N v b m Z p Z y 9 Q Y W N r Y W d l L n h t b F B L A Q I t A B Q A A g A I A N h W W 0 0 P y u m r p A A A A O k A A A A T A A A A A A A A A A A A A A A A A P Q A A A B b Q 2 9 u d G V u d F 9 U e X B l c 1 0 u e G 1 s U E s B A i 0 A F A A C A A g A 2 F Z b T U T F a s 4 v A Q A A I w I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o A A A A A A A D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F N h b X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d U M D g 6 N T Q 6 M D k u O T I x N T c 2 M l o i I C 8 + P E V u d H J 5 I F R 5 c G U 9 I k Z p b G x D b 2 x 1 b W 5 U e X B l c y I g V m F s d W U 9 I n N B d 0 1 E Q X d N R C I g L z 4 8 R W 5 0 c n k g V H l w Z T 0 i R m l s b E N v b H V t b k 5 h b W V z I i B W Y W x 1 Z T 0 i c 1 s m c X V v d D t m Z W 1 h b G U m c X V v d D s s J n F 1 b 3 Q 7 c m V h Z C Z x d W 9 0 O y w m c X V v d D t 3 c m l 0 Z S Z x d W 9 0 O y w m c X V v d D t t Y X R o J n F 1 b 3 Q 7 L C Z x d W 9 0 O 2 h v b i Z x d W 9 0 O y w m c X V v d D t m Z W 1 h b G V 4 b W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X B s Z S 9 U e X B l I G d l d 2 l q e m l n Z C 5 7 Z m V t Y W x l L D B 9 J n F 1 b 3 Q 7 L C Z x d W 9 0 O 1 N l Y 3 R p b 2 4 x L 3 N h b X B s Z S 9 U e X B l I G d l d 2 l q e m l n Z C 5 7 c m V h Z C w x f S Z x d W 9 0 O y w m c X V v d D t T Z W N 0 a W 9 u M S 9 z Y W 1 w b G U v V H l w Z S B n Z X d p a n p p Z 2 Q u e 3 d y a X R l L D J 9 J n F 1 b 3 Q 7 L C Z x d W 9 0 O 1 N l Y 3 R p b 2 4 x L 3 N h b X B s Z S 9 U e X B l I G d l d 2 l q e m l n Z C 5 7 b W F 0 a C w z f S Z x d W 9 0 O y w m c X V v d D t T Z W N 0 a W 9 u M S 9 z Y W 1 w b G U v V H l w Z S B n Z X d p a n p p Z 2 Q u e 2 h v b i w 0 f S Z x d W 9 0 O y w m c X V v d D t T Z W N 0 a W 9 u M S 9 z Y W 1 w b G U v V H l w Z S B n Z X d p a n p p Z 2 Q u e 2 Z l b W F s Z X h t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b X B s Z S 9 U e X B l I G d l d 2 l q e m l n Z C 5 7 Z m V t Y W x l L D B 9 J n F 1 b 3 Q 7 L C Z x d W 9 0 O 1 N l Y 3 R p b 2 4 x L 3 N h b X B s Z S 9 U e X B l I G d l d 2 l q e m l n Z C 5 7 c m V h Z C w x f S Z x d W 9 0 O y w m c X V v d D t T Z W N 0 a W 9 u M S 9 z Y W 1 w b G U v V H l w Z S B n Z X d p a n p p Z 2 Q u e 3 d y a X R l L D J 9 J n F 1 b 3 Q 7 L C Z x d W 9 0 O 1 N l Y 3 R p b 2 4 x L 3 N h b X B s Z S 9 U e X B l I G d l d 2 l q e m l n Z C 5 7 b W F 0 a C w z f S Z x d W 9 0 O y w m c X V v d D t T Z W N 0 a W 9 u M S 9 z Y W 1 w b G U v V H l w Z S B n Z X d p a n p p Z 2 Q u e 2 h v b i w 0 f S Z x d W 9 0 O y w m c X V v d D t T Z W N 0 a W 9 u M S 9 z Y W 1 w b G U v V H l w Z S B n Z X d p a n p p Z 2 Q u e 2 Z l b W F s Z X h t Y X R o L D V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t c G x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U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t c G x l L 1 R 5 c G U l M j B n Z X d p a n p p Z 2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h R 9 K p j P U S 6 v m m 5 H Q Z s Q w A A A A A C A A A A A A A Q Z g A A A A E A A C A A A A B V K 7 K E B C q c o Z j q z I 4 W O v c h Q m i R r 6 T O j j B m H G F f N 0 s u l w A A A A A O g A A A A A I A A C A A A A D P v M 2 H K s S A V G C N D k P r e E S D 5 H g f 5 h 5 r a 2 k v w D n m G l C f 6 1 A A A A C E K S A t I 0 S a K g T 2 P R f W Q C A O n v M 6 r / g / Z U r Q A f j 5 + s L E P n E g d H F e 9 0 L R + A S 6 3 L C L 2 4 9 g 0 w X O h 2 G v k j O K A L + e 8 + 6 w c W o Z U f j 6 L H i S l X l O 8 H m U H k A A A A D S t z L r m z H r V r c D + R P u 9 s Q y H 1 7 6 g L A 8 0 s 8 c 2 d f 2 5 j k w w 1 s z F X 1 S 1 o M F A 8 a V D 7 6 w Z L I o 7 J 5 d q 8 c F t n 3 u b 5 y 9 Z G / 0 < / D a t a M a s h u p > 
</file>

<file path=customXml/itemProps1.xml><?xml version="1.0" encoding="utf-8"?>
<ds:datastoreItem xmlns:ds="http://schemas.openxmlformats.org/officeDocument/2006/customXml" ds:itemID="{BCFC6326-7D89-4D26-B10D-3BCA08847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tblSample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2018-10-27T08:51:59Z</dcterms:created>
  <dcterms:modified xsi:type="dcterms:W3CDTF">2019-04-01T18:37:32Z</dcterms:modified>
</cp:coreProperties>
</file>