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A14ABD63-F329-4A83-9E03-DCB9B292233E}" xr6:coauthVersionLast="47" xr6:coauthVersionMax="47" xr10:uidLastSave="{00000000-0000-0000-0000-000000000000}"/>
  <bookViews>
    <workbookView xWindow="-120" yWindow="-120" windowWidth="29040" windowHeight="15840" xr2:uid="{BF3FEA7F-3470-47C2-9E0C-64758DAC5110}"/>
  </bookViews>
  <sheets>
    <sheet name="Blad1" sheetId="1" r:id="rId1"/>
  </sheets>
  <definedNames>
    <definedName name="Jaarrente">Blad1!$N$3</definedName>
    <definedName name="Lening">Blad1!$N$1</definedName>
    <definedName name="Termijnen">Blad1!$N$2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1" l="1" a="1"/>
  <c r="M7" i="1" s="1"/>
  <c r="N7" i="1" a="1"/>
  <c r="N7" i="1" s="1"/>
  <c r="N43" i="1" s="1"/>
  <c r="N4" i="1" a="1"/>
  <c r="N4" i="1" s="1"/>
  <c r="B13" i="1" a="1"/>
  <c r="B13" i="1" s="1"/>
  <c r="D2" i="1" a="1"/>
  <c r="D2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<sst xmlns="http://schemas.openxmlformats.org/spreadsheetml/2006/main" count="6" uniqueCount="6">
  <si>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Lening</t>
  </si>
  <si>
    <t>Termijnen (mnd)</t>
  </si>
  <si>
    <t>Rente totaal</t>
  </si>
  <si>
    <t>Maand</t>
  </si>
  <si>
    <t>Rente betaald</t>
  </si>
  <si>
    <t>Jaarrente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</si>
</sst>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€&quot;\ #,##0;&quot;€&quot;\ \-#,##0"/>
    <numFmt numFmtId="8" formatCode="&quot;€&quot;\ #,##0.00;[Red]&quot;€&quot;\ \-#,##0.00"/>
    <numFmt numFmtId="44" formatCode="_ &quot;€&quot;\ * #,##0.00_ ;_ &quot;€&quot;\ * \-#,##0.00_ ;_ &quot;€&quot;\ * &quot;-&quot;??_ ;_ @_ 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5" fontId="0" fillId="0" borderId="0" xfId="1" applyNumberFormat="1" applyFont="1"/>
    <xf numFmtId="164" fontId="0" fillId="0" borderId="0" xfId="0" applyNumberFormat="1"/>
    <xf numFmtId="8" fontId="0" fillId="0" borderId="0" xfId="0" applyNumberFormat="1"/>
    <xf numFmtId="0" fontId="0" fillId="0" borderId="0" xfId="0" applyAlignment="1">
      <alignment horizontal="right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5B1C-3676-4D78-BC0F-21D68F593B71}">
  <dimension ref="A1:N43"/>
  <sheetViews>
    <sheetView tabSelected="1" workbookViewId="0">
      <selection activeCell="J1" sqref="J1"/>
    </sheetView>
  </sheetViews>
  <sheetFormatPr defaultRowHeight="15" x14ac:dyDescent="0.25"/>
  <cols>
    <col min="2" max="11" width="8.7109375" customWidth="1"/>
    <col min="13" max="13" width="16.140625" bestFit="1" customWidth="1"/>
    <col min="14" max="14" width="13.5703125" bestFit="1" customWidth="1"/>
  </cols>
  <sheetData>
    <row r="1" spans="1:14" x14ac:dyDescent="0.25">
      <c r="A1" cm="1">
        <f t="array" ref="A1:A10">_xlfn.SEQUENCE(10)</f>
        <v>1</v>
      </c>
      <c r="M1" t="s">
        <v>0</v>
      </c>
      <c r="N1" s="1">
        <v>10000</v>
      </c>
    </row>
    <row r="2" spans="1:14" x14ac:dyDescent="0.25">
      <c r="A2">
        <v>2</v>
      </c>
      <c r="D2" cm="1">
        <f t="array" ref="D2:G6">_xlfn.SEQUENCE(5,4,5,10)</f>
        <v>5</v>
      </c>
      <c r="E2">
        <v>15</v>
      </c>
      <c r="F2">
        <v>25</v>
      </c>
      <c r="G2">
        <v>35</v>
      </c>
      <c r="M2" t="s">
        <v>1</v>
      </c>
      <c r="N2">
        <v>24</v>
      </c>
    </row>
    <row r="3" spans="1:14" x14ac:dyDescent="0.25">
      <c r="A3">
        <v>3</v>
      </c>
      <c r="D3">
        <v>45</v>
      </c>
      <c r="E3">
        <v>55</v>
      </c>
      <c r="F3">
        <v>65</v>
      </c>
      <c r="G3">
        <v>75</v>
      </c>
      <c r="M3" t="s">
        <v>5</v>
      </c>
      <c r="N3" s="2">
        <v>0.06</v>
      </c>
    </row>
    <row r="4" spans="1:14" x14ac:dyDescent="0.25">
      <c r="A4">
        <v>4</v>
      </c>
      <c r="D4">
        <v>85</v>
      </c>
      <c r="E4">
        <v>95</v>
      </c>
      <c r="F4">
        <v>105</v>
      </c>
      <c r="G4">
        <v>115</v>
      </c>
      <c r="M4" t="s">
        <v>2</v>
      </c>
      <c r="N4" s="3" cm="1">
        <f t="array" ref="N4">SUM(IPMT(Jaarrente/12,_xlfn.SEQUENCE(Termijnen),Termijnen,Lening))</f>
        <v>-636.94646066165717</v>
      </c>
    </row>
    <row r="5" spans="1:14" x14ac:dyDescent="0.25">
      <c r="A5">
        <v>5</v>
      </c>
      <c r="D5">
        <v>125</v>
      </c>
      <c r="E5">
        <v>135</v>
      </c>
      <c r="F5">
        <v>145</v>
      </c>
      <c r="G5">
        <v>155</v>
      </c>
    </row>
    <row r="6" spans="1:14" x14ac:dyDescent="0.25">
      <c r="A6">
        <v>6</v>
      </c>
      <c r="D6">
        <v>165</v>
      </c>
      <c r="E6">
        <v>175</v>
      </c>
      <c r="F6">
        <v>185</v>
      </c>
      <c r="G6">
        <v>195</v>
      </c>
      <c r="M6" s="4" t="s">
        <v>3</v>
      </c>
      <c r="N6" s="4" t="s">
        <v>4</v>
      </c>
    </row>
    <row r="7" spans="1:14" x14ac:dyDescent="0.25">
      <c r="A7">
        <v>7</v>
      </c>
      <c r="M7" cm="1">
        <f t="array" ref="M7:M30">_xlfn.SEQUENCE(Termijnen)</f>
        <v>1</v>
      </c>
      <c r="N7" s="3" cm="1">
        <f t="array" ref="N7:N30">IPMT(Jaarrente/12,_xlfn.SEQUENCE(Termijnen),Termijnen,Lening)</f>
        <v>-50</v>
      </c>
    </row>
    <row r="8" spans="1:14" x14ac:dyDescent="0.25">
      <c r="A8">
        <v>8</v>
      </c>
      <c r="M8">
        <v>2</v>
      </c>
      <c r="N8" s="3">
        <v>-48.03396948736215</v>
      </c>
    </row>
    <row r="9" spans="1:14" x14ac:dyDescent="0.25">
      <c r="A9">
        <v>9</v>
      </c>
      <c r="M9">
        <v>3</v>
      </c>
      <c r="N9" s="3">
        <v>-46.058108822161124</v>
      </c>
    </row>
    <row r="10" spans="1:14" x14ac:dyDescent="0.25">
      <c r="A10">
        <v>10</v>
      </c>
      <c r="M10">
        <v>4</v>
      </c>
      <c r="N10" s="3">
        <v>-44.072368853634089</v>
      </c>
    </row>
    <row r="11" spans="1:14" x14ac:dyDescent="0.25">
      <c r="M11">
        <v>5</v>
      </c>
      <c r="N11" s="3">
        <v>-42.076700185264407</v>
      </c>
    </row>
    <row r="12" spans="1:14" x14ac:dyDescent="0.25">
      <c r="M12">
        <v>6</v>
      </c>
      <c r="N12" s="3">
        <v>-40.071053173552883</v>
      </c>
    </row>
    <row r="13" spans="1:14" x14ac:dyDescent="0.25">
      <c r="B13" t="str" cm="1">
        <f t="array" ref="B13:K21">ROMAN(_xlfn.SEQUENCE(9,10))</f>
        <v>I</v>
      </c>
      <c r="C13" t="str">
        <v>II</v>
      </c>
      <c r="D13" t="str">
        <v>III</v>
      </c>
      <c r="E13" t="str">
        <v>IV</v>
      </c>
      <c r="F13" t="str">
        <v>V</v>
      </c>
      <c r="G13" t="str">
        <v>VI</v>
      </c>
      <c r="H13" t="str">
        <v>VII</v>
      </c>
      <c r="I13" t="str">
        <v>VIII</v>
      </c>
      <c r="J13" t="str">
        <v>IX</v>
      </c>
      <c r="K13" t="str">
        <v>X</v>
      </c>
      <c r="M13">
        <v>7</v>
      </c>
      <c r="N13" s="3">
        <v>-38.055377926782811</v>
      </c>
    </row>
    <row r="14" spans="1:14" x14ac:dyDescent="0.25">
      <c r="B14" t="str">
        <v>XI</v>
      </c>
      <c r="C14" t="str">
        <v>XII</v>
      </c>
      <c r="D14" t="str">
        <v>XIII</v>
      </c>
      <c r="E14" t="str">
        <v>XIV</v>
      </c>
      <c r="F14" t="str">
        <v>XV</v>
      </c>
      <c r="G14" t="str">
        <v>XVI</v>
      </c>
      <c r="H14" t="str">
        <v>XVII</v>
      </c>
      <c r="I14" t="str">
        <v>XVIII</v>
      </c>
      <c r="J14" t="str">
        <v>XIX</v>
      </c>
      <c r="K14" t="str">
        <v>XX</v>
      </c>
      <c r="M14">
        <v>8</v>
      </c>
      <c r="N14" s="3">
        <v>-36.029624303778867</v>
      </c>
    </row>
    <row r="15" spans="1:14" x14ac:dyDescent="0.25">
      <c r="B15" t="str">
        <v>XXI</v>
      </c>
      <c r="C15" t="str">
        <v>XXII</v>
      </c>
      <c r="D15" t="str">
        <v>XXIII</v>
      </c>
      <c r="E15" t="str">
        <v>XXIV</v>
      </c>
      <c r="F15" t="str">
        <v>XXV</v>
      </c>
      <c r="G15" t="str">
        <v>XXVI</v>
      </c>
      <c r="H15" t="str">
        <v>XXVII</v>
      </c>
      <c r="I15" t="str">
        <v>XXVIII</v>
      </c>
      <c r="J15" t="str">
        <v>XXIX</v>
      </c>
      <c r="K15" t="str">
        <v>XXX</v>
      </c>
      <c r="M15">
        <v>9</v>
      </c>
      <c r="N15" s="3">
        <v>-33.993741912659914</v>
      </c>
    </row>
    <row r="16" spans="1:14" x14ac:dyDescent="0.25">
      <c r="B16" t="str">
        <v>XXXI</v>
      </c>
      <c r="C16" t="str">
        <v>XXXII</v>
      </c>
      <c r="D16" t="str">
        <v>XXXIII</v>
      </c>
      <c r="E16" t="str">
        <v>XXXIV</v>
      </c>
      <c r="F16" t="str">
        <v>XXXV</v>
      </c>
      <c r="G16" t="str">
        <v>XXXVI</v>
      </c>
      <c r="H16" t="str">
        <v>XXXVII</v>
      </c>
      <c r="I16" t="str">
        <v>XXXVIII</v>
      </c>
      <c r="J16" t="str">
        <v>XXXIX</v>
      </c>
      <c r="K16" t="str">
        <v>XL</v>
      </c>
      <c r="M16">
        <v>10</v>
      </c>
      <c r="N16" s="3">
        <v>-31.947680109585377</v>
      </c>
    </row>
    <row r="17" spans="2:14" x14ac:dyDescent="0.25">
      <c r="B17" t="str">
        <v>XLI</v>
      </c>
      <c r="C17" t="str">
        <v>XLII</v>
      </c>
      <c r="D17" t="str">
        <v>XLIII</v>
      </c>
      <c r="E17" t="str">
        <v>XLIV</v>
      </c>
      <c r="F17" t="str">
        <v>XLV</v>
      </c>
      <c r="G17" t="str">
        <v>XLVI</v>
      </c>
      <c r="H17" t="str">
        <v>XLVII</v>
      </c>
      <c r="I17" t="str">
        <v>XLVIII</v>
      </c>
      <c r="J17" t="str">
        <v>XLIX</v>
      </c>
      <c r="K17" t="str">
        <v>L</v>
      </c>
      <c r="M17">
        <v>11</v>
      </c>
      <c r="N17" s="3">
        <v>-29.891387997495453</v>
      </c>
    </row>
    <row r="18" spans="2:14" x14ac:dyDescent="0.25">
      <c r="B18" t="str">
        <v>LI</v>
      </c>
      <c r="C18" t="str">
        <v>LII</v>
      </c>
      <c r="D18" t="str">
        <v>LIII</v>
      </c>
      <c r="E18" t="str">
        <v>LIV</v>
      </c>
      <c r="F18" t="str">
        <v>LV</v>
      </c>
      <c r="G18" t="str">
        <v>LVI</v>
      </c>
      <c r="H18" t="str">
        <v>LVII</v>
      </c>
      <c r="I18" t="str">
        <v>LVIII</v>
      </c>
      <c r="J18" t="str">
        <v>LIX</v>
      </c>
      <c r="K18" t="str">
        <v>LX</v>
      </c>
      <c r="M18">
        <v>12</v>
      </c>
      <c r="N18" s="3">
        <v>-27.824814424845087</v>
      </c>
    </row>
    <row r="19" spans="2:14" x14ac:dyDescent="0.25">
      <c r="B19" t="str">
        <v>LXI</v>
      </c>
      <c r="C19" t="str">
        <v>LXII</v>
      </c>
      <c r="D19" t="str">
        <v>LXIII</v>
      </c>
      <c r="E19" t="str">
        <v>LXIV</v>
      </c>
      <c r="F19" t="str">
        <v>LXV</v>
      </c>
      <c r="G19" t="str">
        <v>LXVI</v>
      </c>
      <c r="H19" t="str">
        <v>LXVII</v>
      </c>
      <c r="I19" t="str">
        <v>LXVIII</v>
      </c>
      <c r="J19" t="str">
        <v>LXIX</v>
      </c>
      <c r="K19" t="str">
        <v>LXX</v>
      </c>
      <c r="M19">
        <v>13</v>
      </c>
      <c r="N19" s="3">
        <v>-25.747907984331469</v>
      </c>
    </row>
    <row r="20" spans="2:14" x14ac:dyDescent="0.25">
      <c r="B20" t="str">
        <v>LXXI</v>
      </c>
      <c r="C20" t="str">
        <v>LXXII</v>
      </c>
      <c r="D20" t="str">
        <v>LXXIII</v>
      </c>
      <c r="E20" t="str">
        <v>LXXIV</v>
      </c>
      <c r="F20" t="str">
        <v>LXXV</v>
      </c>
      <c r="G20" t="str">
        <v>LXXVI</v>
      </c>
      <c r="H20" t="str">
        <v>LXXVII</v>
      </c>
      <c r="I20" t="str">
        <v>LXXVIII</v>
      </c>
      <c r="J20" t="str">
        <v>LXXIX</v>
      </c>
      <c r="K20" t="str">
        <v>LXXX</v>
      </c>
      <c r="M20">
        <v>14</v>
      </c>
      <c r="N20" s="3">
        <v>-23.660617011615283</v>
      </c>
    </row>
    <row r="21" spans="2:14" x14ac:dyDescent="0.25">
      <c r="B21" t="str">
        <v>LXXXI</v>
      </c>
      <c r="C21" t="str">
        <v>LXXXII</v>
      </c>
      <c r="D21" t="str">
        <v>LXXXIII</v>
      </c>
      <c r="E21" t="str">
        <v>LXXXIV</v>
      </c>
      <c r="F21" t="str">
        <v>LXXXV</v>
      </c>
      <c r="G21" t="str">
        <v>LXXXVI</v>
      </c>
      <c r="H21" t="str">
        <v>LXXXVII</v>
      </c>
      <c r="I21" t="str">
        <v>LXXXVIII</v>
      </c>
      <c r="J21" t="str">
        <v>LXXXIX</v>
      </c>
      <c r="K21" t="str">
        <v>XC</v>
      </c>
      <c r="M21">
        <v>15</v>
      </c>
      <c r="N21" s="3">
        <v>-21.562889584035517</v>
      </c>
    </row>
    <row r="22" spans="2:14" x14ac:dyDescent="0.25">
      <c r="M22">
        <v>16</v>
      </c>
      <c r="N22" s="3">
        <v>-19.454673519317847</v>
      </c>
    </row>
    <row r="23" spans="2:14" x14ac:dyDescent="0.25">
      <c r="M23">
        <v>17</v>
      </c>
      <c r="N23" s="3">
        <v>-17.335916374276589</v>
      </c>
    </row>
    <row r="24" spans="2:14" x14ac:dyDescent="0.25">
      <c r="M24">
        <v>18</v>
      </c>
      <c r="N24" s="3">
        <v>-15.206565443510124</v>
      </c>
    </row>
    <row r="25" spans="2:14" x14ac:dyDescent="0.25">
      <c r="M25">
        <v>19</v>
      </c>
      <c r="N25" s="3">
        <v>-13.066567758089832</v>
      </c>
    </row>
    <row r="26" spans="2:14" x14ac:dyDescent="0.25">
      <c r="M26">
        <v>20</v>
      </c>
      <c r="N26" s="3">
        <v>-10.915870084242435</v>
      </c>
    </row>
    <row r="27" spans="2:14" x14ac:dyDescent="0.25">
      <c r="M27">
        <v>21</v>
      </c>
      <c r="N27" s="3">
        <v>-8.7544189220258009</v>
      </c>
    </row>
    <row r="28" spans="2:14" x14ac:dyDescent="0.25">
      <c r="M28">
        <v>22</v>
      </c>
      <c r="N28" s="3">
        <v>-6.5821605039980851</v>
      </c>
    </row>
    <row r="29" spans="2:14" x14ac:dyDescent="0.25">
      <c r="M29">
        <v>23</v>
      </c>
      <c r="N29" s="3">
        <v>-4.3990407938802303</v>
      </c>
    </row>
    <row r="30" spans="2:14" x14ac:dyDescent="0.25">
      <c r="M30">
        <v>24</v>
      </c>
      <c r="N30" s="3">
        <v>-2.2050054852117862</v>
      </c>
    </row>
    <row r="31" spans="2:14" x14ac:dyDescent="0.25">
      <c r="N31" s="3"/>
    </row>
    <row r="32" spans="2:14" x14ac:dyDescent="0.25">
      <c r="N32" s="3"/>
    </row>
    <row r="33" spans="14:14" x14ac:dyDescent="0.25">
      <c r="N33" s="3"/>
    </row>
    <row r="34" spans="14:14" x14ac:dyDescent="0.25">
      <c r="N34" s="3"/>
    </row>
    <row r="35" spans="14:14" x14ac:dyDescent="0.25">
      <c r="N35" s="3"/>
    </row>
    <row r="36" spans="14:14" x14ac:dyDescent="0.25">
      <c r="N36" s="3"/>
    </row>
    <row r="37" spans="14:14" x14ac:dyDescent="0.25">
      <c r="N37" s="3"/>
    </row>
    <row r="38" spans="14:14" x14ac:dyDescent="0.25">
      <c r="N38" s="3"/>
    </row>
    <row r="39" spans="14:14" x14ac:dyDescent="0.25">
      <c r="N39" s="3"/>
    </row>
    <row r="40" spans="14:14" x14ac:dyDescent="0.25">
      <c r="N40" s="3"/>
    </row>
    <row r="41" spans="14:14" x14ac:dyDescent="0.25">
      <c r="N41" s="3"/>
    </row>
    <row r="42" spans="14:14" x14ac:dyDescent="0.25">
      <c r="N42" s="3"/>
    </row>
    <row r="43" spans="14:14" x14ac:dyDescent="0.25">
      <c r="N43" s="3">
        <f>SUM(_xlfn.ANCHORARRAY(N7))</f>
        <v>-636.94646066165717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Blad1</vt:lpstr>
      <vt:lpstr>Jaarrente</vt:lpstr>
      <vt:lpstr>Lening</vt:lpstr>
      <vt:lpstr>Termijnen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2022-03-14T20:02:16Z</dcterms:created>
  <dcterms:modified xsi:type="dcterms:W3CDTF">2022-03-14T20:02:55Z</dcterms:modified>
</cp:coreProperties>
</file>