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wid.sharepoint.com/sites/VNBWIDFA/Accounting/Shared Documents/ACCOUNTING/01. WORKING/17. Tenants/10. HẬU CẦN SÀI GÒN (BSL)/Paid on behalf fee/2025/07.072025/"/>
    </mc:Choice>
  </mc:AlternateContent>
  <xr:revisionPtr revIDLastSave="2" documentId="6_{6137FB3B-ECD0-4F93-9727-E040A69AED23}" xr6:coauthVersionLast="47" xr6:coauthVersionMax="47" xr10:uidLastSave="{AB775C29-9B4A-4186-BB6A-3F29AB4B5E22}"/>
  <bookViews>
    <workbookView xWindow="-120" yWindow="-120" windowWidth="29040" windowHeight="15720" xr2:uid="{842EE4FA-EED2-46FE-A4FB-ABE089896ECC}"/>
  </bookViews>
  <sheets>
    <sheet name="BSL" sheetId="1" r:id="rId1"/>
  </sheets>
  <definedNames>
    <definedName name="_xlnm._FilterDatabase" localSheetId="0" hidden="1">BSL!$A$2:$R$25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O25" i="1" s="1"/>
  <c r="Q25" i="1" s="1"/>
  <c r="R25" i="1" s="1"/>
  <c r="L24" i="1"/>
  <c r="O24" i="1" s="1"/>
  <c r="Q24" i="1" s="1"/>
  <c r="R24" i="1" s="1"/>
  <c r="L23" i="1"/>
  <c r="O23" i="1" s="1"/>
  <c r="Q23" i="1" s="1"/>
  <c r="R23" i="1" s="1"/>
  <c r="L22" i="1"/>
  <c r="O22" i="1" s="1"/>
  <c r="Q22" i="1" s="1"/>
  <c r="R22" i="1" s="1"/>
  <c r="L21" i="1"/>
  <c r="O21" i="1" s="1"/>
  <c r="Q21" i="1" s="1"/>
  <c r="R21" i="1" s="1"/>
  <c r="L20" i="1"/>
  <c r="O20" i="1" s="1"/>
  <c r="Q20" i="1" s="1"/>
  <c r="R20" i="1" s="1"/>
  <c r="L19" i="1"/>
  <c r="O19" i="1" s="1"/>
  <c r="Q19" i="1" s="1"/>
  <c r="R19" i="1" s="1"/>
  <c r="L18" i="1"/>
  <c r="O18" i="1" s="1"/>
  <c r="Q18" i="1" s="1"/>
  <c r="R18" i="1" s="1"/>
  <c r="L17" i="1"/>
  <c r="O17" i="1" s="1"/>
  <c r="Q17" i="1" s="1"/>
  <c r="R17" i="1" s="1"/>
  <c r="L16" i="1"/>
  <c r="O16" i="1" s="1"/>
  <c r="Q16" i="1" s="1"/>
  <c r="R16" i="1" s="1"/>
  <c r="L15" i="1"/>
  <c r="O15" i="1" s="1"/>
  <c r="Q15" i="1" s="1"/>
  <c r="R15" i="1" s="1"/>
  <c r="L14" i="1"/>
  <c r="O14" i="1" s="1"/>
  <c r="Q14" i="1" s="1"/>
  <c r="R14" i="1" s="1"/>
  <c r="L13" i="1"/>
  <c r="O13" i="1" s="1"/>
  <c r="Q13" i="1" s="1"/>
  <c r="R13" i="1" s="1"/>
  <c r="L12" i="1"/>
  <c r="O12" i="1" s="1"/>
  <c r="Q12" i="1" s="1"/>
  <c r="R12" i="1" s="1"/>
  <c r="L11" i="1"/>
  <c r="O11" i="1" s="1"/>
  <c r="Q11" i="1" s="1"/>
  <c r="R11" i="1" s="1"/>
  <c r="L10" i="1"/>
  <c r="O10" i="1" s="1"/>
  <c r="Q10" i="1" s="1"/>
  <c r="R10" i="1" s="1"/>
  <c r="L9" i="1"/>
  <c r="O9" i="1" s="1"/>
  <c r="Q9" i="1" s="1"/>
  <c r="R9" i="1" s="1"/>
  <c r="L8" i="1"/>
  <c r="O8" i="1" s="1"/>
  <c r="Q8" i="1" s="1"/>
  <c r="R8" i="1" s="1"/>
  <c r="L7" i="1"/>
  <c r="O7" i="1" s="1"/>
  <c r="Q7" i="1" s="1"/>
  <c r="R7" i="1" s="1"/>
  <c r="L6" i="1"/>
  <c r="O6" i="1" s="1"/>
  <c r="Q6" i="1" s="1"/>
  <c r="R6" i="1" s="1"/>
  <c r="L5" i="1"/>
  <c r="O5" i="1" s="1"/>
  <c r="Q5" i="1" s="1"/>
  <c r="R5" i="1" s="1"/>
  <c r="L4" i="1"/>
  <c r="O4" i="1" s="1"/>
  <c r="Q4" i="1" s="1"/>
  <c r="R4" i="1" s="1"/>
  <c r="L3" i="1"/>
  <c r="O3" i="1" s="1"/>
  <c r="Q3" i="1" s="1"/>
  <c r="R3" i="1" s="1"/>
</calcChain>
</file>

<file path=xl/sharedStrings.xml><?xml version="1.0" encoding="utf-8"?>
<sst xmlns="http://schemas.openxmlformats.org/spreadsheetml/2006/main" count="172" uniqueCount="48">
  <si>
    <t>Site input</t>
  </si>
  <si>
    <t>Accounting input</t>
  </si>
  <si>
    <t>Site</t>
  </si>
  <si>
    <t>Tenant
(Khách hàng)</t>
  </si>
  <si>
    <t>Unit
(Xưởng/Kho)</t>
  </si>
  <si>
    <t>Mã đồng hồ(nếu có)</t>
  </si>
  <si>
    <t>Utility type
(Loại)</t>
  </si>
  <si>
    <t>Utility sub-type
(Loại)</t>
  </si>
  <si>
    <t>Start date
(từ ngày)</t>
  </si>
  <si>
    <t>End date
(đến ngày)</t>
  </si>
  <si>
    <t>Previous meter reading
(Chỉ số cũ)</t>
  </si>
  <si>
    <t>Current meter reading
(Chỉ số mới)</t>
  </si>
  <si>
    <t>Hệ số</t>
  </si>
  <si>
    <t>Actual Comsumption
(Số tiêu thụ thực tế)</t>
  </si>
  <si>
    <t>Note
(Ghi chú)</t>
  </si>
  <si>
    <t>Price</t>
  </si>
  <si>
    <t>Amount</t>
  </si>
  <si>
    <t>VAT rate</t>
  </si>
  <si>
    <t>VAT amount</t>
  </si>
  <si>
    <t>Total amount</t>
  </si>
  <si>
    <t>BSL</t>
  </si>
  <si>
    <t>WUERTH</t>
  </si>
  <si>
    <t>A3.F1</t>
  </si>
  <si>
    <t>Điện</t>
  </si>
  <si>
    <t>Điện 1 Pha</t>
  </si>
  <si>
    <t>20/06/2025</t>
  </si>
  <si>
    <t>Nước</t>
  </si>
  <si>
    <t>Nước thải</t>
  </si>
  <si>
    <t>Nước thải điền thông tin giống nước</t>
  </si>
  <si>
    <t>PRYM</t>
  </si>
  <si>
    <t>A.1.1.F2</t>
  </si>
  <si>
    <t>THUY DUNG</t>
  </si>
  <si>
    <t>A6.1F1</t>
  </si>
  <si>
    <t>Nước Thải</t>
  </si>
  <si>
    <t>FLASH</t>
  </si>
  <si>
    <t>A5.F1</t>
  </si>
  <si>
    <t>TMK</t>
  </si>
  <si>
    <t>A5.F2</t>
  </si>
  <si>
    <t>J&amp;T</t>
  </si>
  <si>
    <t>A2.1F2</t>
  </si>
  <si>
    <t>GOODVIEW</t>
  </si>
  <si>
    <t>A10.F2.2</t>
  </si>
  <si>
    <t>Điện Bình Thường</t>
  </si>
  <si>
    <t>Điện Cao Điểm</t>
  </si>
  <si>
    <t>Điện Thấp Điểm</t>
  </si>
  <si>
    <t>TTI</t>
  </si>
  <si>
    <t>Tầng 2</t>
  </si>
  <si>
    <t>21/07/2025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</si>
</sst>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EE0000"/>
      <name val="Aptos Narrow"/>
      <family val="2"/>
      <scheme val="minor"/>
    </font>
    <font>
      <sz val="11"/>
      <color rgb="FF000000"/>
      <name val="ArialM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164" fontId="5" fillId="4" borderId="2" xfId="1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/>
    <xf numFmtId="0" fontId="5" fillId="0" borderId="2" xfId="0" applyFont="1" applyBorder="1"/>
    <xf numFmtId="0" fontId="2" fillId="0" borderId="2" xfId="0" quotePrefix="1" applyFont="1" applyBorder="1"/>
    <xf numFmtId="1" fontId="5" fillId="0" borderId="2" xfId="1" applyNumberFormat="1" applyFont="1" applyFill="1" applyBorder="1"/>
    <xf numFmtId="165" fontId="8" fillId="0" borderId="2" xfId="1" applyNumberFormat="1" applyFont="1" applyFill="1" applyBorder="1" applyAlignment="1">
      <alignment horizontal="center" vertical="center"/>
    </xf>
    <xf numFmtId="1" fontId="5" fillId="0" borderId="2" xfId="0" applyNumberFormat="1" applyFont="1" applyBorder="1"/>
    <xf numFmtId="164" fontId="2" fillId="0" borderId="2" xfId="1" applyNumberFormat="1" applyFont="1" applyFill="1" applyBorder="1"/>
    <xf numFmtId="3" fontId="5" fillId="0" borderId="2" xfId="0" applyNumberFormat="1" applyFont="1" applyBorder="1"/>
    <xf numFmtId="165" fontId="5" fillId="0" borderId="2" xfId="1" applyNumberFormat="1" applyFont="1" applyFill="1" applyBorder="1"/>
    <xf numFmtId="9" fontId="5" fillId="0" borderId="2" xfId="1" applyNumberFormat="1" applyFont="1" applyFill="1" applyBorder="1"/>
    <xf numFmtId="165" fontId="6" fillId="0" borderId="2" xfId="1" applyNumberFormat="1" applyFont="1" applyFill="1" applyBorder="1"/>
    <xf numFmtId="0" fontId="5" fillId="0" borderId="0" xfId="0" applyFont="1"/>
    <xf numFmtId="165" fontId="8" fillId="0" borderId="3" xfId="1" applyNumberFormat="1" applyFont="1" applyFill="1" applyBorder="1" applyAlignment="1">
      <alignment horizontal="center" vertical="center"/>
    </xf>
    <xf numFmtId="43" fontId="5" fillId="0" borderId="2" xfId="1" applyFont="1" applyFill="1" applyBorder="1"/>
    <xf numFmtId="164" fontId="5" fillId="0" borderId="2" xfId="1" applyNumberFormat="1" applyFont="1" applyFill="1" applyBorder="1"/>
    <xf numFmtId="164" fontId="8" fillId="0" borderId="2" xfId="1" applyNumberFormat="1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9DB0-956C-4954-9D1A-F63FAE43374A}">
  <dimension ref="A1:R25"/>
  <sheetViews>
    <sheetView tabSelected="1" zoomScaleNormal="100" workbookViewId="0">
      <selection activeCell="H13" sqref="H13"/>
    </sheetView>
  </sheetViews>
  <sheetFormatPr defaultRowHeight="15"/>
  <cols>
    <col min="1" max="1" width="5.7109375" customWidth="1"/>
    <col min="2" max="2" width="9.5703125" customWidth="1"/>
    <col min="3" max="3" width="11" customWidth="1"/>
    <col min="4" max="4" width="10.42578125" hidden="1" customWidth="1"/>
    <col min="5" max="5" width="9.5703125" bestFit="1" customWidth="1"/>
    <col min="6" max="6" width="10.5703125" customWidth="1"/>
    <col min="7" max="7" width="10.42578125" customWidth="1"/>
    <col min="8" max="8" width="12.42578125" customWidth="1"/>
    <col min="9" max="9" width="10.42578125" customWidth="1"/>
    <col min="10" max="10" width="12.42578125" customWidth="1"/>
    <col min="11" max="11" width="6.85546875" customWidth="1"/>
    <col min="12" max="12" width="10.85546875" style="8" customWidth="1"/>
    <col min="13" max="13" width="21.5703125" customWidth="1"/>
    <col min="14" max="14" width="8.5703125" customWidth="1"/>
    <col min="15" max="15" width="12.5703125" customWidth="1"/>
    <col min="16" max="16" width="8" bestFit="1" customWidth="1"/>
    <col min="17" max="17" width="11.42578125" bestFit="1" customWidth="1"/>
    <col min="18" max="18" width="12.5703125" customWidth="1"/>
  </cols>
  <sheetData>
    <row r="1" spans="1:18" ht="10.5" customHeight="1">
      <c r="A1" s="1"/>
      <c r="G1" s="25" t="s">
        <v>0</v>
      </c>
      <c r="H1" s="25"/>
      <c r="I1" s="25"/>
      <c r="J1" s="25"/>
      <c r="K1" s="25"/>
      <c r="L1" s="25"/>
      <c r="M1" s="25"/>
      <c r="N1" s="26" t="s">
        <v>1</v>
      </c>
      <c r="O1" s="26"/>
      <c r="P1" s="26"/>
      <c r="Q1" s="26"/>
      <c r="R1" s="26"/>
    </row>
    <row r="2" spans="1:18" s="7" customFormat="1" ht="30" customHeight="1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5" t="s">
        <v>13</v>
      </c>
      <c r="M2" s="4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</row>
    <row r="3" spans="1:18" s="19" customFormat="1">
      <c r="A3" s="9" t="s">
        <v>20</v>
      </c>
      <c r="B3" s="9" t="s">
        <v>21</v>
      </c>
      <c r="C3" s="9" t="s">
        <v>22</v>
      </c>
      <c r="D3" s="9"/>
      <c r="E3" s="9" t="s">
        <v>23</v>
      </c>
      <c r="F3" s="9" t="s">
        <v>24</v>
      </c>
      <c r="G3" s="10" t="s">
        <v>25</v>
      </c>
      <c r="H3" s="10" t="s">
        <v>47</v>
      </c>
      <c r="I3" s="11">
        <v>5425</v>
      </c>
      <c r="J3" s="12">
        <v>5590</v>
      </c>
      <c r="K3" s="13">
        <v>20</v>
      </c>
      <c r="L3" s="14">
        <f>IF(E3="Nước thải",(J3-I3)*0.8,J3-I3)*K3</f>
        <v>3300</v>
      </c>
      <c r="M3" s="9"/>
      <c r="N3" s="15">
        <v>4587</v>
      </c>
      <c r="O3" s="16">
        <f t="shared" ref="O3:O19" si="0">L3*N3</f>
        <v>15137100</v>
      </c>
      <c r="P3" s="17">
        <v>0.1</v>
      </c>
      <c r="Q3" s="16">
        <f>O3*P3</f>
        <v>1513710</v>
      </c>
      <c r="R3" s="18">
        <f>Q3+O3</f>
        <v>16650810</v>
      </c>
    </row>
    <row r="4" spans="1:18" s="19" customFormat="1">
      <c r="A4" s="9" t="s">
        <v>20</v>
      </c>
      <c r="B4" s="9" t="s">
        <v>21</v>
      </c>
      <c r="C4" s="9" t="s">
        <v>22</v>
      </c>
      <c r="D4" s="9"/>
      <c r="E4" s="9" t="s">
        <v>26</v>
      </c>
      <c r="F4" s="9"/>
      <c r="G4" s="10" t="s">
        <v>25</v>
      </c>
      <c r="H4" s="10" t="s">
        <v>47</v>
      </c>
      <c r="I4" s="11">
        <v>453</v>
      </c>
      <c r="J4" s="12">
        <v>465</v>
      </c>
      <c r="K4" s="13">
        <v>1</v>
      </c>
      <c r="L4" s="14">
        <f t="shared" ref="L4:L25" si="1">IF(E4="Nước thải",(J4-I4)*0.8,J4-I4)*K4</f>
        <v>12</v>
      </c>
      <c r="M4" s="9"/>
      <c r="N4" s="15">
        <v>10560</v>
      </c>
      <c r="O4" s="16">
        <f t="shared" si="0"/>
        <v>126720</v>
      </c>
      <c r="P4" s="17">
        <v>0.1</v>
      </c>
      <c r="Q4" s="16">
        <f t="shared" ref="Q4:Q25" si="2">O4*P4</f>
        <v>12672</v>
      </c>
      <c r="R4" s="18">
        <f t="shared" ref="R4:R25" si="3">Q4+O4</f>
        <v>139392</v>
      </c>
    </row>
    <row r="5" spans="1:18" s="19" customFormat="1">
      <c r="A5" s="9" t="s">
        <v>20</v>
      </c>
      <c r="B5" s="9" t="s">
        <v>21</v>
      </c>
      <c r="C5" s="9" t="s">
        <v>22</v>
      </c>
      <c r="D5" s="9"/>
      <c r="E5" s="9" t="s">
        <v>27</v>
      </c>
      <c r="F5" s="9"/>
      <c r="G5" s="10" t="s">
        <v>25</v>
      </c>
      <c r="H5" s="10" t="s">
        <v>47</v>
      </c>
      <c r="I5" s="11">
        <v>453</v>
      </c>
      <c r="J5" s="12">
        <v>465</v>
      </c>
      <c r="K5" s="13">
        <v>1</v>
      </c>
      <c r="L5" s="14">
        <f t="shared" si="1"/>
        <v>9.6000000000000014</v>
      </c>
      <c r="M5" s="9" t="s">
        <v>28</v>
      </c>
      <c r="N5" s="15">
        <v>8602</v>
      </c>
      <c r="O5" s="16">
        <f t="shared" si="0"/>
        <v>82579.200000000012</v>
      </c>
      <c r="P5" s="17">
        <v>0.1</v>
      </c>
      <c r="Q5" s="16">
        <f t="shared" si="2"/>
        <v>8257.9200000000019</v>
      </c>
      <c r="R5" s="18">
        <f t="shared" si="3"/>
        <v>90837.12000000001</v>
      </c>
    </row>
    <row r="6" spans="1:18" s="19" customFormat="1">
      <c r="A6" s="9" t="s">
        <v>20</v>
      </c>
      <c r="B6" s="9" t="s">
        <v>29</v>
      </c>
      <c r="C6" s="9" t="s">
        <v>30</v>
      </c>
      <c r="D6" s="9"/>
      <c r="E6" s="9" t="s">
        <v>23</v>
      </c>
      <c r="F6" s="9" t="s">
        <v>24</v>
      </c>
      <c r="G6" s="10" t="s">
        <v>25</v>
      </c>
      <c r="H6" s="10" t="s">
        <v>47</v>
      </c>
      <c r="I6" s="11">
        <v>2088</v>
      </c>
      <c r="J6" s="12">
        <v>2166</v>
      </c>
      <c r="K6" s="13">
        <v>40</v>
      </c>
      <c r="L6" s="14">
        <f t="shared" si="1"/>
        <v>3120</v>
      </c>
      <c r="M6" s="9"/>
      <c r="N6" s="15">
        <v>3700</v>
      </c>
      <c r="O6" s="16">
        <f t="shared" si="0"/>
        <v>11544000</v>
      </c>
      <c r="P6" s="17">
        <v>0.1</v>
      </c>
      <c r="Q6" s="16">
        <f t="shared" si="2"/>
        <v>1154400</v>
      </c>
      <c r="R6" s="18">
        <f t="shared" si="3"/>
        <v>12698400</v>
      </c>
    </row>
    <row r="7" spans="1:18" s="19" customFormat="1">
      <c r="A7" s="9" t="s">
        <v>20</v>
      </c>
      <c r="B7" s="9" t="s">
        <v>29</v>
      </c>
      <c r="C7" s="9" t="s">
        <v>30</v>
      </c>
      <c r="D7" s="9"/>
      <c r="E7" s="9" t="s">
        <v>26</v>
      </c>
      <c r="F7" s="9"/>
      <c r="G7" s="10" t="s">
        <v>25</v>
      </c>
      <c r="H7" s="10" t="s">
        <v>47</v>
      </c>
      <c r="I7" s="11">
        <v>82</v>
      </c>
      <c r="J7" s="12">
        <v>85</v>
      </c>
      <c r="K7" s="13">
        <v>1</v>
      </c>
      <c r="L7" s="14">
        <f t="shared" si="1"/>
        <v>3</v>
      </c>
      <c r="M7" s="9"/>
      <c r="N7" s="15">
        <v>10080</v>
      </c>
      <c r="O7" s="16">
        <f t="shared" si="0"/>
        <v>30240</v>
      </c>
      <c r="P7" s="17">
        <v>0.1</v>
      </c>
      <c r="Q7" s="16">
        <f t="shared" si="2"/>
        <v>3024</v>
      </c>
      <c r="R7" s="18">
        <f t="shared" si="3"/>
        <v>33264</v>
      </c>
    </row>
    <row r="8" spans="1:18" s="19" customFormat="1">
      <c r="A8" s="9" t="s">
        <v>20</v>
      </c>
      <c r="B8" s="9" t="s">
        <v>29</v>
      </c>
      <c r="C8" s="9" t="s">
        <v>30</v>
      </c>
      <c r="D8" s="9"/>
      <c r="E8" s="9" t="s">
        <v>27</v>
      </c>
      <c r="F8" s="9"/>
      <c r="G8" s="10" t="s">
        <v>25</v>
      </c>
      <c r="H8" s="10" t="s">
        <v>47</v>
      </c>
      <c r="I8" s="11">
        <v>82</v>
      </c>
      <c r="J8" s="12">
        <v>85</v>
      </c>
      <c r="K8" s="13">
        <v>1</v>
      </c>
      <c r="L8" s="14">
        <f t="shared" si="1"/>
        <v>2.4000000000000004</v>
      </c>
      <c r="M8" s="9" t="s">
        <v>28</v>
      </c>
      <c r="N8" s="15">
        <v>8211</v>
      </c>
      <c r="O8" s="16">
        <f t="shared" si="0"/>
        <v>19706.400000000001</v>
      </c>
      <c r="P8" s="17">
        <v>0.1</v>
      </c>
      <c r="Q8" s="16">
        <f t="shared" si="2"/>
        <v>1970.6400000000003</v>
      </c>
      <c r="R8" s="18">
        <f t="shared" si="3"/>
        <v>21677.040000000001</v>
      </c>
    </row>
    <row r="9" spans="1:18" s="19" customFormat="1">
      <c r="A9" s="9" t="s">
        <v>20</v>
      </c>
      <c r="B9" s="9" t="s">
        <v>31</v>
      </c>
      <c r="C9" s="9" t="s">
        <v>32</v>
      </c>
      <c r="D9" s="9"/>
      <c r="E9" s="9" t="s">
        <v>23</v>
      </c>
      <c r="F9" s="9" t="s">
        <v>24</v>
      </c>
      <c r="G9" s="10" t="s">
        <v>25</v>
      </c>
      <c r="H9" s="10" t="s">
        <v>47</v>
      </c>
      <c r="I9" s="11">
        <v>86880</v>
      </c>
      <c r="J9" s="12">
        <v>90729</v>
      </c>
      <c r="K9" s="13">
        <v>1</v>
      </c>
      <c r="L9" s="14">
        <f t="shared" si="1"/>
        <v>3849</v>
      </c>
      <c r="M9" s="9"/>
      <c r="N9" s="15">
        <v>3700</v>
      </c>
      <c r="O9" s="16">
        <f t="shared" si="0"/>
        <v>14241300</v>
      </c>
      <c r="P9" s="17">
        <v>0.1</v>
      </c>
      <c r="Q9" s="16">
        <f t="shared" si="2"/>
        <v>1424130</v>
      </c>
      <c r="R9" s="16">
        <f t="shared" si="3"/>
        <v>15665430</v>
      </c>
    </row>
    <row r="10" spans="1:18" s="19" customFormat="1">
      <c r="A10" s="9" t="s">
        <v>20</v>
      </c>
      <c r="B10" s="9" t="s">
        <v>31</v>
      </c>
      <c r="C10" s="9" t="s">
        <v>32</v>
      </c>
      <c r="D10" s="9"/>
      <c r="E10" s="9" t="s">
        <v>26</v>
      </c>
      <c r="F10" s="9"/>
      <c r="G10" s="10" t="s">
        <v>25</v>
      </c>
      <c r="H10" s="10" t="s">
        <v>47</v>
      </c>
      <c r="I10" s="11">
        <v>1579</v>
      </c>
      <c r="J10" s="12">
        <v>1628</v>
      </c>
      <c r="K10" s="13">
        <v>1</v>
      </c>
      <c r="L10" s="14">
        <f t="shared" si="1"/>
        <v>49</v>
      </c>
      <c r="M10" s="9"/>
      <c r="N10" s="15">
        <v>10080</v>
      </c>
      <c r="O10" s="16">
        <f t="shared" si="0"/>
        <v>493920</v>
      </c>
      <c r="P10" s="17">
        <v>0.1</v>
      </c>
      <c r="Q10" s="16">
        <f t="shared" si="2"/>
        <v>49392</v>
      </c>
      <c r="R10" s="16">
        <f t="shared" si="3"/>
        <v>543312</v>
      </c>
    </row>
    <row r="11" spans="1:18" s="19" customFormat="1">
      <c r="A11" s="9" t="s">
        <v>20</v>
      </c>
      <c r="B11" s="9" t="s">
        <v>31</v>
      </c>
      <c r="C11" s="9" t="s">
        <v>32</v>
      </c>
      <c r="D11" s="9"/>
      <c r="E11" s="9" t="s">
        <v>33</v>
      </c>
      <c r="F11" s="9"/>
      <c r="G11" s="10" t="s">
        <v>25</v>
      </c>
      <c r="H11" s="10" t="s">
        <v>47</v>
      </c>
      <c r="I11" s="11">
        <v>1579</v>
      </c>
      <c r="J11" s="12">
        <v>1628</v>
      </c>
      <c r="K11" s="13">
        <v>1</v>
      </c>
      <c r="L11" s="14">
        <f t="shared" si="1"/>
        <v>39.200000000000003</v>
      </c>
      <c r="M11" s="9" t="s">
        <v>28</v>
      </c>
      <c r="N11" s="15">
        <v>8211</v>
      </c>
      <c r="O11" s="16">
        <f t="shared" si="0"/>
        <v>321871.2</v>
      </c>
      <c r="P11" s="17">
        <v>0.1</v>
      </c>
      <c r="Q11" s="16">
        <f t="shared" si="2"/>
        <v>32187.120000000003</v>
      </c>
      <c r="R11" s="16">
        <f t="shared" si="3"/>
        <v>354058.32</v>
      </c>
    </row>
    <row r="12" spans="1:18" s="19" customFormat="1">
      <c r="A12" s="9" t="s">
        <v>20</v>
      </c>
      <c r="B12" s="9" t="s">
        <v>34</v>
      </c>
      <c r="C12" s="9" t="s">
        <v>35</v>
      </c>
      <c r="D12" s="9"/>
      <c r="E12" s="9" t="s">
        <v>23</v>
      </c>
      <c r="F12" s="9" t="s">
        <v>24</v>
      </c>
      <c r="G12" s="10" t="s">
        <v>25</v>
      </c>
      <c r="H12" s="10" t="s">
        <v>47</v>
      </c>
      <c r="I12" s="11">
        <v>4094</v>
      </c>
      <c r="J12" s="12">
        <v>4250</v>
      </c>
      <c r="K12" s="13">
        <v>40</v>
      </c>
      <c r="L12" s="14">
        <f t="shared" si="1"/>
        <v>6240</v>
      </c>
      <c r="M12" s="9"/>
      <c r="N12" s="15">
        <v>3885</v>
      </c>
      <c r="O12" s="16">
        <f t="shared" si="0"/>
        <v>24242400</v>
      </c>
      <c r="P12" s="17">
        <v>0.1</v>
      </c>
      <c r="Q12" s="16">
        <f t="shared" si="2"/>
        <v>2424240</v>
      </c>
      <c r="R12" s="16">
        <f t="shared" si="3"/>
        <v>26666640</v>
      </c>
    </row>
    <row r="13" spans="1:18" s="19" customFormat="1">
      <c r="A13" s="9" t="s">
        <v>20</v>
      </c>
      <c r="B13" s="9" t="s">
        <v>34</v>
      </c>
      <c r="C13" s="9" t="s">
        <v>35</v>
      </c>
      <c r="D13" s="9"/>
      <c r="E13" s="9" t="s">
        <v>26</v>
      </c>
      <c r="F13" s="9"/>
      <c r="G13" s="10" t="s">
        <v>25</v>
      </c>
      <c r="H13" s="10" t="s">
        <v>47</v>
      </c>
      <c r="I13" s="11">
        <v>847</v>
      </c>
      <c r="J13" s="20">
        <v>884</v>
      </c>
      <c r="K13" s="13">
        <v>1</v>
      </c>
      <c r="L13" s="14">
        <f t="shared" si="1"/>
        <v>37</v>
      </c>
      <c r="M13" s="9"/>
      <c r="N13" s="15">
        <v>10080</v>
      </c>
      <c r="O13" s="16">
        <f t="shared" si="0"/>
        <v>372960</v>
      </c>
      <c r="P13" s="17">
        <v>0.1</v>
      </c>
      <c r="Q13" s="16">
        <f t="shared" si="2"/>
        <v>37296</v>
      </c>
      <c r="R13" s="16">
        <f t="shared" si="3"/>
        <v>410256</v>
      </c>
    </row>
    <row r="14" spans="1:18" s="19" customFormat="1">
      <c r="A14" s="9" t="s">
        <v>20</v>
      </c>
      <c r="B14" s="9" t="s">
        <v>34</v>
      </c>
      <c r="C14" s="9" t="s">
        <v>35</v>
      </c>
      <c r="D14" s="9"/>
      <c r="E14" s="9" t="s">
        <v>33</v>
      </c>
      <c r="F14" s="9"/>
      <c r="G14" s="10" t="s">
        <v>25</v>
      </c>
      <c r="H14" s="10" t="s">
        <v>47</v>
      </c>
      <c r="I14" s="11">
        <v>847</v>
      </c>
      <c r="J14" s="20">
        <v>884</v>
      </c>
      <c r="K14" s="13">
        <v>1</v>
      </c>
      <c r="L14" s="14">
        <f t="shared" si="1"/>
        <v>29.6</v>
      </c>
      <c r="M14" s="9" t="s">
        <v>28</v>
      </c>
      <c r="N14" s="15">
        <v>8211</v>
      </c>
      <c r="O14" s="16">
        <f t="shared" si="0"/>
        <v>243045.6</v>
      </c>
      <c r="P14" s="17">
        <v>0.1</v>
      </c>
      <c r="Q14" s="16">
        <f t="shared" si="2"/>
        <v>24304.560000000001</v>
      </c>
      <c r="R14" s="16">
        <f t="shared" si="3"/>
        <v>267350.16000000003</v>
      </c>
    </row>
    <row r="15" spans="1:18" s="19" customFormat="1">
      <c r="A15" s="9" t="s">
        <v>20</v>
      </c>
      <c r="B15" s="9" t="s">
        <v>36</v>
      </c>
      <c r="C15" s="9" t="s">
        <v>37</v>
      </c>
      <c r="D15" s="9"/>
      <c r="E15" s="9" t="s">
        <v>23</v>
      </c>
      <c r="F15" s="9" t="s">
        <v>24</v>
      </c>
      <c r="G15" s="10" t="s">
        <v>25</v>
      </c>
      <c r="H15" s="10" t="s">
        <v>47</v>
      </c>
      <c r="I15" s="11">
        <v>25928</v>
      </c>
      <c r="J15" s="12">
        <v>27513</v>
      </c>
      <c r="K15" s="13">
        <v>1</v>
      </c>
      <c r="L15" s="14">
        <f t="shared" si="1"/>
        <v>1585</v>
      </c>
      <c r="M15" s="9"/>
      <c r="N15" s="15">
        <v>3885</v>
      </c>
      <c r="O15" s="16">
        <f t="shared" si="0"/>
        <v>6157725</v>
      </c>
      <c r="P15" s="17">
        <v>0.1</v>
      </c>
      <c r="Q15" s="16">
        <f t="shared" si="2"/>
        <v>615772.5</v>
      </c>
      <c r="R15" s="16">
        <f t="shared" si="3"/>
        <v>6773497.5</v>
      </c>
    </row>
    <row r="16" spans="1:18" s="19" customFormat="1">
      <c r="A16" s="9" t="s">
        <v>20</v>
      </c>
      <c r="B16" s="9" t="s">
        <v>38</v>
      </c>
      <c r="C16" s="9" t="s">
        <v>39</v>
      </c>
      <c r="D16" s="9"/>
      <c r="E16" s="9" t="s">
        <v>23</v>
      </c>
      <c r="F16" s="9" t="s">
        <v>24</v>
      </c>
      <c r="G16" s="10" t="s">
        <v>25</v>
      </c>
      <c r="H16" s="10" t="s">
        <v>47</v>
      </c>
      <c r="I16" s="11">
        <v>887</v>
      </c>
      <c r="J16" s="12">
        <v>900</v>
      </c>
      <c r="K16" s="13">
        <v>40</v>
      </c>
      <c r="L16" s="14">
        <f t="shared" si="1"/>
        <v>520</v>
      </c>
      <c r="M16" s="9"/>
      <c r="N16" s="15">
        <v>3700</v>
      </c>
      <c r="O16" s="16">
        <f t="shared" si="0"/>
        <v>1924000</v>
      </c>
      <c r="P16" s="17">
        <v>0.1</v>
      </c>
      <c r="Q16" s="16">
        <f t="shared" si="2"/>
        <v>192400</v>
      </c>
      <c r="R16" s="16">
        <f t="shared" si="3"/>
        <v>2116400</v>
      </c>
    </row>
    <row r="17" spans="1:18" s="19" customFormat="1">
      <c r="A17" s="9" t="s">
        <v>20</v>
      </c>
      <c r="B17" s="9" t="s">
        <v>40</v>
      </c>
      <c r="C17" s="9" t="s">
        <v>41</v>
      </c>
      <c r="D17" s="9"/>
      <c r="E17" s="9" t="s">
        <v>23</v>
      </c>
      <c r="F17" s="9" t="s">
        <v>42</v>
      </c>
      <c r="G17" s="10" t="s">
        <v>25</v>
      </c>
      <c r="H17" s="10" t="s">
        <v>47</v>
      </c>
      <c r="I17" s="21">
        <v>6582</v>
      </c>
      <c r="J17" s="22">
        <v>8525.4</v>
      </c>
      <c r="K17" s="21">
        <v>1</v>
      </c>
      <c r="L17" s="14">
        <f t="shared" si="1"/>
        <v>1943.3999999999996</v>
      </c>
      <c r="M17" s="9"/>
      <c r="N17" s="15">
        <v>3157</v>
      </c>
      <c r="O17" s="16">
        <f t="shared" si="0"/>
        <v>6135313.7999999989</v>
      </c>
      <c r="P17" s="17">
        <v>0.1</v>
      </c>
      <c r="Q17" s="16">
        <f t="shared" si="2"/>
        <v>613531.37999999989</v>
      </c>
      <c r="R17" s="18">
        <f t="shared" si="3"/>
        <v>6748845.1799999988</v>
      </c>
    </row>
    <row r="18" spans="1:18" s="19" customFormat="1">
      <c r="A18" s="9" t="s">
        <v>20</v>
      </c>
      <c r="B18" s="9" t="s">
        <v>40</v>
      </c>
      <c r="C18" s="9" t="s">
        <v>41</v>
      </c>
      <c r="D18" s="9"/>
      <c r="E18" s="9" t="s">
        <v>23</v>
      </c>
      <c r="F18" s="9" t="s">
        <v>43</v>
      </c>
      <c r="G18" s="10" t="s">
        <v>25</v>
      </c>
      <c r="H18" s="10" t="s">
        <v>47</v>
      </c>
      <c r="I18" s="21">
        <v>2472.6999999999998</v>
      </c>
      <c r="J18" s="23">
        <v>3264.6</v>
      </c>
      <c r="K18" s="21">
        <v>1</v>
      </c>
      <c r="L18" s="14">
        <f t="shared" si="1"/>
        <v>791.90000000000009</v>
      </c>
      <c r="M18" s="9"/>
      <c r="N18" s="15">
        <v>5433</v>
      </c>
      <c r="O18" s="16">
        <f t="shared" si="0"/>
        <v>4302392.7</v>
      </c>
      <c r="P18" s="17">
        <v>0.1</v>
      </c>
      <c r="Q18" s="16">
        <f t="shared" si="2"/>
        <v>430239.27</v>
      </c>
      <c r="R18" s="18">
        <f t="shared" si="3"/>
        <v>4732631.9700000007</v>
      </c>
    </row>
    <row r="19" spans="1:18" s="19" customFormat="1">
      <c r="A19" s="9" t="s">
        <v>20</v>
      </c>
      <c r="B19" s="9" t="s">
        <v>40</v>
      </c>
      <c r="C19" s="9" t="s">
        <v>41</v>
      </c>
      <c r="D19" s="9"/>
      <c r="E19" s="9" t="s">
        <v>23</v>
      </c>
      <c r="F19" s="9" t="s">
        <v>44</v>
      </c>
      <c r="G19" s="10" t="s">
        <v>25</v>
      </c>
      <c r="H19" s="10" t="s">
        <v>47</v>
      </c>
      <c r="I19" s="21">
        <v>2686.2</v>
      </c>
      <c r="J19" s="23">
        <v>3524.7</v>
      </c>
      <c r="K19" s="21">
        <v>1</v>
      </c>
      <c r="L19" s="14">
        <f t="shared" si="1"/>
        <v>838.5</v>
      </c>
      <c r="M19" s="9"/>
      <c r="N19" s="15">
        <v>1922</v>
      </c>
      <c r="O19" s="16">
        <f t="shared" si="0"/>
        <v>1611597</v>
      </c>
      <c r="P19" s="17">
        <v>0.1</v>
      </c>
      <c r="Q19" s="16">
        <f t="shared" si="2"/>
        <v>161159.70000000001</v>
      </c>
      <c r="R19" s="18">
        <f t="shared" si="3"/>
        <v>1772756.7</v>
      </c>
    </row>
    <row r="20" spans="1:18" s="24" customFormat="1">
      <c r="A20" s="9" t="s">
        <v>20</v>
      </c>
      <c r="B20" s="9" t="s">
        <v>45</v>
      </c>
      <c r="C20" s="9" t="s">
        <v>46</v>
      </c>
      <c r="D20" s="9"/>
      <c r="E20" s="9" t="s">
        <v>23</v>
      </c>
      <c r="F20" s="9"/>
      <c r="G20" s="10" t="s">
        <v>25</v>
      </c>
      <c r="H20" s="10" t="s">
        <v>47</v>
      </c>
      <c r="I20" s="22">
        <v>5742.3</v>
      </c>
      <c r="J20" s="23">
        <v>6092.9</v>
      </c>
      <c r="K20" s="13">
        <v>50</v>
      </c>
      <c r="L20" s="14">
        <f t="shared" si="1"/>
        <v>17529.999999999971</v>
      </c>
      <c r="M20" s="9"/>
      <c r="N20" s="15">
        <v>4098</v>
      </c>
      <c r="O20" s="16">
        <f t="shared" ref="O20:O25" si="4">L20*N20</f>
        <v>71837939.999999881</v>
      </c>
      <c r="P20" s="17">
        <v>0.1</v>
      </c>
      <c r="Q20" s="16">
        <f t="shared" si="2"/>
        <v>7183793.9999999888</v>
      </c>
      <c r="R20" s="16">
        <f t="shared" si="3"/>
        <v>79021733.999999866</v>
      </c>
    </row>
    <row r="21" spans="1:18" s="24" customFormat="1">
      <c r="A21" s="9" t="s">
        <v>20</v>
      </c>
      <c r="B21" s="9" t="s">
        <v>45</v>
      </c>
      <c r="C21" s="9" t="s">
        <v>46</v>
      </c>
      <c r="D21" s="9"/>
      <c r="E21" s="9" t="s">
        <v>23</v>
      </c>
      <c r="F21" s="9"/>
      <c r="G21" s="10" t="s">
        <v>25</v>
      </c>
      <c r="H21" s="10" t="s">
        <v>47</v>
      </c>
      <c r="I21" s="22">
        <v>4586.6000000000004</v>
      </c>
      <c r="J21" s="22">
        <v>4875.7</v>
      </c>
      <c r="K21" s="13">
        <v>50</v>
      </c>
      <c r="L21" s="14">
        <f t="shared" si="1"/>
        <v>14454.999999999973</v>
      </c>
      <c r="M21" s="9"/>
      <c r="N21" s="15">
        <v>4098</v>
      </c>
      <c r="O21" s="16">
        <f t="shared" si="4"/>
        <v>59236589.999999888</v>
      </c>
      <c r="P21" s="17">
        <v>0.1</v>
      </c>
      <c r="Q21" s="16">
        <f t="shared" si="2"/>
        <v>5923658.9999999888</v>
      </c>
      <c r="R21" s="16">
        <f t="shared" si="3"/>
        <v>65160248.999999881</v>
      </c>
    </row>
    <row r="22" spans="1:18" s="24" customFormat="1">
      <c r="A22" s="9" t="s">
        <v>20</v>
      </c>
      <c r="B22" s="9" t="s">
        <v>45</v>
      </c>
      <c r="C22" s="9" t="s">
        <v>46</v>
      </c>
      <c r="D22" s="9"/>
      <c r="E22" s="9" t="s">
        <v>23</v>
      </c>
      <c r="F22" s="9"/>
      <c r="G22" s="10" t="s">
        <v>25</v>
      </c>
      <c r="H22" s="10" t="s">
        <v>47</v>
      </c>
      <c r="I22" s="22">
        <v>3467.2</v>
      </c>
      <c r="J22" s="22">
        <v>3754.9</v>
      </c>
      <c r="K22" s="13">
        <v>50</v>
      </c>
      <c r="L22" s="14">
        <f t="shared" si="1"/>
        <v>14385.000000000015</v>
      </c>
      <c r="M22" s="9"/>
      <c r="N22" s="15">
        <v>4098</v>
      </c>
      <c r="O22" s="16">
        <f t="shared" si="4"/>
        <v>58949730.00000006</v>
      </c>
      <c r="P22" s="17">
        <v>0.1</v>
      </c>
      <c r="Q22" s="16">
        <f t="shared" si="2"/>
        <v>5894973.0000000065</v>
      </c>
      <c r="R22" s="16">
        <f t="shared" si="3"/>
        <v>64844703.000000067</v>
      </c>
    </row>
    <row r="23" spans="1:18" s="24" customFormat="1">
      <c r="A23" s="9" t="s">
        <v>20</v>
      </c>
      <c r="B23" s="9" t="s">
        <v>45</v>
      </c>
      <c r="C23" s="9" t="s">
        <v>46</v>
      </c>
      <c r="D23" s="9"/>
      <c r="E23" s="9" t="s">
        <v>23</v>
      </c>
      <c r="F23" s="9"/>
      <c r="G23" s="10" t="s">
        <v>25</v>
      </c>
      <c r="H23" s="10" t="s">
        <v>47</v>
      </c>
      <c r="I23" s="22">
        <v>573.6</v>
      </c>
      <c r="J23" s="22">
        <v>584.29999999999995</v>
      </c>
      <c r="K23" s="13">
        <v>50</v>
      </c>
      <c r="L23" s="14">
        <f t="shared" si="1"/>
        <v>534.99999999999659</v>
      </c>
      <c r="M23" s="9"/>
      <c r="N23" s="15">
        <v>4098</v>
      </c>
      <c r="O23" s="16">
        <f t="shared" si="4"/>
        <v>2192429.999999986</v>
      </c>
      <c r="P23" s="17">
        <v>0.1</v>
      </c>
      <c r="Q23" s="16">
        <f t="shared" si="2"/>
        <v>219242.9999999986</v>
      </c>
      <c r="R23" s="16">
        <f t="shared" si="3"/>
        <v>2411672.9999999846</v>
      </c>
    </row>
    <row r="24" spans="1:18" s="24" customFormat="1">
      <c r="A24" s="9" t="s">
        <v>20</v>
      </c>
      <c r="B24" s="9" t="s">
        <v>45</v>
      </c>
      <c r="C24" s="9" t="s">
        <v>46</v>
      </c>
      <c r="D24" s="9"/>
      <c r="E24" s="9" t="s">
        <v>26</v>
      </c>
      <c r="F24" s="9"/>
      <c r="G24" s="10" t="s">
        <v>25</v>
      </c>
      <c r="H24" s="10" t="s">
        <v>47</v>
      </c>
      <c r="I24" s="11">
        <v>680</v>
      </c>
      <c r="J24" s="16">
        <v>730</v>
      </c>
      <c r="K24" s="13">
        <v>1</v>
      </c>
      <c r="L24" s="14">
        <f t="shared" si="1"/>
        <v>50</v>
      </c>
      <c r="M24" s="9"/>
      <c r="N24" s="15">
        <v>12705</v>
      </c>
      <c r="O24" s="16">
        <f t="shared" si="4"/>
        <v>635250</v>
      </c>
      <c r="P24" s="17">
        <v>0.1</v>
      </c>
      <c r="Q24" s="16">
        <f t="shared" si="2"/>
        <v>63525</v>
      </c>
      <c r="R24" s="16">
        <f t="shared" si="3"/>
        <v>698775</v>
      </c>
    </row>
    <row r="25" spans="1:18" s="24" customFormat="1">
      <c r="A25" s="9" t="s">
        <v>20</v>
      </c>
      <c r="B25" s="9" t="s">
        <v>45</v>
      </c>
      <c r="C25" s="9" t="s">
        <v>46</v>
      </c>
      <c r="D25" s="9"/>
      <c r="E25" s="9" t="s">
        <v>33</v>
      </c>
      <c r="F25" s="9"/>
      <c r="G25" s="10" t="s">
        <v>25</v>
      </c>
      <c r="H25" s="10" t="s">
        <v>47</v>
      </c>
      <c r="I25" s="11">
        <v>680</v>
      </c>
      <c r="J25" s="16">
        <v>730</v>
      </c>
      <c r="K25" s="13">
        <v>1</v>
      </c>
      <c r="L25" s="14">
        <f t="shared" si="1"/>
        <v>40</v>
      </c>
      <c r="M25" s="9" t="s">
        <v>28</v>
      </c>
      <c r="N25" s="15">
        <v>8211</v>
      </c>
      <c r="O25" s="16">
        <f t="shared" si="4"/>
        <v>328440</v>
      </c>
      <c r="P25" s="17">
        <v>0.1</v>
      </c>
      <c r="Q25" s="16">
        <f t="shared" si="2"/>
        <v>32844</v>
      </c>
      <c r="R25" s="16">
        <f t="shared" si="3"/>
        <v>361284</v>
      </c>
    </row>
  </sheetData>
  <autoFilter ref="A2:R25" xr:uid="{01D29DB0-956C-4954-9D1A-F63FAE43374A}"/>
  <mergeCells count="2">
    <mergeCell ref="G1:M1"/>
    <mergeCell ref="N1:R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2554FBADF924CAFA43F005B6E3128" ma:contentTypeVersion="18" ma:contentTypeDescription="Create a new document." ma:contentTypeScope="" ma:versionID="65594900038211d7d7fc0e6d8526fb71">
  <xsd:schema xmlns:xsd="http://www.w3.org/2001/XMLSchema" xmlns:xs="http://www.w3.org/2001/XMLSchema" xmlns:p="http://schemas.microsoft.com/office/2006/metadata/properties" xmlns:ns2="8eb1d44e-009d-441f-8891-052f97b86eb2" xmlns:ns3="57c0340a-c24a-46b5-ae60-efc2afd9b29b" xmlns:ns4="4bc6cd49-2336-4d20-b35c-d5a34aaaeb78" targetNamespace="http://schemas.microsoft.com/office/2006/metadata/properties" ma:root="true" ma:fieldsID="2e2182fe86d53c83c9c334908c99ffa7" ns2:_="" ns3:_="" ns4:_="">
    <xsd:import namespace="8eb1d44e-009d-441f-8891-052f97b86eb2"/>
    <xsd:import namespace="57c0340a-c24a-46b5-ae60-efc2afd9b29b"/>
    <xsd:import namespace="4bc6cd49-2336-4d20-b35c-d5a34aaaeb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1d44e-009d-441f-8891-052f97b86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fbf67bd-bbf0-498e-89d1-a88626c1b8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0340a-c24a-46b5-ae60-efc2afd9b29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6cd49-2336-4d20-b35c-d5a34aaaeb7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d6bb6be-2f76-4351-a597-43f21721181e}" ma:internalName="TaxCatchAll" ma:showField="CatchAllData" ma:web="4bc6cd49-2336-4d20-b35c-d5a34aaaeb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c6cd49-2336-4d20-b35c-d5a34aaaeb78" xsi:nil="true"/>
    <lcf76f155ced4ddcb4097134ff3c332f xmlns="8eb1d44e-009d-441f-8891-052f97b86eb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9739BE-E2B0-45AE-9926-E029A359AA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b1d44e-009d-441f-8891-052f97b86eb2"/>
    <ds:schemaRef ds:uri="57c0340a-c24a-46b5-ae60-efc2afd9b29b"/>
    <ds:schemaRef ds:uri="4bc6cd49-2336-4d20-b35c-d5a34aaaeb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0B0F07-6A5E-4835-9B34-FA7C6FA4DE52}">
  <ds:schemaRefs>
    <ds:schemaRef ds:uri="http://schemas.microsoft.com/office/2006/metadata/properties"/>
    <ds:schemaRef ds:uri="http://schemas.microsoft.com/office/infopath/2007/PartnerControls"/>
    <ds:schemaRef ds:uri="4bc6cd49-2336-4d20-b35c-d5a34aaaeb78"/>
    <ds:schemaRef ds:uri="8eb1d44e-009d-441f-8891-052f97b86eb2"/>
  </ds:schemaRefs>
</ds:datastoreItem>
</file>

<file path=customXml/itemProps3.xml><?xml version="1.0" encoding="utf-8"?>
<ds:datastoreItem xmlns:ds="http://schemas.openxmlformats.org/officeDocument/2006/customXml" ds:itemID="{E9D57D20-2C25-4478-9E33-00F4C0D16D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Tuyen, Trinh Phuong (Accounting)</dc:creator>
  <cp:lastModifiedBy>Tuyen, Trinh Phuong (Accounting)</cp:lastModifiedBy>
  <dcterms:created xsi:type="dcterms:W3CDTF">2025-07-27T08:09:49Z</dcterms:created>
  <dcterms:modified xsi:type="dcterms:W3CDTF">2025-08-19T11:14:56Z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0x0101003F12554FBADF924CAFA43F005B6E3128</vt:lpwstr>
  </property>
  <property fmtid="{D5CDD505-2E9C-101B-9397-08002B2CF9AE}" pid="3" name="MediaServiceImageTags">
    <vt:lpwstr/>
  </property>
</Properties>
</file>