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wid.sharepoint.com/sites/VNBWIDFA/Accounting/Shared Documents/ACCOUNTING/01. WORKING/17. Tenants/07. VSIP II (BTU)/chi so dien nuoc/2025/07.072025/"/>
    </mc:Choice>
  </mc:AlternateContent>
  <xr:revisionPtr revIDLastSave="1" documentId="13_ncr:1_{ED56C084-30BB-4A08-8FE0-71082E700701}" xr6:coauthVersionLast="47" xr6:coauthVersionMax="47" xr10:uidLastSave="{579856DC-0F8C-490B-90CD-62720C5273BA}"/>
  <bookViews>
    <workbookView xWindow="-120" yWindow="-120" windowWidth="29040" windowHeight="15720" xr2:uid="{77ABCDE9-4C42-4261-BE0B-9BAA5C9EA2AB}"/>
  </bookViews>
  <sheets>
    <sheet name="BTU" sheetId="1" r:id="rId1"/>
  </sheets>
  <definedNames>
    <definedName name="_xlnm._FilterDatabase" localSheetId="0" hidden="1">BTU!$A$2:$Q$26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N26" i="1" s="1"/>
  <c r="P26" i="1" s="1"/>
  <c r="Q26" i="1" s="1"/>
  <c r="K25" i="1"/>
  <c r="N25" i="1" s="1"/>
  <c r="P25" i="1" s="1"/>
  <c r="Q25" i="1" s="1"/>
  <c r="K24" i="1"/>
  <c r="N24" i="1" s="1"/>
  <c r="P24" i="1" s="1"/>
  <c r="Q24" i="1" s="1"/>
  <c r="K23" i="1"/>
  <c r="N23" i="1" s="1"/>
  <c r="P23" i="1" s="1"/>
  <c r="Q23" i="1" s="1"/>
  <c r="K22" i="1"/>
  <c r="N22" i="1" s="1"/>
  <c r="P22" i="1" s="1"/>
  <c r="Q22" i="1" s="1"/>
  <c r="K21" i="1"/>
  <c r="N21" i="1" s="1"/>
  <c r="P21" i="1" s="1"/>
  <c r="Q21" i="1" s="1"/>
  <c r="K20" i="1"/>
  <c r="N20" i="1" s="1"/>
  <c r="P20" i="1" s="1"/>
  <c r="Q20" i="1" s="1"/>
  <c r="K19" i="1"/>
  <c r="N19" i="1" s="1"/>
  <c r="P19" i="1" s="1"/>
  <c r="Q19" i="1" s="1"/>
  <c r="K18" i="1"/>
  <c r="N18" i="1" s="1"/>
  <c r="P18" i="1" s="1"/>
  <c r="Q18" i="1" s="1"/>
  <c r="K17" i="1"/>
  <c r="N17" i="1" s="1"/>
  <c r="P17" i="1" s="1"/>
  <c r="Q17" i="1" s="1"/>
  <c r="K16" i="1"/>
  <c r="N16" i="1" s="1"/>
  <c r="P16" i="1" s="1"/>
  <c r="Q16" i="1" s="1"/>
  <c r="K15" i="1"/>
  <c r="N15" i="1" s="1"/>
  <c r="P15" i="1" s="1"/>
  <c r="Q15" i="1" s="1"/>
  <c r="K14" i="1"/>
  <c r="N14" i="1" s="1"/>
  <c r="P14" i="1" s="1"/>
  <c r="Q14" i="1" s="1"/>
  <c r="K13" i="1"/>
  <c r="N13" i="1" s="1"/>
  <c r="P13" i="1" s="1"/>
  <c r="Q13" i="1" s="1"/>
  <c r="K12" i="1"/>
  <c r="N12" i="1" s="1"/>
  <c r="P12" i="1" s="1"/>
  <c r="Q12" i="1" s="1"/>
  <c r="K11" i="1"/>
  <c r="N11" i="1" s="1"/>
  <c r="P11" i="1" s="1"/>
  <c r="Q11" i="1" s="1"/>
  <c r="K10" i="1"/>
  <c r="N10" i="1" s="1"/>
  <c r="P10" i="1" s="1"/>
  <c r="Q10" i="1" s="1"/>
  <c r="K9" i="1"/>
  <c r="N9" i="1" s="1"/>
  <c r="P9" i="1" s="1"/>
  <c r="Q9" i="1" s="1"/>
  <c r="K8" i="1"/>
  <c r="N8" i="1" s="1"/>
  <c r="P8" i="1" s="1"/>
  <c r="Q8" i="1" s="1"/>
  <c r="K7" i="1"/>
  <c r="N7" i="1" s="1"/>
  <c r="P7" i="1" s="1"/>
  <c r="Q7" i="1" s="1"/>
  <c r="K6" i="1"/>
  <c r="N6" i="1" s="1"/>
  <c r="P6" i="1" s="1"/>
  <c r="Q6" i="1" s="1"/>
  <c r="K5" i="1"/>
  <c r="N5" i="1" s="1"/>
  <c r="P5" i="1" s="1"/>
  <c r="Q5" i="1" s="1"/>
  <c r="K4" i="1"/>
  <c r="N4" i="1" s="1"/>
  <c r="P4" i="1" s="1"/>
  <c r="Q4" i="1" s="1"/>
  <c r="K3" i="1"/>
  <c r="N3" i="1" s="1"/>
  <c r="P3" i="1" s="1"/>
  <c r="Q3" i="1" s="1"/>
</calcChain>
</file>

<file path=xl/sharedStrings.xml><?xml version="1.0" encoding="utf-8"?>
<sst xmlns="http://schemas.openxmlformats.org/spreadsheetml/2006/main" count="180" uniqueCount="40">
  <si>
    <t>Site input</t>
  </si>
  <si>
    <t>Accounting input</t>
  </si>
  <si>
    <t>Site</t>
  </si>
  <si>
    <t>Tenant
(Khách hàng)</t>
  </si>
  <si>
    <t>Unit
(Xưởng/Kho)</t>
  </si>
  <si>
    <t>Mã đồng hồ(nếu có)</t>
  </si>
  <si>
    <t>Utility type
(Loại)</t>
  </si>
  <si>
    <t>Utility sub-type
(Loại)</t>
  </si>
  <si>
    <t>Start date
(từ ngày)</t>
  </si>
  <si>
    <t>End date
(đến ngày)</t>
  </si>
  <si>
    <t>Previous meter reading
(Chỉ số cũ)</t>
  </si>
  <si>
    <t>Current meter reading
(Chỉ số mới)</t>
  </si>
  <si>
    <t>Actual Comsumption
(Số tiêu thụ thực tế)</t>
  </si>
  <si>
    <t>Note
(Ghi chú)</t>
  </si>
  <si>
    <t>Price</t>
  </si>
  <si>
    <t>Amount</t>
  </si>
  <si>
    <t>VAT rate</t>
  </si>
  <si>
    <t>VAT amount</t>
  </si>
  <si>
    <t>Total amount</t>
  </si>
  <si>
    <t>BTU</t>
  </si>
  <si>
    <t>BOWKER</t>
  </si>
  <si>
    <t>A1.1</t>
  </si>
  <si>
    <t>Điện</t>
  </si>
  <si>
    <t>Điện 1 Pha</t>
  </si>
  <si>
    <t>20/05/2025</t>
  </si>
  <si>
    <t>20/06/2025</t>
  </si>
  <si>
    <t>Nước</t>
  </si>
  <si>
    <t>Nước thải</t>
  </si>
  <si>
    <t>Nước thải điền thông tin giống nước</t>
  </si>
  <si>
    <t>LESSO</t>
  </si>
  <si>
    <t>B5</t>
  </si>
  <si>
    <t>Nước Thải</t>
  </si>
  <si>
    <t>TCL</t>
  </si>
  <si>
    <t>A2</t>
  </si>
  <si>
    <t>B1</t>
  </si>
  <si>
    <t>B2</t>
  </si>
  <si>
    <t>B3</t>
  </si>
  <si>
    <t>B4</t>
  </si>
  <si>
    <t>B6</t>
  </si>
  <si>
    <t>abv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</si>
</sst>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rialMT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0000"/>
      <name val="ArialMT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quotePrefix="1"/>
    <xf numFmtId="0" fontId="5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/>
    <xf numFmtId="0" fontId="2" fillId="0" borderId="2" xfId="0" quotePrefix="1" applyFont="1" applyBorder="1"/>
    <xf numFmtId="1" fontId="5" fillId="0" borderId="2" xfId="0" applyNumberFormat="1" applyFont="1" applyBorder="1"/>
    <xf numFmtId="0" fontId="5" fillId="0" borderId="2" xfId="0" applyFont="1" applyBorder="1"/>
    <xf numFmtId="3" fontId="5" fillId="0" borderId="2" xfId="0" applyNumberFormat="1" applyFont="1" applyBorder="1"/>
    <xf numFmtId="164" fontId="1" fillId="0" borderId="2" xfId="1" applyNumberFormat="1" applyFont="1" applyFill="1" applyBorder="1"/>
    <xf numFmtId="9" fontId="1" fillId="0" borderId="2" xfId="1" applyNumberFormat="1" applyFont="1" applyFill="1" applyBorder="1"/>
    <xf numFmtId="164" fontId="6" fillId="0" borderId="2" xfId="1" applyNumberFormat="1" applyFont="1" applyBorder="1" applyAlignment="1">
      <alignment horizontal="center" vertical="center"/>
    </xf>
    <xf numFmtId="164" fontId="5" fillId="0" borderId="2" xfId="1" applyNumberFormat="1" applyFont="1" applyBorder="1"/>
    <xf numFmtId="43" fontId="7" fillId="6" borderId="2" xfId="1" applyFont="1" applyFill="1" applyBorder="1"/>
    <xf numFmtId="0" fontId="0" fillId="6" borderId="2" xfId="0" applyFill="1" applyBorder="1"/>
    <xf numFmtId="0" fontId="2" fillId="6" borderId="2" xfId="0" quotePrefix="1" applyFont="1" applyFill="1" applyBorder="1"/>
    <xf numFmtId="1" fontId="5" fillId="6" borderId="2" xfId="0" applyNumberFormat="1" applyFont="1" applyFill="1" applyBorder="1"/>
    <xf numFmtId="164" fontId="6" fillId="6" borderId="2" xfId="1" applyNumberFormat="1" applyFont="1" applyFill="1" applyBorder="1" applyAlignment="1">
      <alignment horizontal="center" vertical="center"/>
    </xf>
    <xf numFmtId="164" fontId="1" fillId="6" borderId="2" xfId="1" applyNumberFormat="1" applyFont="1" applyFill="1" applyBorder="1"/>
    <xf numFmtId="0" fontId="0" fillId="6" borderId="0" xfId="0" applyFill="1"/>
    <xf numFmtId="164" fontId="5" fillId="6" borderId="2" xfId="1" applyNumberFormat="1" applyFont="1" applyFill="1" applyBorder="1"/>
    <xf numFmtId="43" fontId="7" fillId="0" borderId="2" xfId="1" applyFont="1" applyFill="1" applyBorder="1"/>
    <xf numFmtId="43" fontId="2" fillId="0" borderId="2" xfId="1" applyFont="1" applyFill="1" applyBorder="1"/>
    <xf numFmtId="164" fontId="1" fillId="7" borderId="2" xfId="1" applyNumberFormat="1" applyFont="1" applyFill="1" applyBorder="1"/>
    <xf numFmtId="0" fontId="3" fillId="0" borderId="2" xfId="0" applyFont="1" applyBorder="1"/>
    <xf numFmtId="0" fontId="7" fillId="0" borderId="2" xfId="0" quotePrefix="1" applyFont="1" applyBorder="1"/>
    <xf numFmtId="1" fontId="8" fillId="0" borderId="2" xfId="0" applyNumberFormat="1" applyFont="1" applyBorder="1"/>
    <xf numFmtId="164" fontId="9" fillId="0" borderId="3" xfId="1" applyNumberFormat="1" applyFont="1" applyFill="1" applyBorder="1" applyAlignment="1">
      <alignment horizontal="center" vertical="center"/>
    </xf>
    <xf numFmtId="0" fontId="8" fillId="0" borderId="2" xfId="0" applyFont="1" applyBorder="1"/>
    <xf numFmtId="3" fontId="8" fillId="0" borderId="2" xfId="0" applyNumberFormat="1" applyFont="1" applyBorder="1"/>
    <xf numFmtId="164" fontId="3" fillId="0" borderId="2" xfId="1" applyNumberFormat="1" applyFont="1" applyFill="1" applyBorder="1"/>
    <xf numFmtId="9" fontId="3" fillId="0" borderId="2" xfId="1" applyNumberFormat="1" applyFont="1" applyFill="1" applyBorder="1"/>
    <xf numFmtId="0" fontId="3" fillId="0" borderId="0" xfId="0" applyFont="1"/>
    <xf numFmtId="164" fontId="9" fillId="0" borderId="2" xfId="1" applyNumberFormat="1" applyFont="1" applyBorder="1" applyAlignment="1">
      <alignment horizontal="center" vertical="center"/>
    </xf>
    <xf numFmtId="164" fontId="3" fillId="7" borderId="2" xfId="1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3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6F2A6-AE4D-48C8-BDEF-0009362343BA}">
  <dimension ref="A1:Q27"/>
  <sheetViews>
    <sheetView tabSelected="1" zoomScale="115" zoomScaleNormal="115" workbookViewId="0">
      <selection activeCell="A27" sqref="A27"/>
    </sheetView>
  </sheetViews>
  <sheetFormatPr defaultRowHeight="15"/>
  <cols>
    <col min="1" max="1" width="9.140625" customWidth="1"/>
    <col min="2" max="2" width="14.5703125" customWidth="1"/>
    <col min="3" max="3" width="11.5703125" bestFit="1" customWidth="1"/>
    <col min="4" max="4" width="10.42578125" bestFit="1" customWidth="1"/>
    <col min="5" max="5" width="9.5703125" bestFit="1" customWidth="1"/>
    <col min="6" max="6" width="13.5703125" customWidth="1"/>
    <col min="7" max="8" width="12.42578125" customWidth="1"/>
    <col min="9" max="9" width="10.85546875" customWidth="1"/>
    <col min="10" max="10" width="11.140625" customWidth="1"/>
    <col min="11" max="11" width="19.140625" bestFit="1" customWidth="1"/>
    <col min="12" max="12" width="12.140625" customWidth="1"/>
    <col min="13" max="13" width="8.5703125" customWidth="1"/>
    <col min="14" max="14" width="12.5703125" customWidth="1"/>
    <col min="15" max="15" width="8" bestFit="1" customWidth="1"/>
    <col min="16" max="16" width="11.42578125" bestFit="1" customWidth="1"/>
    <col min="17" max="17" width="20.140625" customWidth="1"/>
  </cols>
  <sheetData>
    <row r="1" spans="1:17" ht="10.5" customHeight="1">
      <c r="A1" s="1"/>
      <c r="G1" s="38" t="s">
        <v>0</v>
      </c>
      <c r="H1" s="38"/>
      <c r="I1" s="38"/>
      <c r="J1" s="38"/>
      <c r="K1" s="38"/>
      <c r="L1" s="38"/>
      <c r="M1" s="39" t="s">
        <v>1</v>
      </c>
      <c r="N1" s="39"/>
      <c r="O1" s="39"/>
      <c r="P1" s="39"/>
      <c r="Q1" s="39"/>
    </row>
    <row r="2" spans="1:17" s="6" customFormat="1" ht="54" customHeight="1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</row>
    <row r="3" spans="1:17">
      <c r="A3" s="7" t="s">
        <v>19</v>
      </c>
      <c r="B3" s="7" t="s">
        <v>20</v>
      </c>
      <c r="C3" s="7" t="s">
        <v>21</v>
      </c>
      <c r="D3" s="7"/>
      <c r="E3" s="7" t="s">
        <v>22</v>
      </c>
      <c r="F3" s="7" t="s">
        <v>23</v>
      </c>
      <c r="G3" s="8" t="s">
        <v>24</v>
      </c>
      <c r="H3" s="8" t="s">
        <v>25</v>
      </c>
      <c r="I3" s="9">
        <v>56342</v>
      </c>
      <c r="J3" s="14">
        <v>56808</v>
      </c>
      <c r="K3" s="16">
        <f>IF(E3="Nước thải",(J3-I3)*0.8,J3-I3)</f>
        <v>466</v>
      </c>
      <c r="L3" s="10"/>
      <c r="M3" s="11">
        <v>4587</v>
      </c>
      <c r="N3" s="12">
        <f t="shared" ref="N3:N26" si="0">K3*M3</f>
        <v>2137542</v>
      </c>
      <c r="O3" s="13">
        <v>0.1</v>
      </c>
      <c r="P3" s="12">
        <f>N3*O3</f>
        <v>213754.2</v>
      </c>
      <c r="Q3" s="12">
        <f>P3+N3</f>
        <v>2351296.2000000002</v>
      </c>
    </row>
    <row r="4" spans="1:17">
      <c r="A4" s="7" t="s">
        <v>19</v>
      </c>
      <c r="B4" s="7" t="s">
        <v>20</v>
      </c>
      <c r="C4" s="7" t="s">
        <v>21</v>
      </c>
      <c r="D4" s="7"/>
      <c r="E4" s="7" t="s">
        <v>26</v>
      </c>
      <c r="F4" s="7"/>
      <c r="G4" s="8" t="s">
        <v>24</v>
      </c>
      <c r="H4" s="8" t="s">
        <v>25</v>
      </c>
      <c r="I4" s="9">
        <v>1102</v>
      </c>
      <c r="J4" s="14">
        <v>1109</v>
      </c>
      <c r="K4" s="16">
        <f t="shared" ref="K4:K26" si="1">IF(E4="Nước thải",(J4-I4)*0.8,J4-I4)</f>
        <v>7</v>
      </c>
      <c r="L4" s="10"/>
      <c r="M4" s="11">
        <v>14956</v>
      </c>
      <c r="N4" s="12">
        <f t="shared" si="0"/>
        <v>104692</v>
      </c>
      <c r="O4" s="13">
        <v>0.1</v>
      </c>
      <c r="P4" s="12">
        <f t="shared" ref="P4:P26" si="2">N4*O4</f>
        <v>10469.200000000001</v>
      </c>
      <c r="Q4" s="12">
        <f t="shared" ref="Q4:Q26" si="3">P4+N4</f>
        <v>115161.2</v>
      </c>
    </row>
    <row r="5" spans="1:17">
      <c r="A5" s="7" t="s">
        <v>19</v>
      </c>
      <c r="B5" s="7" t="s">
        <v>20</v>
      </c>
      <c r="C5" s="7" t="s">
        <v>21</v>
      </c>
      <c r="D5" s="7"/>
      <c r="E5" s="7" t="s">
        <v>27</v>
      </c>
      <c r="F5" s="7"/>
      <c r="G5" s="8" t="s">
        <v>24</v>
      </c>
      <c r="H5" s="8" t="s">
        <v>25</v>
      </c>
      <c r="I5" s="9">
        <v>1102</v>
      </c>
      <c r="J5" s="14">
        <v>1109</v>
      </c>
      <c r="K5" s="16">
        <f t="shared" si="1"/>
        <v>5.6000000000000005</v>
      </c>
      <c r="L5" s="10" t="s">
        <v>28</v>
      </c>
      <c r="M5" s="11">
        <v>8324</v>
      </c>
      <c r="N5" s="12">
        <f t="shared" si="0"/>
        <v>46614.400000000001</v>
      </c>
      <c r="O5" s="13">
        <v>0.1</v>
      </c>
      <c r="P5" s="12">
        <f t="shared" si="2"/>
        <v>4661.4400000000005</v>
      </c>
      <c r="Q5" s="12">
        <f t="shared" si="3"/>
        <v>51275.840000000004</v>
      </c>
    </row>
    <row r="6" spans="1:17">
      <c r="A6" s="7" t="s">
        <v>19</v>
      </c>
      <c r="B6" s="7" t="s">
        <v>29</v>
      </c>
      <c r="C6" s="7" t="s">
        <v>30</v>
      </c>
      <c r="D6" s="7"/>
      <c r="E6" s="7" t="s">
        <v>22</v>
      </c>
      <c r="F6" s="7" t="s">
        <v>23</v>
      </c>
      <c r="G6" s="8" t="s">
        <v>24</v>
      </c>
      <c r="H6" s="8" t="s">
        <v>25</v>
      </c>
      <c r="I6" s="9">
        <v>46802</v>
      </c>
      <c r="J6" s="15">
        <v>47814</v>
      </c>
      <c r="K6" s="16">
        <f t="shared" si="1"/>
        <v>1012</v>
      </c>
      <c r="L6" s="10"/>
      <c r="M6" s="11">
        <v>5184</v>
      </c>
      <c r="N6" s="12">
        <f t="shared" si="0"/>
        <v>5246208</v>
      </c>
      <c r="O6" s="13">
        <v>0.1</v>
      </c>
      <c r="P6" s="12">
        <f t="shared" si="2"/>
        <v>524620.80000000005</v>
      </c>
      <c r="Q6" s="12">
        <f t="shared" si="3"/>
        <v>5770828.7999999998</v>
      </c>
    </row>
    <row r="7" spans="1:17">
      <c r="A7" s="7" t="s">
        <v>19</v>
      </c>
      <c r="B7" s="7" t="s">
        <v>29</v>
      </c>
      <c r="C7" s="7" t="s">
        <v>30</v>
      </c>
      <c r="D7" s="7"/>
      <c r="E7" s="7" t="s">
        <v>26</v>
      </c>
      <c r="F7" s="7"/>
      <c r="G7" s="8" t="s">
        <v>24</v>
      </c>
      <c r="H7" s="8" t="s">
        <v>25</v>
      </c>
      <c r="I7" s="9">
        <v>1332</v>
      </c>
      <c r="J7" s="15">
        <v>1350</v>
      </c>
      <c r="K7" s="16">
        <f t="shared" si="1"/>
        <v>18</v>
      </c>
      <c r="L7" s="10"/>
      <c r="M7" s="11">
        <v>14847</v>
      </c>
      <c r="N7" s="12">
        <f t="shared" si="0"/>
        <v>267246</v>
      </c>
      <c r="O7" s="13">
        <v>0.1</v>
      </c>
      <c r="P7" s="12">
        <f t="shared" si="2"/>
        <v>26724.600000000002</v>
      </c>
      <c r="Q7" s="12">
        <f t="shared" si="3"/>
        <v>293970.59999999998</v>
      </c>
    </row>
    <row r="8" spans="1:17">
      <c r="A8" s="7" t="s">
        <v>19</v>
      </c>
      <c r="B8" s="7" t="s">
        <v>29</v>
      </c>
      <c r="C8" s="7" t="s">
        <v>30</v>
      </c>
      <c r="D8" s="7"/>
      <c r="E8" s="7" t="s">
        <v>27</v>
      </c>
      <c r="F8" s="7"/>
      <c r="G8" s="8" t="s">
        <v>24</v>
      </c>
      <c r="H8" s="8" t="s">
        <v>25</v>
      </c>
      <c r="I8" s="9">
        <v>1332</v>
      </c>
      <c r="J8" s="15">
        <v>1350</v>
      </c>
      <c r="K8" s="16">
        <f t="shared" si="1"/>
        <v>14.4</v>
      </c>
      <c r="L8" s="10" t="s">
        <v>28</v>
      </c>
      <c r="M8" s="11">
        <v>8324</v>
      </c>
      <c r="N8" s="12">
        <f t="shared" si="0"/>
        <v>119865.60000000001</v>
      </c>
      <c r="O8" s="13">
        <v>0.1</v>
      </c>
      <c r="P8" s="12">
        <f t="shared" si="2"/>
        <v>11986.560000000001</v>
      </c>
      <c r="Q8" s="12">
        <f t="shared" si="3"/>
        <v>131852.16</v>
      </c>
    </row>
    <row r="9" spans="1:17">
      <c r="A9" s="7" t="s">
        <v>19</v>
      </c>
      <c r="B9" s="7" t="s">
        <v>32</v>
      </c>
      <c r="C9" s="7" t="s">
        <v>33</v>
      </c>
      <c r="D9" s="7"/>
      <c r="E9" s="7" t="s">
        <v>22</v>
      </c>
      <c r="F9" s="7" t="s">
        <v>23</v>
      </c>
      <c r="G9" s="8" t="s">
        <v>24</v>
      </c>
      <c r="H9" s="8" t="s">
        <v>25</v>
      </c>
      <c r="I9" s="9">
        <v>144592</v>
      </c>
      <c r="J9" s="14">
        <v>148189</v>
      </c>
      <c r="K9" s="24">
        <f t="shared" si="1"/>
        <v>3597</v>
      </c>
      <c r="L9" s="10"/>
      <c r="M9" s="11">
        <v>4816</v>
      </c>
      <c r="N9" s="12">
        <f t="shared" si="0"/>
        <v>17323152</v>
      </c>
      <c r="O9" s="13">
        <v>0.1</v>
      </c>
      <c r="P9" s="12">
        <f t="shared" si="2"/>
        <v>1732315.2000000002</v>
      </c>
      <c r="Q9" s="26">
        <f t="shared" si="3"/>
        <v>19055467.199999999</v>
      </c>
    </row>
    <row r="10" spans="1:17">
      <c r="A10" s="7" t="s">
        <v>19</v>
      </c>
      <c r="B10" s="7" t="s">
        <v>32</v>
      </c>
      <c r="C10" s="7" t="s">
        <v>33</v>
      </c>
      <c r="D10" s="7"/>
      <c r="E10" s="7" t="s">
        <v>26</v>
      </c>
      <c r="F10" s="7"/>
      <c r="G10" s="8" t="s">
        <v>24</v>
      </c>
      <c r="H10" s="8" t="s">
        <v>25</v>
      </c>
      <c r="I10" s="9">
        <v>3822</v>
      </c>
      <c r="J10" s="14">
        <v>4152</v>
      </c>
      <c r="K10" s="24">
        <f t="shared" si="1"/>
        <v>330</v>
      </c>
      <c r="L10" s="10"/>
      <c r="M10" s="11">
        <v>14847</v>
      </c>
      <c r="N10" s="12">
        <f t="shared" si="0"/>
        <v>4899510</v>
      </c>
      <c r="O10" s="13">
        <v>0.1</v>
      </c>
      <c r="P10" s="12">
        <f t="shared" si="2"/>
        <v>489951</v>
      </c>
      <c r="Q10" s="26">
        <f t="shared" si="3"/>
        <v>5389461</v>
      </c>
    </row>
    <row r="11" spans="1:17">
      <c r="A11" s="7" t="s">
        <v>19</v>
      </c>
      <c r="B11" s="7" t="s">
        <v>32</v>
      </c>
      <c r="C11" s="7" t="s">
        <v>33</v>
      </c>
      <c r="D11" s="7"/>
      <c r="E11" s="7" t="s">
        <v>31</v>
      </c>
      <c r="F11" s="7"/>
      <c r="G11" s="8" t="s">
        <v>24</v>
      </c>
      <c r="H11" s="8" t="s">
        <v>25</v>
      </c>
      <c r="I11" s="9">
        <v>3822</v>
      </c>
      <c r="J11" s="14">
        <v>4152</v>
      </c>
      <c r="K11" s="24">
        <f t="shared" si="1"/>
        <v>264</v>
      </c>
      <c r="L11" s="10" t="s">
        <v>28</v>
      </c>
      <c r="M11" s="11">
        <v>8324</v>
      </c>
      <c r="N11" s="12">
        <f t="shared" si="0"/>
        <v>2197536</v>
      </c>
      <c r="O11" s="13">
        <v>0.1</v>
      </c>
      <c r="P11" s="12">
        <f t="shared" si="2"/>
        <v>219753.60000000001</v>
      </c>
      <c r="Q11" s="26">
        <f t="shared" si="3"/>
        <v>2417289.6</v>
      </c>
    </row>
    <row r="12" spans="1:17" s="35" customFormat="1">
      <c r="A12" s="27" t="s">
        <v>19</v>
      </c>
      <c r="B12" s="27" t="s">
        <v>32</v>
      </c>
      <c r="C12" s="27" t="s">
        <v>34</v>
      </c>
      <c r="D12" s="27"/>
      <c r="E12" s="27" t="s">
        <v>22</v>
      </c>
      <c r="F12" s="27" t="s">
        <v>23</v>
      </c>
      <c r="G12" s="28" t="s">
        <v>24</v>
      </c>
      <c r="H12" s="28" t="s">
        <v>25</v>
      </c>
      <c r="I12" s="29">
        <v>211513</v>
      </c>
      <c r="J12" s="30">
        <v>216459</v>
      </c>
      <c r="K12" s="24">
        <f t="shared" si="1"/>
        <v>4946</v>
      </c>
      <c r="L12" s="31"/>
      <c r="M12" s="32">
        <v>4816</v>
      </c>
      <c r="N12" s="33">
        <f t="shared" si="0"/>
        <v>23819936</v>
      </c>
      <c r="O12" s="34">
        <v>0.1</v>
      </c>
      <c r="P12" s="33">
        <f t="shared" si="2"/>
        <v>2381993.6</v>
      </c>
      <c r="Q12" s="37">
        <f t="shared" si="3"/>
        <v>26201929.600000001</v>
      </c>
    </row>
    <row r="13" spans="1:17" s="35" customFormat="1">
      <c r="A13" s="27" t="s">
        <v>19</v>
      </c>
      <c r="B13" s="27" t="s">
        <v>32</v>
      </c>
      <c r="C13" s="27" t="s">
        <v>34</v>
      </c>
      <c r="D13" s="27"/>
      <c r="E13" s="27" t="s">
        <v>26</v>
      </c>
      <c r="F13" s="27"/>
      <c r="G13" s="28" t="s">
        <v>24</v>
      </c>
      <c r="H13" s="28" t="s">
        <v>25</v>
      </c>
      <c r="I13" s="29">
        <v>2670</v>
      </c>
      <c r="J13" s="36">
        <v>2730</v>
      </c>
      <c r="K13" s="24">
        <f t="shared" si="1"/>
        <v>60</v>
      </c>
      <c r="L13" s="31"/>
      <c r="M13" s="32">
        <v>14847</v>
      </c>
      <c r="N13" s="33">
        <f t="shared" si="0"/>
        <v>890820</v>
      </c>
      <c r="O13" s="34">
        <v>0.1</v>
      </c>
      <c r="P13" s="33">
        <f t="shared" si="2"/>
        <v>89082</v>
      </c>
      <c r="Q13" s="37">
        <f t="shared" si="3"/>
        <v>979902</v>
      </c>
    </row>
    <row r="14" spans="1:17" s="35" customFormat="1">
      <c r="A14" s="27" t="s">
        <v>19</v>
      </c>
      <c r="B14" s="27" t="s">
        <v>32</v>
      </c>
      <c r="C14" s="27" t="s">
        <v>34</v>
      </c>
      <c r="D14" s="27"/>
      <c r="E14" s="27" t="s">
        <v>31</v>
      </c>
      <c r="F14" s="27"/>
      <c r="G14" s="28" t="s">
        <v>24</v>
      </c>
      <c r="H14" s="28" t="s">
        <v>25</v>
      </c>
      <c r="I14" s="29">
        <v>2670</v>
      </c>
      <c r="J14" s="36">
        <v>2730</v>
      </c>
      <c r="K14" s="24">
        <f t="shared" si="1"/>
        <v>48</v>
      </c>
      <c r="L14" s="31" t="s">
        <v>28</v>
      </c>
      <c r="M14" s="32">
        <v>8324</v>
      </c>
      <c r="N14" s="33">
        <f t="shared" si="0"/>
        <v>399552</v>
      </c>
      <c r="O14" s="34">
        <v>0.1</v>
      </c>
      <c r="P14" s="33">
        <f t="shared" si="2"/>
        <v>39955.200000000004</v>
      </c>
      <c r="Q14" s="37">
        <f t="shared" si="3"/>
        <v>439507.20000000001</v>
      </c>
    </row>
    <row r="15" spans="1:17" s="35" customFormat="1">
      <c r="A15" s="27" t="s">
        <v>19</v>
      </c>
      <c r="B15" s="27" t="s">
        <v>32</v>
      </c>
      <c r="C15" s="27" t="s">
        <v>35</v>
      </c>
      <c r="D15" s="27"/>
      <c r="E15" s="27" t="s">
        <v>22</v>
      </c>
      <c r="F15" s="27" t="s">
        <v>23</v>
      </c>
      <c r="G15" s="28" t="s">
        <v>24</v>
      </c>
      <c r="H15" s="28" t="s">
        <v>25</v>
      </c>
      <c r="I15" s="29">
        <v>67831</v>
      </c>
      <c r="J15" s="29">
        <v>71610</v>
      </c>
      <c r="K15" s="24">
        <f t="shared" si="1"/>
        <v>3779</v>
      </c>
      <c r="L15" s="31"/>
      <c r="M15" s="32">
        <v>4816</v>
      </c>
      <c r="N15" s="33">
        <f t="shared" si="0"/>
        <v>18199664</v>
      </c>
      <c r="O15" s="34">
        <v>0.1</v>
      </c>
      <c r="P15" s="33">
        <f t="shared" si="2"/>
        <v>1819966.4000000001</v>
      </c>
      <c r="Q15" s="37">
        <f t="shared" si="3"/>
        <v>20019630.399999999</v>
      </c>
    </row>
    <row r="16" spans="1:17" s="35" customFormat="1">
      <c r="A16" s="27" t="s">
        <v>19</v>
      </c>
      <c r="B16" s="27" t="s">
        <v>32</v>
      </c>
      <c r="C16" s="27" t="s">
        <v>35</v>
      </c>
      <c r="D16" s="27"/>
      <c r="E16" s="27" t="s">
        <v>26</v>
      </c>
      <c r="F16" s="27"/>
      <c r="G16" s="28" t="s">
        <v>24</v>
      </c>
      <c r="H16" s="28" t="s">
        <v>25</v>
      </c>
      <c r="I16" s="29">
        <v>1597</v>
      </c>
      <c r="J16" s="29">
        <v>1599</v>
      </c>
      <c r="K16" s="24">
        <f t="shared" si="1"/>
        <v>2</v>
      </c>
      <c r="L16" s="31"/>
      <c r="M16" s="32">
        <v>14847</v>
      </c>
      <c r="N16" s="33">
        <f t="shared" si="0"/>
        <v>29694</v>
      </c>
      <c r="O16" s="34">
        <v>0.1</v>
      </c>
      <c r="P16" s="33">
        <f t="shared" si="2"/>
        <v>2969.4</v>
      </c>
      <c r="Q16" s="37">
        <f t="shared" si="3"/>
        <v>32663.4</v>
      </c>
    </row>
    <row r="17" spans="1:17" s="35" customFormat="1">
      <c r="A17" s="27" t="s">
        <v>19</v>
      </c>
      <c r="B17" s="27" t="s">
        <v>32</v>
      </c>
      <c r="C17" s="27" t="s">
        <v>35</v>
      </c>
      <c r="D17" s="27"/>
      <c r="E17" s="27" t="s">
        <v>31</v>
      </c>
      <c r="F17" s="27"/>
      <c r="G17" s="28" t="s">
        <v>24</v>
      </c>
      <c r="H17" s="28" t="s">
        <v>25</v>
      </c>
      <c r="I17" s="29">
        <v>1597</v>
      </c>
      <c r="J17" s="29">
        <v>1599</v>
      </c>
      <c r="K17" s="24">
        <f t="shared" si="1"/>
        <v>1.6</v>
      </c>
      <c r="L17" s="31" t="s">
        <v>28</v>
      </c>
      <c r="M17" s="32">
        <v>8324</v>
      </c>
      <c r="N17" s="33">
        <f t="shared" si="0"/>
        <v>13318.400000000001</v>
      </c>
      <c r="O17" s="34">
        <v>0.1</v>
      </c>
      <c r="P17" s="33">
        <f t="shared" si="2"/>
        <v>1331.8400000000001</v>
      </c>
      <c r="Q17" s="37">
        <f t="shared" si="3"/>
        <v>14650.240000000002</v>
      </c>
    </row>
    <row r="18" spans="1:17">
      <c r="A18" s="7" t="s">
        <v>19</v>
      </c>
      <c r="B18" s="7" t="s">
        <v>32</v>
      </c>
      <c r="C18" s="7" t="s">
        <v>36</v>
      </c>
      <c r="D18" s="7"/>
      <c r="E18" s="7" t="s">
        <v>22</v>
      </c>
      <c r="F18" s="7" t="s">
        <v>23</v>
      </c>
      <c r="G18" s="8" t="s">
        <v>24</v>
      </c>
      <c r="H18" s="8" t="s">
        <v>25</v>
      </c>
      <c r="I18" s="9">
        <v>44500</v>
      </c>
      <c r="J18" s="14">
        <v>45784</v>
      </c>
      <c r="K18" s="25">
        <f t="shared" si="1"/>
        <v>1284</v>
      </c>
      <c r="L18" s="10"/>
      <c r="M18" s="11">
        <v>4816</v>
      </c>
      <c r="N18" s="12">
        <f t="shared" si="0"/>
        <v>6183744</v>
      </c>
      <c r="O18" s="13">
        <v>0.1</v>
      </c>
      <c r="P18" s="12">
        <f t="shared" si="2"/>
        <v>618374.40000000002</v>
      </c>
      <c r="Q18" s="12">
        <f t="shared" si="3"/>
        <v>6802118.4000000004</v>
      </c>
    </row>
    <row r="19" spans="1:17">
      <c r="A19" s="7" t="s">
        <v>19</v>
      </c>
      <c r="B19" s="7" t="s">
        <v>32</v>
      </c>
      <c r="C19" s="7" t="s">
        <v>36</v>
      </c>
      <c r="D19" s="7"/>
      <c r="E19" s="7" t="s">
        <v>26</v>
      </c>
      <c r="F19" s="7"/>
      <c r="G19" s="8" t="s">
        <v>24</v>
      </c>
      <c r="H19" s="8" t="s">
        <v>25</v>
      </c>
      <c r="I19" s="9">
        <v>1233</v>
      </c>
      <c r="J19" s="14">
        <v>1237</v>
      </c>
      <c r="K19" s="25">
        <f t="shared" si="1"/>
        <v>4</v>
      </c>
      <c r="L19" s="10"/>
      <c r="M19" s="11">
        <v>14847</v>
      </c>
      <c r="N19" s="12">
        <f t="shared" si="0"/>
        <v>59388</v>
      </c>
      <c r="O19" s="13">
        <v>0.1</v>
      </c>
      <c r="P19" s="12">
        <f t="shared" si="2"/>
        <v>5938.8</v>
      </c>
      <c r="Q19" s="12">
        <f t="shared" si="3"/>
        <v>65326.8</v>
      </c>
    </row>
    <row r="20" spans="1:17">
      <c r="A20" s="7" t="s">
        <v>19</v>
      </c>
      <c r="B20" s="7" t="s">
        <v>32</v>
      </c>
      <c r="C20" s="7" t="s">
        <v>36</v>
      </c>
      <c r="D20" s="7"/>
      <c r="E20" s="7" t="s">
        <v>31</v>
      </c>
      <c r="F20" s="7"/>
      <c r="G20" s="8" t="s">
        <v>24</v>
      </c>
      <c r="H20" s="8" t="s">
        <v>25</v>
      </c>
      <c r="I20" s="9">
        <v>1233</v>
      </c>
      <c r="J20" s="14">
        <v>1237</v>
      </c>
      <c r="K20" s="25">
        <f t="shared" si="1"/>
        <v>3.2</v>
      </c>
      <c r="L20" s="10" t="s">
        <v>28</v>
      </c>
      <c r="M20" s="11">
        <v>8324</v>
      </c>
      <c r="N20" s="12">
        <f t="shared" si="0"/>
        <v>26636.800000000003</v>
      </c>
      <c r="O20" s="13">
        <v>0.1</v>
      </c>
      <c r="P20" s="12">
        <f t="shared" si="2"/>
        <v>2663.6800000000003</v>
      </c>
      <c r="Q20" s="12">
        <f t="shared" si="3"/>
        <v>29300.480000000003</v>
      </c>
    </row>
    <row r="21" spans="1:17" s="22" customFormat="1">
      <c r="A21" s="17" t="s">
        <v>19</v>
      </c>
      <c r="B21" s="17" t="s">
        <v>32</v>
      </c>
      <c r="C21" s="17" t="s">
        <v>37</v>
      </c>
      <c r="D21" s="17"/>
      <c r="E21" s="17" t="s">
        <v>22</v>
      </c>
      <c r="F21" s="17" t="s">
        <v>23</v>
      </c>
      <c r="G21" s="18" t="s">
        <v>24</v>
      </c>
      <c r="H21" s="18" t="s">
        <v>25</v>
      </c>
      <c r="I21" s="19">
        <v>92143</v>
      </c>
      <c r="J21" s="20">
        <v>94067</v>
      </c>
      <c r="K21" s="25">
        <f t="shared" si="1"/>
        <v>1924</v>
      </c>
      <c r="L21" s="10"/>
      <c r="M21" s="11">
        <v>4816</v>
      </c>
      <c r="N21" s="12">
        <f t="shared" si="0"/>
        <v>9265984</v>
      </c>
      <c r="O21" s="13">
        <v>0.1</v>
      </c>
      <c r="P21" s="12">
        <f t="shared" si="2"/>
        <v>926598.4</v>
      </c>
      <c r="Q21" s="21">
        <f t="shared" si="3"/>
        <v>10192582.4</v>
      </c>
    </row>
    <row r="22" spans="1:17" s="22" customFormat="1">
      <c r="A22" s="17" t="s">
        <v>19</v>
      </c>
      <c r="B22" s="17" t="s">
        <v>32</v>
      </c>
      <c r="C22" s="17" t="s">
        <v>37</v>
      </c>
      <c r="D22" s="17"/>
      <c r="E22" s="17" t="s">
        <v>26</v>
      </c>
      <c r="F22" s="17"/>
      <c r="G22" s="18" t="s">
        <v>24</v>
      </c>
      <c r="H22" s="18" t="s">
        <v>25</v>
      </c>
      <c r="I22" s="19">
        <v>2098</v>
      </c>
      <c r="J22" s="23">
        <v>2121</v>
      </c>
      <c r="K22" s="25">
        <f t="shared" si="1"/>
        <v>23</v>
      </c>
      <c r="L22" s="10"/>
      <c r="M22" s="11">
        <v>14847</v>
      </c>
      <c r="N22" s="12">
        <f t="shared" si="0"/>
        <v>341481</v>
      </c>
      <c r="O22" s="13">
        <v>0.1</v>
      </c>
      <c r="P22" s="12">
        <f t="shared" si="2"/>
        <v>34148.1</v>
      </c>
      <c r="Q22" s="21">
        <f t="shared" si="3"/>
        <v>375629.1</v>
      </c>
    </row>
    <row r="23" spans="1:17" s="22" customFormat="1">
      <c r="A23" s="17" t="s">
        <v>19</v>
      </c>
      <c r="B23" s="17" t="s">
        <v>32</v>
      </c>
      <c r="C23" s="17" t="s">
        <v>37</v>
      </c>
      <c r="D23" s="17"/>
      <c r="E23" s="17" t="s">
        <v>31</v>
      </c>
      <c r="F23" s="17"/>
      <c r="G23" s="18" t="s">
        <v>24</v>
      </c>
      <c r="H23" s="18" t="s">
        <v>25</v>
      </c>
      <c r="I23" s="19">
        <v>2098</v>
      </c>
      <c r="J23" s="23">
        <v>2121</v>
      </c>
      <c r="K23" s="25">
        <f t="shared" si="1"/>
        <v>18.400000000000002</v>
      </c>
      <c r="L23" s="10" t="s">
        <v>28</v>
      </c>
      <c r="M23" s="11">
        <v>8324</v>
      </c>
      <c r="N23" s="12">
        <f t="shared" si="0"/>
        <v>153161.60000000001</v>
      </c>
      <c r="O23" s="13">
        <v>0.1</v>
      </c>
      <c r="P23" s="12">
        <f t="shared" si="2"/>
        <v>15316.160000000002</v>
      </c>
      <c r="Q23" s="21">
        <f t="shared" si="3"/>
        <v>168477.76</v>
      </c>
    </row>
    <row r="24" spans="1:17">
      <c r="A24" s="7" t="s">
        <v>19</v>
      </c>
      <c r="B24" s="7" t="s">
        <v>32</v>
      </c>
      <c r="C24" s="7" t="s">
        <v>38</v>
      </c>
      <c r="D24" s="7"/>
      <c r="E24" s="7" t="s">
        <v>22</v>
      </c>
      <c r="F24" s="7" t="s">
        <v>23</v>
      </c>
      <c r="G24" s="8" t="s">
        <v>24</v>
      </c>
      <c r="H24" s="8" t="s">
        <v>25</v>
      </c>
      <c r="I24" s="9">
        <v>42612</v>
      </c>
      <c r="J24" s="15">
        <v>44337</v>
      </c>
      <c r="K24" s="25">
        <f t="shared" si="1"/>
        <v>1725</v>
      </c>
      <c r="L24" s="10"/>
      <c r="M24" s="11">
        <v>4816</v>
      </c>
      <c r="N24" s="12">
        <f t="shared" si="0"/>
        <v>8307600</v>
      </c>
      <c r="O24" s="13">
        <v>0.1</v>
      </c>
      <c r="P24" s="12">
        <f t="shared" si="2"/>
        <v>830760</v>
      </c>
      <c r="Q24" s="12">
        <f t="shared" si="3"/>
        <v>9138360</v>
      </c>
    </row>
    <row r="25" spans="1:17">
      <c r="A25" s="7" t="s">
        <v>19</v>
      </c>
      <c r="B25" s="7" t="s">
        <v>32</v>
      </c>
      <c r="C25" s="7" t="s">
        <v>38</v>
      </c>
      <c r="D25" s="7"/>
      <c r="E25" s="7" t="s">
        <v>26</v>
      </c>
      <c r="F25" s="7"/>
      <c r="G25" s="8" t="s">
        <v>24</v>
      </c>
      <c r="H25" s="8" t="s">
        <v>25</v>
      </c>
      <c r="I25" s="9">
        <v>846</v>
      </c>
      <c r="J25" s="15">
        <v>858</v>
      </c>
      <c r="K25" s="25">
        <f t="shared" si="1"/>
        <v>12</v>
      </c>
      <c r="L25" s="10"/>
      <c r="M25" s="11">
        <v>14847</v>
      </c>
      <c r="N25" s="12">
        <f t="shared" si="0"/>
        <v>178164</v>
      </c>
      <c r="O25" s="13">
        <v>0.1</v>
      </c>
      <c r="P25" s="12">
        <f t="shared" si="2"/>
        <v>17816.400000000001</v>
      </c>
      <c r="Q25" s="12">
        <f t="shared" si="3"/>
        <v>195980.4</v>
      </c>
    </row>
    <row r="26" spans="1:17">
      <c r="A26" s="7" t="s">
        <v>19</v>
      </c>
      <c r="B26" s="7" t="s">
        <v>32</v>
      </c>
      <c r="C26" s="7" t="s">
        <v>38</v>
      </c>
      <c r="D26" s="7"/>
      <c r="E26" s="7" t="s">
        <v>31</v>
      </c>
      <c r="F26" s="7"/>
      <c r="G26" s="8" t="s">
        <v>24</v>
      </c>
      <c r="H26" s="8" t="s">
        <v>25</v>
      </c>
      <c r="I26" s="9">
        <v>846</v>
      </c>
      <c r="J26" s="15">
        <v>858</v>
      </c>
      <c r="K26" s="25">
        <f t="shared" si="1"/>
        <v>9.6000000000000014</v>
      </c>
      <c r="L26" s="10" t="s">
        <v>28</v>
      </c>
      <c r="M26" s="11">
        <v>8324</v>
      </c>
      <c r="N26" s="12">
        <f t="shared" si="0"/>
        <v>79910.400000000009</v>
      </c>
      <c r="O26" s="13">
        <v>0.1</v>
      </c>
      <c r="P26" s="12">
        <f t="shared" si="2"/>
        <v>7991.0400000000009</v>
      </c>
      <c r="Q26" s="12">
        <f t="shared" si="3"/>
        <v>87901.440000000002</v>
      </c>
    </row>
    <row r="27" spans="1:17">
      <c r="B27" s="40" t="s">
        <v>39</v>
      </c>
    </row>
  </sheetData>
  <autoFilter ref="A2:Q26" xr:uid="{2A16F2A6-AE4D-48C8-BDEF-0009362343BA}"/>
  <mergeCells count="2">
    <mergeCell ref="G1:L1"/>
    <mergeCell ref="M1:Q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c6cd49-2336-4d20-b35c-d5a34aaaeb78" xsi:nil="true"/>
    <lcf76f155ced4ddcb4097134ff3c332f xmlns="8eb1d44e-009d-441f-8891-052f97b86eb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2554FBADF924CAFA43F005B6E3128" ma:contentTypeVersion="18" ma:contentTypeDescription="Create a new document." ma:contentTypeScope="" ma:versionID="65594900038211d7d7fc0e6d8526fb71">
  <xsd:schema xmlns:xsd="http://www.w3.org/2001/XMLSchema" xmlns:xs="http://www.w3.org/2001/XMLSchema" xmlns:p="http://schemas.microsoft.com/office/2006/metadata/properties" xmlns:ns2="8eb1d44e-009d-441f-8891-052f97b86eb2" xmlns:ns3="57c0340a-c24a-46b5-ae60-efc2afd9b29b" xmlns:ns4="4bc6cd49-2336-4d20-b35c-d5a34aaaeb78" targetNamespace="http://schemas.microsoft.com/office/2006/metadata/properties" ma:root="true" ma:fieldsID="2e2182fe86d53c83c9c334908c99ffa7" ns2:_="" ns3:_="" ns4:_="">
    <xsd:import namespace="8eb1d44e-009d-441f-8891-052f97b86eb2"/>
    <xsd:import namespace="57c0340a-c24a-46b5-ae60-efc2afd9b29b"/>
    <xsd:import namespace="4bc6cd49-2336-4d20-b35c-d5a34aaaeb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b1d44e-009d-441f-8891-052f97b86e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fbf67bd-bbf0-498e-89d1-a88626c1b8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c0340a-c24a-46b5-ae60-efc2afd9b29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6cd49-2336-4d20-b35c-d5a34aaaeb7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bd6bb6be-2f76-4351-a597-43f21721181e}" ma:internalName="TaxCatchAll" ma:showField="CatchAllData" ma:web="4bc6cd49-2336-4d20-b35c-d5a34aaaeb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03FA80-868B-4E15-849E-A33B67F65354}">
  <ds:schemaRefs>
    <ds:schemaRef ds:uri="http://schemas.microsoft.com/office/2006/metadata/properties"/>
    <ds:schemaRef ds:uri="http://schemas.microsoft.com/office/infopath/2007/PartnerControls"/>
    <ds:schemaRef ds:uri="4bc6cd49-2336-4d20-b35c-d5a34aaaeb78"/>
    <ds:schemaRef ds:uri="8eb1d44e-009d-441f-8891-052f97b86eb2"/>
  </ds:schemaRefs>
</ds:datastoreItem>
</file>

<file path=customXml/itemProps2.xml><?xml version="1.0" encoding="utf-8"?>
<ds:datastoreItem xmlns:ds="http://schemas.openxmlformats.org/officeDocument/2006/customXml" ds:itemID="{AF97A093-0575-4360-9329-7529BF1B2C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1DB31F-879B-4960-8685-33DA21DB6A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b1d44e-009d-441f-8891-052f97b86eb2"/>
    <ds:schemaRef ds:uri="57c0340a-c24a-46b5-ae60-efc2afd9b29b"/>
    <ds:schemaRef ds:uri="4bc6cd49-2336-4d20-b35c-d5a34aaaeb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Tuyen, Trinh Phuong (Accounting)</dc:creator>
  <cp:lastModifiedBy>Tuyen, Trinh Phuong (Accounting)</cp:lastModifiedBy>
  <dcterms:created xsi:type="dcterms:W3CDTF">2025-07-27T09:48:10Z</dcterms:created>
  <dcterms:modified xsi:type="dcterms:W3CDTF">2025-08-19T11:02:33Z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0x0101003F12554FBADF924CAFA43F005B6E3128</vt:lpwstr>
  </property>
  <property fmtid="{D5CDD505-2E9C-101B-9397-08002B2CF9AE}" pid="3" name="MediaServiceImageTags">
    <vt:lpwstr/>
  </property>
</Properties>
</file>