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0E53CECB-9172-4949-9D48-295936482B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I26" i="1" l="1"/>
  <c r="H26" i="1"/>
  <c r="G26" i="1"/>
  <c r="F26" i="1"/>
  <c r="E26" i="1"/>
  <c r="D26" i="1"/>
  <c r="I16" i="1"/>
  <c r="I25" i="1"/>
  <c r="I24" i="1"/>
  <c r="I9" i="1"/>
  <c r="F4" i="1"/>
  <c r="I4" i="1" s="1"/>
  <c r="E4" i="1"/>
  <c r="D4" i="1"/>
  <c r="F5" i="1"/>
  <c r="E5" i="1"/>
  <c r="D5" i="1"/>
  <c r="I5" i="1" s="1"/>
  <c r="F6" i="1"/>
  <c r="E6" i="1"/>
  <c r="H6" i="1" s="1"/>
  <c r="D6" i="1"/>
  <c r="G6" i="1" s="1"/>
  <c r="F7" i="1"/>
  <c r="E7" i="1"/>
  <c r="H7" i="1" s="1"/>
  <c r="D7" i="1"/>
  <c r="G7" i="1" s="1"/>
  <c r="F8" i="1"/>
  <c r="E8" i="1"/>
  <c r="D8" i="1"/>
  <c r="I8" i="1" s="1"/>
  <c r="F9" i="1"/>
  <c r="E9" i="1"/>
  <c r="H9" i="1" s="1"/>
  <c r="D9" i="1"/>
  <c r="F10" i="1"/>
  <c r="E10" i="1"/>
  <c r="D10" i="1"/>
  <c r="I10" i="1" s="1"/>
  <c r="F11" i="1"/>
  <c r="E11" i="1"/>
  <c r="H11" i="1" s="1"/>
  <c r="D11" i="1"/>
  <c r="G11" i="1" s="1"/>
  <c r="F25" i="1"/>
  <c r="E25" i="1"/>
  <c r="D25" i="1"/>
  <c r="G25" i="1" l="1"/>
  <c r="I7" i="1"/>
  <c r="I6" i="1"/>
  <c r="H25" i="1"/>
  <c r="G4" i="1"/>
  <c r="H4" i="1"/>
  <c r="H5" i="1"/>
  <c r="G8" i="1"/>
  <c r="G9" i="1"/>
  <c r="H8" i="1"/>
  <c r="G5" i="1"/>
  <c r="H10" i="1"/>
  <c r="G10" i="1"/>
  <c r="F24" i="1"/>
  <c r="E24" i="1"/>
  <c r="D24" i="1"/>
  <c r="H24" i="1" l="1"/>
  <c r="G24" i="1"/>
  <c r="F23" i="1"/>
  <c r="E23" i="1"/>
  <c r="H23" i="1" s="1"/>
  <c r="D23" i="1"/>
  <c r="G23" i="1" l="1"/>
  <c r="F22" i="1"/>
  <c r="E22" i="1"/>
  <c r="H22" i="1" s="1"/>
  <c r="D22" i="1"/>
  <c r="G22" i="1" s="1"/>
  <c r="F21" i="1" l="1"/>
  <c r="E21" i="1"/>
  <c r="D21" i="1"/>
  <c r="G21" i="1" l="1"/>
  <c r="H21" i="1"/>
  <c r="F20" i="1"/>
  <c r="E20" i="1"/>
  <c r="H20" i="1" s="1"/>
  <c r="D20" i="1"/>
  <c r="G20" i="1" l="1"/>
  <c r="F19" i="1"/>
  <c r="E19" i="1"/>
  <c r="H19" i="1" s="1"/>
  <c r="D19" i="1"/>
  <c r="G19" i="1" s="1"/>
  <c r="F12" i="1" l="1"/>
  <c r="F13" i="1"/>
  <c r="F14" i="1"/>
  <c r="F15" i="1"/>
  <c r="F16" i="1"/>
  <c r="F17" i="1"/>
  <c r="F18" i="1"/>
  <c r="E12" i="1"/>
  <c r="E13" i="1"/>
  <c r="E14" i="1"/>
  <c r="E15" i="1"/>
  <c r="E16" i="1"/>
  <c r="E17" i="1"/>
  <c r="E18" i="1"/>
  <c r="D12" i="1"/>
  <c r="D13" i="1"/>
  <c r="G13" i="1" s="1"/>
  <c r="D14" i="1"/>
  <c r="D15" i="1"/>
  <c r="D16" i="1"/>
  <c r="D17" i="1"/>
  <c r="D18" i="1"/>
  <c r="G18" i="1" l="1"/>
  <c r="G17" i="1"/>
  <c r="H16" i="1"/>
  <c r="H17" i="1"/>
  <c r="G14" i="1"/>
  <c r="H13" i="1"/>
  <c r="H12" i="1"/>
  <c r="G16" i="1"/>
  <c r="G12" i="1"/>
  <c r="H15" i="1"/>
  <c r="G15" i="1"/>
  <c r="H18" i="1"/>
  <c r="H14" i="1"/>
</calcChain>
</file>

<file path=xl/sharedStrings.xml><?xml version="1.0" encoding="utf-8"?>
<sst xmlns="http://schemas.openxmlformats.org/spreadsheetml/2006/main" count="12" uniqueCount="8">
  <si>
    <t>Datum</t>
  </si>
  <si>
    <t>Sonstiges</t>
  </si>
  <si>
    <t>Heizung(8835275)</t>
  </si>
  <si>
    <t>Heizung</t>
  </si>
  <si>
    <t>Verbrauch seit letzter Messung</t>
  </si>
  <si>
    <t>Tage</t>
  </si>
  <si>
    <t>Verbr pro Tag</t>
  </si>
  <si>
    <t>Verbr pro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</si>
</sst>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Tabelle1!$A$3:$A$26</c:f>
              <c:numCache>
                <c:formatCode>m/d/yyyy</c:formatCode>
                <c:ptCount val="2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</c:numCache>
            </c:numRef>
          </c:cat>
          <c:val>
            <c:numRef>
              <c:f>Tabelle1!$B$3:$B$26</c:f>
              <c:numCache>
                <c:formatCode>General</c:formatCode>
                <c:ptCount val="24"/>
                <c:pt idx="0">
                  <c:v>152000</c:v>
                </c:pt>
                <c:pt idx="1">
                  <c:v>201426</c:v>
                </c:pt>
                <c:pt idx="2">
                  <c:v>214814</c:v>
                </c:pt>
                <c:pt idx="3">
                  <c:v>226199</c:v>
                </c:pt>
                <c:pt idx="4">
                  <c:v>235702</c:v>
                </c:pt>
                <c:pt idx="5">
                  <c:v>245437</c:v>
                </c:pt>
                <c:pt idx="6">
                  <c:v>255987</c:v>
                </c:pt>
                <c:pt idx="7">
                  <c:v>270653</c:v>
                </c:pt>
                <c:pt idx="8">
                  <c:v>270867</c:v>
                </c:pt>
                <c:pt idx="9">
                  <c:v>271430</c:v>
                </c:pt>
                <c:pt idx="10">
                  <c:v>272198</c:v>
                </c:pt>
                <c:pt idx="11">
                  <c:v>274790</c:v>
                </c:pt>
                <c:pt idx="12">
                  <c:v>275406</c:v>
                </c:pt>
                <c:pt idx="13">
                  <c:v>276834</c:v>
                </c:pt>
                <c:pt idx="14">
                  <c:v>279485</c:v>
                </c:pt>
                <c:pt idx="15">
                  <c:v>279862</c:v>
                </c:pt>
                <c:pt idx="16">
                  <c:v>280611</c:v>
                </c:pt>
                <c:pt idx="17">
                  <c:v>281233</c:v>
                </c:pt>
                <c:pt idx="18">
                  <c:v>282127</c:v>
                </c:pt>
                <c:pt idx="19">
                  <c:v>282763</c:v>
                </c:pt>
                <c:pt idx="20">
                  <c:v>284253</c:v>
                </c:pt>
                <c:pt idx="21">
                  <c:v>288880</c:v>
                </c:pt>
                <c:pt idx="22">
                  <c:v>294266</c:v>
                </c:pt>
                <c:pt idx="23">
                  <c:v>297404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8-4A42-9C38-9A0EF26B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7088"/>
        <c:axId val="84062976"/>
      </c:lineChart>
      <c:dateAx>
        <c:axId val="840570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4062976"/>
        <c:crosses val="autoZero"/>
        <c:auto val="1"/>
        <c:lblOffset val="100"/>
        <c:baseTimeUnit val="days"/>
      </c:dateAx>
      <c:valAx>
        <c:axId val="84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Tabelle1!$A$3:$A$26</c:f>
              <c:numCache>
                <c:formatCode>m/d/yyyy</c:formatCode>
                <c:ptCount val="2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</c:numCache>
            </c:numRef>
          </c:cat>
          <c:val>
            <c:numRef>
              <c:f>Tabelle1!$C$3:$C$26</c:f>
              <c:numCache>
                <c:formatCode>General</c:formatCode>
                <c:ptCount val="24"/>
                <c:pt idx="0">
                  <c:v>16577</c:v>
                </c:pt>
                <c:pt idx="1">
                  <c:v>22225</c:v>
                </c:pt>
                <c:pt idx="2">
                  <c:v>23948</c:v>
                </c:pt>
                <c:pt idx="3">
                  <c:v>25539</c:v>
                </c:pt>
                <c:pt idx="4">
                  <c:v>27087</c:v>
                </c:pt>
                <c:pt idx="5">
                  <c:v>28612</c:v>
                </c:pt>
                <c:pt idx="6">
                  <c:v>30004</c:v>
                </c:pt>
                <c:pt idx="7">
                  <c:v>31874</c:v>
                </c:pt>
                <c:pt idx="8">
                  <c:v>32356</c:v>
                </c:pt>
                <c:pt idx="9">
                  <c:v>32507</c:v>
                </c:pt>
                <c:pt idx="10">
                  <c:v>32565</c:v>
                </c:pt>
                <c:pt idx="11">
                  <c:v>32708</c:v>
                </c:pt>
                <c:pt idx="12">
                  <c:v>32732</c:v>
                </c:pt>
                <c:pt idx="13">
                  <c:v>32796</c:v>
                </c:pt>
                <c:pt idx="14">
                  <c:v>32948</c:v>
                </c:pt>
                <c:pt idx="15">
                  <c:v>32961</c:v>
                </c:pt>
                <c:pt idx="16">
                  <c:v>33008</c:v>
                </c:pt>
                <c:pt idx="17">
                  <c:v>33091</c:v>
                </c:pt>
                <c:pt idx="18">
                  <c:v>33353</c:v>
                </c:pt>
                <c:pt idx="19">
                  <c:v>33553</c:v>
                </c:pt>
                <c:pt idx="20">
                  <c:v>33721</c:v>
                </c:pt>
                <c:pt idx="21">
                  <c:v>33988</c:v>
                </c:pt>
                <c:pt idx="22">
                  <c:v>34616</c:v>
                </c:pt>
                <c:pt idx="23">
                  <c:v>34747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BBB-A710-E128EA2A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34848"/>
        <c:axId val="85936384"/>
      </c:lineChart>
      <c:dateAx>
        <c:axId val="8593484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36384"/>
        <c:crosses val="autoZero"/>
        <c:auto val="1"/>
        <c:lblOffset val="100"/>
        <c:baseTimeUnit val="days"/>
      </c:dateAx>
      <c:valAx>
        <c:axId val="85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Tabelle1!$A$3:$A$26</c:f>
              <c:numCache>
                <c:formatCode>m/d/yyyy</c:formatCode>
                <c:ptCount val="2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</c:numCache>
            </c:numRef>
          </c:cat>
          <c:val>
            <c:numRef>
              <c:f>Tabelle1!$G$3:$G$26</c:f>
              <c:numCache>
                <c:formatCode>0.0</c:formatCode>
                <c:ptCount val="24"/>
                <c:pt idx="1">
                  <c:v>27.55072463768116</c:v>
                </c:pt>
                <c:pt idx="2">
                  <c:v>33.638190954773869</c:v>
                </c:pt>
                <c:pt idx="3">
                  <c:v>31.19178082191781</c:v>
                </c:pt>
                <c:pt idx="4">
                  <c:v>26.035616438356165</c:v>
                </c:pt>
                <c:pt idx="5">
                  <c:v>26.671232876712327</c:v>
                </c:pt>
                <c:pt idx="6">
                  <c:v>28.825136612021858</c:v>
                </c:pt>
                <c:pt idx="7">
                  <c:v>34.589622641509436</c:v>
                </c:pt>
                <c:pt idx="8">
                  <c:v>1.436241610738255</c:v>
                </c:pt>
                <c:pt idx="9">
                  <c:v>13.093023255813954</c:v>
                </c:pt>
                <c:pt idx="10">
                  <c:v>38.4</c:v>
                </c:pt>
                <c:pt idx="11">
                  <c:v>48</c:v>
                </c:pt>
                <c:pt idx="12">
                  <c:v>51.333333333333336</c:v>
                </c:pt>
                <c:pt idx="13">
                  <c:v>57.12</c:v>
                </c:pt>
                <c:pt idx="14">
                  <c:v>55.229166666666664</c:v>
                </c:pt>
                <c:pt idx="15">
                  <c:v>53.857142857142854</c:v>
                </c:pt>
                <c:pt idx="16">
                  <c:v>41.611111111111114</c:v>
                </c:pt>
                <c:pt idx="17">
                  <c:v>25.916666666666668</c:v>
                </c:pt>
                <c:pt idx="18">
                  <c:v>12.771428571428572</c:v>
                </c:pt>
                <c:pt idx="19">
                  <c:v>9.4925373134328357</c:v>
                </c:pt>
                <c:pt idx="20">
                  <c:v>31.702127659574469</c:v>
                </c:pt>
                <c:pt idx="21">
                  <c:v>46.737373737373737</c:v>
                </c:pt>
                <c:pt idx="22">
                  <c:v>14.756164383561643</c:v>
                </c:pt>
                <c:pt idx="23">
                  <c:v>21.493150684931507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588-B0B6-011B8AA70EED}"/>
            </c:ext>
          </c:extLst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Tabelle1!$A$3:$A$26</c:f>
              <c:numCache>
                <c:formatCode>m/d/yyyy</c:formatCode>
                <c:ptCount val="2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</c:numCache>
            </c:numRef>
          </c:cat>
          <c:val>
            <c:numRef>
              <c:f>Tabelle1!$H$3:$H$26</c:f>
              <c:numCache>
                <c:formatCode>0.0</c:formatCode>
                <c:ptCount val="24"/>
                <c:pt idx="1">
                  <c:v>3.1482720178372352</c:v>
                </c:pt>
                <c:pt idx="2">
                  <c:v>4.3291457286432165</c:v>
                </c:pt>
                <c:pt idx="3">
                  <c:v>4.3589041095890408</c:v>
                </c:pt>
                <c:pt idx="4">
                  <c:v>4.2410958904109588</c:v>
                </c:pt>
                <c:pt idx="5">
                  <c:v>4.1780821917808222</c:v>
                </c:pt>
                <c:pt idx="6">
                  <c:v>3.8032786885245899</c:v>
                </c:pt>
                <c:pt idx="7">
                  <c:v>4.4103773584905657</c:v>
                </c:pt>
                <c:pt idx="8">
                  <c:v>3.2348993288590604</c:v>
                </c:pt>
                <c:pt idx="9">
                  <c:v>3.5116279069767442</c:v>
                </c:pt>
                <c:pt idx="10">
                  <c:v>2.9</c:v>
                </c:pt>
                <c:pt idx="11">
                  <c:v>2.6481481481481484</c:v>
                </c:pt>
                <c:pt idx="12">
                  <c:v>2</c:v>
                </c:pt>
                <c:pt idx="13">
                  <c:v>2.56</c:v>
                </c:pt>
                <c:pt idx="14">
                  <c:v>3.1666666666666665</c:v>
                </c:pt>
                <c:pt idx="15">
                  <c:v>1.8571428571428572</c:v>
                </c:pt>
                <c:pt idx="16">
                  <c:v>2.6111111111111112</c:v>
                </c:pt>
                <c:pt idx="17">
                  <c:v>3.4583333333333335</c:v>
                </c:pt>
                <c:pt idx="18">
                  <c:v>3.7428571428571429</c:v>
                </c:pt>
                <c:pt idx="19">
                  <c:v>2.9850746268656718</c:v>
                </c:pt>
                <c:pt idx="20">
                  <c:v>3.5744680851063828</c:v>
                </c:pt>
                <c:pt idx="21">
                  <c:v>2.6969696969696968</c:v>
                </c:pt>
                <c:pt idx="22">
                  <c:v>1.7205479452054795</c:v>
                </c:pt>
                <c:pt idx="23">
                  <c:v>0.89726027397260277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588-B0B6-011B8AA7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5824"/>
        <c:axId val="85971712"/>
      </c:lineChart>
      <c:dateAx>
        <c:axId val="8596582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71712"/>
        <c:crosses val="autoZero"/>
        <c:auto val="1"/>
        <c:lblOffset val="100"/>
        <c:baseTimeUnit val="days"/>
      </c:dateAx>
      <c:valAx>
        <c:axId val="8597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249555</xdr:colOff>
      <xdr:row>0</xdr:row>
      <xdr:rowOff>97154</xdr:rowOff>
    </xdr:from>
    <xdr:to>
      <xdr:col>17</xdr:col>
      <xdr:colOff>651510</xdr:colOff>
      <xdr:row>25</xdr:row>
      <xdr:rowOff>4761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3</xdr:row>
      <xdr:rowOff>81915</xdr:rowOff>
    </xdr:from>
    <xdr:to>
      <xdr:col>17</xdr:col>
      <xdr:colOff>177165</xdr:colOff>
      <xdr:row>21</xdr:row>
      <xdr:rowOff>27622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121919</xdr:colOff>
      <xdr:row>8</xdr:row>
      <xdr:rowOff>7620</xdr:rowOff>
    </xdr:from>
    <xdr:to>
      <xdr:col>17</xdr:col>
      <xdr:colOff>428624</xdr:colOff>
      <xdr:row>28</xdr:row>
      <xdr:rowOff>57149</xdr:rowOff>
    </xdr:to>
    <xdr:graphicFrame macro="">
      <xdr:nvGraphicFramePr>
        <xdr:cNvPr id="11" name="Diagramm 10" title="Verbrauch pro Ta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G26" sqref="G26"/>
    </sheetView>
  </sheetViews>
  <sheetFormatPr baseColWidth="10" defaultRowHeight="14.4" x14ac:dyDescent="0.3"/>
  <cols>
    <col min="2" max="2" width="16.6640625" bestFit="1" customWidth="1"/>
    <col min="4" max="4" width="8.6640625" customWidth="1"/>
  </cols>
  <sheetData>
    <row r="1" spans="1:10" x14ac:dyDescent="0.3">
      <c r="D1" t="s">
        <v>4</v>
      </c>
      <c r="G1" t="s">
        <v>6</v>
      </c>
      <c r="I1" t="s">
        <v>7</v>
      </c>
    </row>
    <row r="2" spans="1:10" x14ac:dyDescent="0.3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  <c r="I2" t="s">
        <v>3</v>
      </c>
    </row>
    <row r="3" spans="1:10" x14ac:dyDescent="0.3">
      <c r="A3" s="1">
        <v>39114</v>
      </c>
      <c r="B3">
        <v>152000</v>
      </c>
      <c r="C3">
        <v>16577</v>
      </c>
      <c r="G3" s="2"/>
      <c r="H3" s="2"/>
      <c r="I3" s="2"/>
      <c r="J3" s="2"/>
    </row>
    <row r="4" spans="1:10" x14ac:dyDescent="0.3">
      <c r="A4" s="1">
        <v>40908</v>
      </c>
      <c r="B4">
        <v>201426</v>
      </c>
      <c r="C4">
        <v>22225</v>
      </c>
      <c r="D4">
        <f t="shared" ref="D4" si="0">B4-B3</f>
        <v>49426</v>
      </c>
      <c r="E4">
        <f t="shared" ref="E4" si="1">C4-C3</f>
        <v>5648</v>
      </c>
      <c r="F4">
        <f t="shared" ref="F4" si="2">A4-A3</f>
        <v>1794</v>
      </c>
      <c r="G4" s="3">
        <f>D4/F4</f>
        <v>27.55072463768116</v>
      </c>
      <c r="H4" s="3">
        <f t="shared" ref="H4" si="3">E4/F4</f>
        <v>3.1482720178372352</v>
      </c>
      <c r="I4" s="3">
        <f t="shared" ref="I4:I10" si="4">D4/F4*365</f>
        <v>10056.014492753624</v>
      </c>
      <c r="J4" s="3"/>
    </row>
    <row r="5" spans="1:10" x14ac:dyDescent="0.3">
      <c r="A5" s="1">
        <v>41306</v>
      </c>
      <c r="B5">
        <v>214814</v>
      </c>
      <c r="C5">
        <v>23948</v>
      </c>
      <c r="D5">
        <f t="shared" ref="D5" si="5">B5-B4</f>
        <v>13388</v>
      </c>
      <c r="E5">
        <f t="shared" ref="E5" si="6">C5-C4</f>
        <v>1723</v>
      </c>
      <c r="F5">
        <f t="shared" ref="F5" si="7">A5-A4</f>
        <v>398</v>
      </c>
      <c r="G5" s="3">
        <f t="shared" ref="G5" si="8">D5/F5</f>
        <v>33.638190954773869</v>
      </c>
      <c r="H5" s="3">
        <f t="shared" ref="H5" si="9">E5/F5</f>
        <v>4.3291457286432165</v>
      </c>
      <c r="I5" s="3">
        <f t="shared" si="4"/>
        <v>12277.939698492462</v>
      </c>
      <c r="J5" s="3"/>
    </row>
    <row r="6" spans="1:10" x14ac:dyDescent="0.3">
      <c r="A6" s="1">
        <v>41671</v>
      </c>
      <c r="B6">
        <v>226199</v>
      </c>
      <c r="C6">
        <v>25539</v>
      </c>
      <c r="D6">
        <f t="shared" ref="D6" si="10">B6-B5</f>
        <v>11385</v>
      </c>
      <c r="E6">
        <f t="shared" ref="E6" si="11">C6-C5</f>
        <v>1591</v>
      </c>
      <c r="F6">
        <f t="shared" ref="F6" si="12">A6-A5</f>
        <v>365</v>
      </c>
      <c r="G6" s="3">
        <f t="shared" ref="G6" si="13">D6/F6</f>
        <v>31.19178082191781</v>
      </c>
      <c r="H6" s="3">
        <f t="shared" ref="H6" si="14">E6/F6</f>
        <v>4.3589041095890408</v>
      </c>
      <c r="I6" s="3">
        <f t="shared" si="4"/>
        <v>11385</v>
      </c>
      <c r="J6" s="3"/>
    </row>
    <row r="7" spans="1:10" x14ac:dyDescent="0.3">
      <c r="A7" s="1">
        <v>42036</v>
      </c>
      <c r="B7">
        <v>235702</v>
      </c>
      <c r="C7">
        <v>27087</v>
      </c>
      <c r="D7">
        <f t="shared" ref="D7" si="15">B7-B6</f>
        <v>9503</v>
      </c>
      <c r="E7">
        <f t="shared" ref="E7" si="16">C7-C6</f>
        <v>1548</v>
      </c>
      <c r="F7">
        <f t="shared" ref="F7" si="17">A7-A6</f>
        <v>365</v>
      </c>
      <c r="G7" s="3">
        <f t="shared" ref="G7" si="18">D7/F7</f>
        <v>26.035616438356165</v>
      </c>
      <c r="H7" s="3">
        <f t="shared" ref="H7" si="19">E7/F7</f>
        <v>4.2410958904109588</v>
      </c>
      <c r="I7" s="3">
        <f t="shared" si="4"/>
        <v>9503</v>
      </c>
      <c r="J7" s="3"/>
    </row>
    <row r="8" spans="1:10" x14ac:dyDescent="0.3">
      <c r="A8" s="1">
        <v>42401</v>
      </c>
      <c r="B8">
        <v>245437</v>
      </c>
      <c r="C8">
        <v>28612</v>
      </c>
      <c r="D8">
        <f t="shared" ref="D8" si="20">B8-B7</f>
        <v>9735</v>
      </c>
      <c r="E8">
        <f t="shared" ref="E8" si="21">C8-C7</f>
        <v>1525</v>
      </c>
      <c r="F8">
        <f t="shared" ref="F8" si="22">A8-A7</f>
        <v>365</v>
      </c>
      <c r="G8" s="3">
        <f t="shared" ref="G8" si="23">D8/F8</f>
        <v>26.671232876712327</v>
      </c>
      <c r="H8" s="3">
        <f t="shared" ref="H8" si="24">E8/F8</f>
        <v>4.1780821917808222</v>
      </c>
      <c r="I8" s="3">
        <f t="shared" si="4"/>
        <v>9735</v>
      </c>
      <c r="J8" s="3"/>
    </row>
    <row r="9" spans="1:10" x14ac:dyDescent="0.3">
      <c r="A9" s="1">
        <v>42767</v>
      </c>
      <c r="B9">
        <v>255987</v>
      </c>
      <c r="C9">
        <v>30004</v>
      </c>
      <c r="D9">
        <f t="shared" ref="D9" si="25">B9-B8</f>
        <v>10550</v>
      </c>
      <c r="E9">
        <f t="shared" ref="E9" si="26">C9-C8</f>
        <v>1392</v>
      </c>
      <c r="F9">
        <f t="shared" ref="F9" si="27">A9-A8</f>
        <v>366</v>
      </c>
      <c r="G9" s="3">
        <f t="shared" ref="G9" si="28">D9/F9</f>
        <v>28.825136612021858</v>
      </c>
      <c r="H9" s="3">
        <f t="shared" ref="H9" si="29">E9/F9</f>
        <v>3.8032786885245899</v>
      </c>
      <c r="I9" s="3">
        <f t="shared" si="4"/>
        <v>10521.174863387978</v>
      </c>
      <c r="J9" s="3"/>
    </row>
    <row r="10" spans="1:10" x14ac:dyDescent="0.3">
      <c r="A10" s="1">
        <v>43191</v>
      </c>
      <c r="B10">
        <v>270653</v>
      </c>
      <c r="C10">
        <v>31874</v>
      </c>
      <c r="D10">
        <f t="shared" ref="D10" si="30">B10-B9</f>
        <v>14666</v>
      </c>
      <c r="E10">
        <f t="shared" ref="E10" si="31">C10-C9</f>
        <v>1870</v>
      </c>
      <c r="F10">
        <f t="shared" ref="F10" si="32">A10-A9</f>
        <v>424</v>
      </c>
      <c r="G10" s="3">
        <f t="shared" ref="G10" si="33">D10/F10</f>
        <v>34.589622641509436</v>
      </c>
      <c r="H10" s="3">
        <f t="shared" ref="H10" si="34">E10/F10</f>
        <v>4.4103773584905657</v>
      </c>
      <c r="I10" s="3">
        <f t="shared" si="4"/>
        <v>12625.212264150945</v>
      </c>
      <c r="J10" s="3"/>
    </row>
    <row r="11" spans="1:10" x14ac:dyDescent="0.3">
      <c r="A11" s="1">
        <v>43340</v>
      </c>
      <c r="B11">
        <v>270867</v>
      </c>
      <c r="C11">
        <v>32356</v>
      </c>
      <c r="D11">
        <f t="shared" ref="D11" si="35">B11-B10</f>
        <v>214</v>
      </c>
      <c r="E11">
        <f t="shared" ref="E11" si="36">C11-C10</f>
        <v>482</v>
      </c>
      <c r="F11">
        <f t="shared" ref="F11" si="37">A11-A10</f>
        <v>149</v>
      </c>
      <c r="G11" s="3">
        <f t="shared" ref="G11" si="38">D11/F11</f>
        <v>1.436241610738255</v>
      </c>
      <c r="H11" s="3">
        <f t="shared" ref="H11" si="39">E11/F11</f>
        <v>3.2348993288590604</v>
      </c>
      <c r="I11" s="3"/>
      <c r="J11" s="3"/>
    </row>
    <row r="12" spans="1:10" x14ac:dyDescent="0.3">
      <c r="A12" s="1">
        <v>43383</v>
      </c>
      <c r="B12">
        <v>271430</v>
      </c>
      <c r="C12">
        <v>32507</v>
      </c>
      <c r="D12">
        <f t="shared" ref="D12:D20" si="40">B12-B11</f>
        <v>563</v>
      </c>
      <c r="E12">
        <f t="shared" ref="E12:E19" si="41">C12-C11</f>
        <v>151</v>
      </c>
      <c r="F12">
        <f t="shared" ref="F12:F19" si="42">A12-A11</f>
        <v>43</v>
      </c>
      <c r="G12" s="3">
        <f t="shared" ref="G12:G19" si="43">D12/F12</f>
        <v>13.093023255813954</v>
      </c>
      <c r="H12" s="3">
        <f t="shared" ref="H12:H19" si="44">E12/F12</f>
        <v>3.5116279069767442</v>
      </c>
      <c r="I12" s="3"/>
      <c r="J12" s="3"/>
    </row>
    <row r="13" spans="1:10" x14ac:dyDescent="0.3">
      <c r="A13" s="1">
        <v>43403</v>
      </c>
      <c r="B13">
        <v>272198</v>
      </c>
      <c r="C13">
        <v>32565</v>
      </c>
      <c r="D13">
        <f t="shared" si="40"/>
        <v>768</v>
      </c>
      <c r="E13">
        <f t="shared" si="41"/>
        <v>58</v>
      </c>
      <c r="F13">
        <f t="shared" si="42"/>
        <v>20</v>
      </c>
      <c r="G13" s="3">
        <f t="shared" si="43"/>
        <v>38.4</v>
      </c>
      <c r="H13" s="3">
        <f t="shared" si="44"/>
        <v>2.9</v>
      </c>
      <c r="I13" s="3"/>
      <c r="J13" s="3"/>
    </row>
    <row r="14" spans="1:10" x14ac:dyDescent="0.3">
      <c r="A14" s="1">
        <v>43457</v>
      </c>
      <c r="B14">
        <v>274790</v>
      </c>
      <c r="C14">
        <v>32708</v>
      </c>
      <c r="D14">
        <f t="shared" si="40"/>
        <v>2592</v>
      </c>
      <c r="E14">
        <f t="shared" si="41"/>
        <v>143</v>
      </c>
      <c r="F14">
        <f t="shared" si="42"/>
        <v>54</v>
      </c>
      <c r="G14" s="3">
        <f t="shared" si="43"/>
        <v>48</v>
      </c>
      <c r="H14" s="3">
        <f t="shared" si="44"/>
        <v>2.6481481481481484</v>
      </c>
      <c r="I14" s="3"/>
      <c r="J14" s="3"/>
    </row>
    <row r="15" spans="1:10" x14ac:dyDescent="0.3">
      <c r="A15" s="1">
        <v>43469</v>
      </c>
      <c r="B15">
        <v>275406</v>
      </c>
      <c r="C15">
        <v>32732</v>
      </c>
      <c r="D15">
        <f t="shared" si="40"/>
        <v>616</v>
      </c>
      <c r="E15">
        <f t="shared" si="41"/>
        <v>24</v>
      </c>
      <c r="F15">
        <f t="shared" si="42"/>
        <v>12</v>
      </c>
      <c r="G15" s="3">
        <f t="shared" si="43"/>
        <v>51.333333333333336</v>
      </c>
      <c r="H15" s="3">
        <f t="shared" si="44"/>
        <v>2</v>
      </c>
      <c r="I15" s="3"/>
      <c r="J15" s="3"/>
    </row>
    <row r="16" spans="1:10" x14ac:dyDescent="0.3">
      <c r="A16" s="1">
        <v>43494</v>
      </c>
      <c r="B16">
        <v>276834</v>
      </c>
      <c r="C16">
        <v>32796</v>
      </c>
      <c r="D16">
        <f t="shared" si="40"/>
        <v>1428</v>
      </c>
      <c r="E16">
        <f t="shared" si="41"/>
        <v>64</v>
      </c>
      <c r="F16">
        <f t="shared" si="42"/>
        <v>25</v>
      </c>
      <c r="G16" s="3">
        <f t="shared" si="43"/>
        <v>57.12</v>
      </c>
      <c r="H16" s="3">
        <f t="shared" si="44"/>
        <v>2.56</v>
      </c>
      <c r="I16" s="3">
        <f>(B16-B10)/303*365</f>
        <v>7445.7590759075911</v>
      </c>
      <c r="J16" s="3"/>
    </row>
    <row r="17" spans="1:10" x14ac:dyDescent="0.3">
      <c r="A17" s="1">
        <v>43542</v>
      </c>
      <c r="B17">
        <v>279485</v>
      </c>
      <c r="C17">
        <v>32948</v>
      </c>
      <c r="D17">
        <f t="shared" si="40"/>
        <v>2651</v>
      </c>
      <c r="E17">
        <f t="shared" si="41"/>
        <v>152</v>
      </c>
      <c r="F17">
        <f t="shared" si="42"/>
        <v>48</v>
      </c>
      <c r="G17" s="3">
        <f t="shared" si="43"/>
        <v>55.229166666666664</v>
      </c>
      <c r="H17" s="3">
        <f t="shared" si="44"/>
        <v>3.1666666666666665</v>
      </c>
      <c r="I17" s="3"/>
      <c r="J17" s="3"/>
    </row>
    <row r="18" spans="1:10" x14ac:dyDescent="0.3">
      <c r="A18" s="1">
        <v>43549</v>
      </c>
      <c r="B18">
        <v>279862</v>
      </c>
      <c r="C18">
        <v>32961</v>
      </c>
      <c r="D18">
        <f t="shared" si="40"/>
        <v>377</v>
      </c>
      <c r="E18">
        <f t="shared" si="41"/>
        <v>13</v>
      </c>
      <c r="F18">
        <f t="shared" si="42"/>
        <v>7</v>
      </c>
      <c r="G18" s="3">
        <f t="shared" si="43"/>
        <v>53.857142857142854</v>
      </c>
      <c r="H18" s="3">
        <f t="shared" si="44"/>
        <v>1.8571428571428572</v>
      </c>
      <c r="I18" s="3"/>
      <c r="J18" s="3"/>
    </row>
    <row r="19" spans="1:10" x14ac:dyDescent="0.3">
      <c r="A19" s="1">
        <v>43567</v>
      </c>
      <c r="B19">
        <v>280611</v>
      </c>
      <c r="C19">
        <v>33008</v>
      </c>
      <c r="D19">
        <f t="shared" si="40"/>
        <v>749</v>
      </c>
      <c r="E19">
        <f t="shared" si="41"/>
        <v>47</v>
      </c>
      <c r="F19">
        <f t="shared" si="42"/>
        <v>18</v>
      </c>
      <c r="G19" s="3">
        <f t="shared" si="43"/>
        <v>41.611111111111114</v>
      </c>
      <c r="H19" s="3">
        <f t="shared" si="44"/>
        <v>2.6111111111111112</v>
      </c>
      <c r="I19" s="3"/>
      <c r="J19" s="3"/>
    </row>
    <row r="20" spans="1:10" x14ac:dyDescent="0.3">
      <c r="A20" s="1">
        <v>43591</v>
      </c>
      <c r="B20">
        <v>281233</v>
      </c>
      <c r="C20">
        <v>33091</v>
      </c>
      <c r="D20">
        <f t="shared" si="40"/>
        <v>622</v>
      </c>
      <c r="E20">
        <f t="shared" ref="E20" si="45">C20-C19</f>
        <v>83</v>
      </c>
      <c r="F20">
        <f t="shared" ref="F20" si="46">A20-A19</f>
        <v>24</v>
      </c>
      <c r="G20" s="3">
        <f t="shared" ref="G20" si="47">D20/F20</f>
        <v>25.916666666666668</v>
      </c>
      <c r="H20" s="3">
        <f t="shared" ref="H20" si="48">E20/F20</f>
        <v>3.4583333333333335</v>
      </c>
      <c r="I20" s="3"/>
      <c r="J20" s="3"/>
    </row>
    <row r="21" spans="1:10" x14ac:dyDescent="0.3">
      <c r="A21" s="1">
        <v>43661</v>
      </c>
      <c r="B21">
        <v>282127</v>
      </c>
      <c r="C21">
        <v>33353</v>
      </c>
      <c r="D21">
        <f t="shared" ref="D21" si="49">B21-B20</f>
        <v>894</v>
      </c>
      <c r="E21">
        <f t="shared" ref="E21" si="50">C21-C20</f>
        <v>262</v>
      </c>
      <c r="F21">
        <f t="shared" ref="F21" si="51">A21-A20</f>
        <v>70</v>
      </c>
      <c r="G21" s="3">
        <f t="shared" ref="G21" si="52">D21/F21</f>
        <v>12.771428571428572</v>
      </c>
      <c r="H21" s="3">
        <f t="shared" ref="H21" si="53">E21/F21</f>
        <v>3.7428571428571429</v>
      </c>
      <c r="I21" s="3"/>
      <c r="J21" s="3"/>
    </row>
    <row r="22" spans="1:10" x14ac:dyDescent="0.3">
      <c r="A22" s="1">
        <v>43728</v>
      </c>
      <c r="B22">
        <v>282763</v>
      </c>
      <c r="C22">
        <v>33553</v>
      </c>
      <c r="D22">
        <f t="shared" ref="D22" si="54">B22-B21</f>
        <v>636</v>
      </c>
      <c r="E22">
        <f t="shared" ref="E22" si="55">C22-C21</f>
        <v>200</v>
      </c>
      <c r="F22">
        <f t="shared" ref="F22" si="56">A22-A21</f>
        <v>67</v>
      </c>
      <c r="G22" s="3">
        <f t="shared" ref="G22" si="57">D22/F22</f>
        <v>9.4925373134328357</v>
      </c>
      <c r="H22" s="3">
        <f t="shared" ref="H22" si="58">E22/F22</f>
        <v>2.9850746268656718</v>
      </c>
      <c r="I22" s="3"/>
      <c r="J22" s="3"/>
    </row>
    <row r="23" spans="1:10" x14ac:dyDescent="0.3">
      <c r="A23" s="1">
        <v>43775</v>
      </c>
      <c r="B23">
        <v>284253</v>
      </c>
      <c r="C23">
        <v>33721</v>
      </c>
      <c r="D23">
        <f t="shared" ref="D23" si="59">B23-B22</f>
        <v>1490</v>
      </c>
      <c r="E23">
        <f t="shared" ref="E23" si="60">C23-C22</f>
        <v>168</v>
      </c>
      <c r="F23">
        <f t="shared" ref="F23" si="61">A23-A22</f>
        <v>47</v>
      </c>
      <c r="G23" s="3">
        <f t="shared" ref="G23" si="62">D23/F23</f>
        <v>31.702127659574469</v>
      </c>
      <c r="H23" s="3">
        <f t="shared" ref="H23" si="63">E23/F23</f>
        <v>3.5744680851063828</v>
      </c>
      <c r="I23" s="3"/>
      <c r="J23" s="3"/>
    </row>
    <row r="24" spans="1:10" x14ac:dyDescent="0.3">
      <c r="A24" s="1">
        <v>43874</v>
      </c>
      <c r="B24">
        <v>288880</v>
      </c>
      <c r="C24">
        <v>33988</v>
      </c>
      <c r="D24">
        <f t="shared" ref="D24" si="64">B24-B23</f>
        <v>4627</v>
      </c>
      <c r="E24">
        <f t="shared" ref="E24" si="65">C24-C23</f>
        <v>267</v>
      </c>
      <c r="F24">
        <f t="shared" ref="F24" si="66">A24-A23</f>
        <v>99</v>
      </c>
      <c r="G24" s="3">
        <f t="shared" ref="G24" si="67">D24/F24</f>
        <v>46.737373737373737</v>
      </c>
      <c r="H24" s="3">
        <f t="shared" ref="H24" si="68">E24/F24</f>
        <v>2.6969696969696968</v>
      </c>
      <c r="I24" s="3">
        <f>B24-B16</f>
        <v>12046</v>
      </c>
      <c r="J24" s="3"/>
    </row>
    <row r="25" spans="1:10" x14ac:dyDescent="0.3">
      <c r="A25" s="1">
        <v>44239</v>
      </c>
      <c r="B25">
        <v>294266</v>
      </c>
      <c r="C25">
        <v>34616</v>
      </c>
      <c r="D25">
        <f t="shared" ref="D25:D26" si="69">B25-B24</f>
        <v>5386</v>
      </c>
      <c r="E25">
        <f t="shared" ref="E25:E26" si="70">C25-C24</f>
        <v>628</v>
      </c>
      <c r="F25">
        <f t="shared" ref="F25:F26" si="71">A25-A24</f>
        <v>365</v>
      </c>
      <c r="G25" s="3">
        <f t="shared" ref="G25:G26" si="72">D25/F25</f>
        <v>14.756164383561643</v>
      </c>
      <c r="H25" s="3">
        <f t="shared" ref="H25:H26" si="73">E25/F25</f>
        <v>1.7205479452054795</v>
      </c>
      <c r="I25" s="3">
        <f>B25-B24</f>
        <v>5386</v>
      </c>
      <c r="J25" s="3"/>
    </row>
    <row r="26" spans="1:10" x14ac:dyDescent="0.3">
      <c r="A26" s="1">
        <v>44385</v>
      </c>
      <c r="B26">
        <v>297404</v>
      </c>
      <c r="C26">
        <v>34747</v>
      </c>
      <c r="D26">
        <f t="shared" si="69"/>
        <v>3138</v>
      </c>
      <c r="E26">
        <f t="shared" si="70"/>
        <v>131</v>
      </c>
      <c r="F26">
        <f t="shared" si="71"/>
        <v>146</v>
      </c>
      <c r="G26" s="3">
        <f t="shared" si="72"/>
        <v>21.493150684931507</v>
      </c>
      <c r="H26" s="3">
        <f t="shared" si="73"/>
        <v>0.89726027397260277</v>
      </c>
      <c r="I26" s="3">
        <f>B26-B25</f>
        <v>3138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Bernd Wild</cp:lastModifiedBy>
  <dcterms:created xsi:type="dcterms:W3CDTF">2019-04-06T04:33:11Z</dcterms:created>
  <dcterms:modified xsi:type="dcterms:W3CDTF">2021-07-17T16:33:51Z</dcterms:modified>
</cp:coreProperties>
</file>