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79198803-8DBB-4AB5-AD6A-E1884B5AEA5E}" xr6:coauthVersionLast="47" xr6:coauthVersionMax="47" xr10:uidLastSave="{00000000-0000-0000-0000-000000000000}"/>
  <bookViews>
    <workbookView xWindow="-108" yWindow="-108" windowWidth="23256" windowHeight="13176" activeTab="1" xr2:uid="{9B2D07B3-03E8-4F17-9C99-841F1EFDD7F2}"/>
  </bookViews>
  <sheets>
    <sheet name="W.Feier" sheetId="3" r:id="rId1"/>
    <sheet name="W.Markt" sheetId="4" r:id="rId2"/>
    <sheet name="Tabelle1" sheetId="1" r:id="rId3"/>
  </sheets>
  <definedNames>
    <definedName name="_xlnm._FilterDatabase" localSheetId="2" hidden="1">Tabelle1!$B$5:$F$19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C18" i="4"/>
  <c r="C17" i="4"/>
  <c r="H14" i="4"/>
  <c r="C9" i="4"/>
  <c r="E17" i="3"/>
  <c r="E16" i="3"/>
  <c r="J12" i="3"/>
</calcChain>
</file>

<file path=xl/sharedStrings.xml><?xml version="1.0" encoding="utf-8"?>
<sst xmlns="http://schemas.openxmlformats.org/spreadsheetml/2006/main" count="103" uniqueCount="34">
  <si>
    <t xml:space="preserve">Lose </t>
  </si>
  <si>
    <t>Weihnachtsfeier</t>
  </si>
  <si>
    <t>Porto</t>
  </si>
  <si>
    <t>Spiesse, Wmarkt</t>
  </si>
  <si>
    <t>Standgeld, Wmarkt</t>
  </si>
  <si>
    <t>Wpäckle Taschen&amp;Co, W.Feier</t>
  </si>
  <si>
    <t>tombola, Wfeier</t>
  </si>
  <si>
    <t>Marshmallows</t>
  </si>
  <si>
    <t>W.Markt Glühwein</t>
  </si>
  <si>
    <t>W.Markt</t>
  </si>
  <si>
    <t>W.Päckle</t>
  </si>
  <si>
    <t>W.feier Musikerheim</t>
  </si>
  <si>
    <t>W.Paeckle Eine Welt Laden</t>
  </si>
  <si>
    <t>Feuerwehr</t>
  </si>
  <si>
    <t>W.Feier</t>
  </si>
  <si>
    <t>Markt</t>
  </si>
  <si>
    <t>Bargeldeinzahlung W.Markt W.feier</t>
  </si>
  <si>
    <t xml:space="preserve">    Spendenbox: 178€</t>
  </si>
  <si>
    <t xml:space="preserve">    Barspende AWO Mitgl. 100</t>
  </si>
  <si>
    <t xml:space="preserve">    Lose Verkauf: 517 €</t>
  </si>
  <si>
    <t xml:space="preserve">    Gesamt: 795€</t>
  </si>
  <si>
    <t>W.feier</t>
  </si>
  <si>
    <t>Awo Spendenbox: 57,50 €</t>
  </si>
  <si>
    <t>AWO Umsatz außen: 213 €</t>
  </si>
  <si>
    <t>AWO Umsatz innen: 320 €</t>
  </si>
  <si>
    <t>Einnahmen</t>
  </si>
  <si>
    <t>Ausgaben:</t>
  </si>
  <si>
    <t>Gesamt</t>
  </si>
  <si>
    <t>Ausgaben</t>
  </si>
  <si>
    <t>Bilanz</t>
  </si>
  <si>
    <t xml:space="preserve">AWO Umsatz außen: </t>
  </si>
  <si>
    <t xml:space="preserve">AWO Umsatz innen: </t>
  </si>
  <si>
    <t>Awo Spendenbox:</t>
  </si>
  <si>
    <t>Was nicht mir enthalten ist, sind die Getränkekosten (ausser Glühwein), denn die werden im Posten Tzgl gebucht.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</si>
</sst>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dd&quot;.&quot;mm&quot;.&quot;yyyy"/>
    <numFmt numFmtId="165" formatCode="#,##0.00&quot; €&quot;"/>
    <numFmt numFmtId="166" formatCode="#,##0.00&quot; &quot;[$€-2];&quot;-&quot;#,##0.00&quot; &quot;[$€-2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166" fontId="0" fillId="2" borderId="1" xfId="0" applyNumberFormat="1" applyFill="1" applyBorder="1"/>
    <xf numFmtId="0" fontId="1" fillId="0" borderId="0" xfId="0" applyFont="1"/>
    <xf numFmtId="49" fontId="0" fillId="2" borderId="2" xfId="0" applyNumberFormat="1" applyFill="1" applyBorder="1"/>
    <xf numFmtId="165" fontId="0" fillId="0" borderId="0" xfId="0" applyNumberFormat="1"/>
    <xf numFmtId="165" fontId="1" fillId="0" borderId="0" xfId="0" applyNumberFormat="1" applyFont="1"/>
    <xf numFmtId="4" fontId="1" fillId="0" borderId="0" xfId="0" applyNumberFormat="1" applyFont="1"/>
    <xf numFmtId="8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4" fontId="0" fillId="0" borderId="0" xfId="0" applyNumberFormat="1" applyFont="1"/>
  </cellXfs>
  <cellStyles count="1">
    <cellStyle name="Standard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506-B6B5-490C-B9FC-4DA056FDF18F}">
  <dimension ref="B2:J17"/>
  <sheetViews>
    <sheetView workbookViewId="0">
      <selection activeCell="E15" sqref="E15:E17"/>
    </sheetView>
  </sheetViews>
  <sheetFormatPr baseColWidth="10" defaultRowHeight="14.4" x14ac:dyDescent="0.3"/>
  <sheetData>
    <row r="2" spans="2:10" x14ac:dyDescent="0.3">
      <c r="B2" t="s">
        <v>14</v>
      </c>
    </row>
    <row r="4" spans="2:10" x14ac:dyDescent="0.3">
      <c r="C4" s="8" t="s">
        <v>25</v>
      </c>
      <c r="G4" t="s">
        <v>26</v>
      </c>
    </row>
    <row r="5" spans="2:10" x14ac:dyDescent="0.3">
      <c r="C5" t="s">
        <v>17</v>
      </c>
      <c r="H5" s="3" t="s">
        <v>0</v>
      </c>
      <c r="I5" s="3" t="s">
        <v>1</v>
      </c>
      <c r="J5" s="4">
        <v>-31.4</v>
      </c>
    </row>
    <row r="6" spans="2:10" x14ac:dyDescent="0.3">
      <c r="C6" t="s">
        <v>18</v>
      </c>
      <c r="H6" s="3" t="s">
        <v>2</v>
      </c>
      <c r="I6" s="3" t="s">
        <v>1</v>
      </c>
      <c r="J6" s="4">
        <v>-10.15</v>
      </c>
    </row>
    <row r="7" spans="2:10" x14ac:dyDescent="0.3">
      <c r="C7" t="s">
        <v>19</v>
      </c>
      <c r="H7" s="3" t="s">
        <v>5</v>
      </c>
      <c r="I7" s="3" t="s">
        <v>1</v>
      </c>
      <c r="J7" s="4">
        <v>-315.8</v>
      </c>
    </row>
    <row r="8" spans="2:10" x14ac:dyDescent="0.3">
      <c r="C8" t="s">
        <v>27</v>
      </c>
      <c r="D8">
        <v>795</v>
      </c>
      <c r="H8" s="3" t="s">
        <v>6</v>
      </c>
      <c r="I8" s="3" t="s">
        <v>1</v>
      </c>
      <c r="J8" s="4">
        <v>-21.48</v>
      </c>
    </row>
    <row r="9" spans="2:10" x14ac:dyDescent="0.3">
      <c r="H9" s="5" t="s">
        <v>10</v>
      </c>
      <c r="I9" s="3" t="s">
        <v>1</v>
      </c>
      <c r="J9" s="4">
        <v>-298.89999999999998</v>
      </c>
    </row>
    <row r="10" spans="2:10" x14ac:dyDescent="0.3">
      <c r="H10" s="5" t="s">
        <v>11</v>
      </c>
      <c r="I10" s="3" t="s">
        <v>1</v>
      </c>
      <c r="J10" s="4">
        <v>-667</v>
      </c>
    </row>
    <row r="11" spans="2:10" x14ac:dyDescent="0.3">
      <c r="H11" s="5" t="s">
        <v>12</v>
      </c>
      <c r="I11" s="3" t="s">
        <v>1</v>
      </c>
      <c r="J11" s="4">
        <v>-466.1</v>
      </c>
    </row>
    <row r="12" spans="2:10" x14ac:dyDescent="0.3">
      <c r="I12" s="9" t="s">
        <v>27</v>
      </c>
      <c r="J12" s="10">
        <f>SUM(J5:J11)</f>
        <v>-1810.83</v>
      </c>
    </row>
    <row r="15" spans="2:10" x14ac:dyDescent="0.3">
      <c r="D15" s="8" t="s">
        <v>25</v>
      </c>
      <c r="E15" s="8">
        <v>795</v>
      </c>
    </row>
    <row r="16" spans="2:10" x14ac:dyDescent="0.3">
      <c r="D16" s="8" t="s">
        <v>28</v>
      </c>
      <c r="E16" s="11">
        <f>J12</f>
        <v>-1810.83</v>
      </c>
    </row>
    <row r="17" spans="4:5" x14ac:dyDescent="0.3">
      <c r="D17" s="8" t="s">
        <v>29</v>
      </c>
      <c r="E17" s="12">
        <f>E15+E16</f>
        <v>-1015.8299999999999</v>
      </c>
    </row>
  </sheetData>
  <conditionalFormatting sqref="I5:I12">
    <cfRule type="cellIs" dxfId="13" priority="3" stopIfTrue="1" operator="lessThan">
      <formula>0</formula>
    </cfRule>
  </conditionalFormatting>
  <conditionalFormatting sqref="H9">
    <cfRule type="cellIs" dxfId="12" priority="2" stopIfTrue="1" operator="lessThan">
      <formula>0</formula>
    </cfRule>
  </conditionalFormatting>
  <conditionalFormatting sqref="H10:H11">
    <cfRule type="cellIs" dxfId="11" priority="1" stopIfTrue="1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BF03-0B4D-41A4-B814-5A1167510CFE}">
  <dimension ref="B5:H21"/>
  <sheetViews>
    <sheetView tabSelected="1" workbookViewId="0">
      <selection activeCell="B22" sqref="B22"/>
    </sheetView>
  </sheetViews>
  <sheetFormatPr baseColWidth="10" defaultRowHeight="14.4" x14ac:dyDescent="0.3"/>
  <cols>
    <col min="2" max="2" width="18.44140625" bestFit="1" customWidth="1"/>
  </cols>
  <sheetData>
    <row r="5" spans="2:8" x14ac:dyDescent="0.3">
      <c r="B5" t="s">
        <v>25</v>
      </c>
      <c r="F5" t="s">
        <v>28</v>
      </c>
    </row>
    <row r="6" spans="2:8" x14ac:dyDescent="0.3">
      <c r="B6" t="s">
        <v>32</v>
      </c>
      <c r="C6" s="13">
        <v>57.5</v>
      </c>
      <c r="F6" s="3" t="s">
        <v>3</v>
      </c>
      <c r="G6" s="3" t="s">
        <v>15</v>
      </c>
      <c r="H6" s="4">
        <v>-11.99</v>
      </c>
    </row>
    <row r="7" spans="2:8" x14ac:dyDescent="0.3">
      <c r="B7" t="s">
        <v>30</v>
      </c>
      <c r="C7" s="14">
        <v>213</v>
      </c>
      <c r="F7" s="3" t="s">
        <v>4</v>
      </c>
      <c r="G7" s="3" t="s">
        <v>15</v>
      </c>
      <c r="H7" s="4">
        <v>-40</v>
      </c>
    </row>
    <row r="8" spans="2:8" x14ac:dyDescent="0.3">
      <c r="B8" t="s">
        <v>31</v>
      </c>
      <c r="C8" s="15">
        <v>320</v>
      </c>
      <c r="F8" s="3" t="s">
        <v>7</v>
      </c>
      <c r="G8" s="3" t="s">
        <v>15</v>
      </c>
      <c r="H8" s="4">
        <v>-28.13</v>
      </c>
    </row>
    <row r="9" spans="2:8" x14ac:dyDescent="0.3">
      <c r="B9" t="s">
        <v>27</v>
      </c>
      <c r="C9" s="16">
        <f>C6+C7+C8</f>
        <v>590.5</v>
      </c>
      <c r="F9" s="5" t="s">
        <v>8</v>
      </c>
      <c r="G9" s="3" t="s">
        <v>15</v>
      </c>
      <c r="H9" s="4">
        <v>-37.31</v>
      </c>
    </row>
    <row r="10" spans="2:8" x14ac:dyDescent="0.3">
      <c r="F10" s="5" t="s">
        <v>9</v>
      </c>
      <c r="G10" s="3" t="s">
        <v>15</v>
      </c>
      <c r="H10" s="4">
        <v>-166.98</v>
      </c>
    </row>
    <row r="11" spans="2:8" x14ac:dyDescent="0.3">
      <c r="F11" s="5" t="s">
        <v>9</v>
      </c>
      <c r="G11" s="3" t="s">
        <v>15</v>
      </c>
      <c r="H11" s="4">
        <v>-40.950000000000003</v>
      </c>
    </row>
    <row r="12" spans="2:8" x14ac:dyDescent="0.3">
      <c r="F12" s="5" t="s">
        <v>9</v>
      </c>
      <c r="G12" s="3" t="s">
        <v>15</v>
      </c>
      <c r="H12" s="4">
        <v>-14</v>
      </c>
    </row>
    <row r="13" spans="2:8" x14ac:dyDescent="0.3">
      <c r="F13" s="5" t="s">
        <v>13</v>
      </c>
      <c r="G13" s="3" t="s">
        <v>15</v>
      </c>
      <c r="H13" s="4">
        <v>-100</v>
      </c>
    </row>
    <row r="14" spans="2:8" x14ac:dyDescent="0.3">
      <c r="G14" s="9" t="s">
        <v>27</v>
      </c>
      <c r="H14" s="10">
        <f>SUM(H6:H13)</f>
        <v>-439.35999999999996</v>
      </c>
    </row>
    <row r="17" spans="2:3" x14ac:dyDescent="0.3">
      <c r="B17" s="8" t="s">
        <v>25</v>
      </c>
      <c r="C17" s="12">
        <f>C9</f>
        <v>590.5</v>
      </c>
    </row>
    <row r="18" spans="2:3" x14ac:dyDescent="0.3">
      <c r="B18" s="8" t="s">
        <v>28</v>
      </c>
      <c r="C18" s="11">
        <f>H14</f>
        <v>-439.35999999999996</v>
      </c>
    </row>
    <row r="19" spans="2:3" x14ac:dyDescent="0.3">
      <c r="B19" s="8" t="s">
        <v>29</v>
      </c>
      <c r="C19" s="12">
        <f>C17+C18</f>
        <v>151.14000000000004</v>
      </c>
    </row>
    <row r="21" spans="2:3" x14ac:dyDescent="0.3">
      <c r="B21" s="8" t="s">
        <v>33</v>
      </c>
    </row>
  </sheetData>
  <conditionalFormatting sqref="G6:G14">
    <cfRule type="cellIs" dxfId="10" priority="3" stopIfTrue="1" operator="lessThan">
      <formula>0</formula>
    </cfRule>
  </conditionalFormatting>
  <conditionalFormatting sqref="F9:F11">
    <cfRule type="cellIs" dxfId="9" priority="2" stopIfTrue="1" operator="lessThan">
      <formula>0</formula>
    </cfRule>
  </conditionalFormatting>
  <conditionalFormatting sqref="F12:F13">
    <cfRule type="cellIs" dxfId="8" priority="1" stopIfTrue="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ADBD-FE83-40BD-92F1-18ECD67BFEA1}">
  <sheetPr filterMode="1"/>
  <dimension ref="B5:M25"/>
  <sheetViews>
    <sheetView workbookViewId="0">
      <selection activeCell="F20" sqref="F20"/>
    </sheetView>
  </sheetViews>
  <sheetFormatPr baseColWidth="10" defaultRowHeight="14.4" x14ac:dyDescent="0.3"/>
  <cols>
    <col min="4" max="4" width="26.109375" bestFit="1" customWidth="1"/>
    <col min="5" max="5" width="14.33203125" bestFit="1" customWidth="1"/>
    <col min="11" max="11" width="30.21875" bestFit="1" customWidth="1"/>
    <col min="12" max="12" width="14.33203125" bestFit="1" customWidth="1"/>
  </cols>
  <sheetData>
    <row r="5" spans="2:13" x14ac:dyDescent="0.3">
      <c r="B5" s="1">
        <v>45346</v>
      </c>
      <c r="C5" s="2">
        <v>18</v>
      </c>
      <c r="D5" s="3" t="s">
        <v>0</v>
      </c>
      <c r="E5" s="3" t="s">
        <v>1</v>
      </c>
      <c r="F5" s="4">
        <v>-31.4</v>
      </c>
      <c r="I5" s="1">
        <v>45642</v>
      </c>
      <c r="J5" s="6">
        <v>70</v>
      </c>
      <c r="K5" s="6" t="s">
        <v>16</v>
      </c>
      <c r="L5" s="7" t="s">
        <v>1</v>
      </c>
      <c r="M5" s="7">
        <v>517.5</v>
      </c>
    </row>
    <row r="6" spans="2:13" hidden="1" x14ac:dyDescent="0.3">
      <c r="B6" s="1">
        <v>45590</v>
      </c>
      <c r="C6" s="2">
        <v>132</v>
      </c>
      <c r="D6" s="3" t="s">
        <v>2</v>
      </c>
      <c r="E6" s="3" t="s">
        <v>1</v>
      </c>
      <c r="F6" s="4">
        <v>-10.15</v>
      </c>
      <c r="I6" s="1">
        <v>45642</v>
      </c>
      <c r="J6" s="6">
        <v>71</v>
      </c>
      <c r="K6" s="6" t="s">
        <v>16</v>
      </c>
      <c r="L6" s="7" t="s">
        <v>1</v>
      </c>
      <c r="M6" s="7">
        <v>57.5</v>
      </c>
    </row>
    <row r="7" spans="2:13" x14ac:dyDescent="0.3">
      <c r="B7" s="1">
        <v>45602</v>
      </c>
      <c r="C7" s="2">
        <v>138</v>
      </c>
      <c r="D7" s="3" t="s">
        <v>3</v>
      </c>
      <c r="E7" s="3" t="s">
        <v>15</v>
      </c>
      <c r="F7" s="4">
        <v>-11.99</v>
      </c>
      <c r="I7" s="1">
        <v>45642</v>
      </c>
      <c r="J7" s="6">
        <v>72</v>
      </c>
      <c r="K7" s="6" t="s">
        <v>16</v>
      </c>
      <c r="L7" s="7" t="s">
        <v>1</v>
      </c>
      <c r="M7" s="7">
        <v>213</v>
      </c>
    </row>
    <row r="8" spans="2:13" x14ac:dyDescent="0.3">
      <c r="B8" s="1">
        <v>45607</v>
      </c>
      <c r="C8" s="2">
        <v>139</v>
      </c>
      <c r="D8" s="3" t="s">
        <v>4</v>
      </c>
      <c r="E8" s="3" t="s">
        <v>15</v>
      </c>
      <c r="F8" s="4">
        <v>-40</v>
      </c>
      <c r="I8" s="1">
        <v>45642</v>
      </c>
      <c r="J8" s="6">
        <v>73</v>
      </c>
      <c r="K8" s="6" t="s">
        <v>16</v>
      </c>
      <c r="L8" s="7" t="s">
        <v>1</v>
      </c>
      <c r="M8" s="7">
        <v>177</v>
      </c>
    </row>
    <row r="9" spans="2:13" hidden="1" x14ac:dyDescent="0.3">
      <c r="B9" s="1">
        <v>45607</v>
      </c>
      <c r="C9" s="2">
        <v>140</v>
      </c>
      <c r="D9" s="3" t="s">
        <v>5</v>
      </c>
      <c r="E9" s="3" t="s">
        <v>1</v>
      </c>
      <c r="F9" s="4">
        <v>-315.8</v>
      </c>
      <c r="I9" s="1">
        <v>45642</v>
      </c>
      <c r="J9" s="6">
        <v>74</v>
      </c>
      <c r="K9" s="6" t="s">
        <v>16</v>
      </c>
      <c r="L9" s="7" t="s">
        <v>1</v>
      </c>
      <c r="M9" s="7">
        <v>100</v>
      </c>
    </row>
    <row r="10" spans="2:13" hidden="1" x14ac:dyDescent="0.3">
      <c r="B10" s="1">
        <v>45610</v>
      </c>
      <c r="C10" s="2">
        <v>142</v>
      </c>
      <c r="D10" s="3" t="s">
        <v>6</v>
      </c>
      <c r="E10" s="3" t="s">
        <v>1</v>
      </c>
      <c r="F10" s="4">
        <v>-21.48</v>
      </c>
      <c r="I10" s="1">
        <v>45642</v>
      </c>
      <c r="J10" s="6">
        <v>75</v>
      </c>
      <c r="K10" s="6" t="s">
        <v>16</v>
      </c>
      <c r="L10" s="7" t="s">
        <v>1</v>
      </c>
      <c r="M10" s="7">
        <v>320</v>
      </c>
    </row>
    <row r="11" spans="2:13" x14ac:dyDescent="0.3">
      <c r="B11" s="1">
        <v>45624</v>
      </c>
      <c r="C11" s="2">
        <v>147</v>
      </c>
      <c r="D11" s="3" t="s">
        <v>7</v>
      </c>
      <c r="E11" s="3" t="s">
        <v>15</v>
      </c>
      <c r="F11" s="4">
        <v>-28.13</v>
      </c>
    </row>
    <row r="12" spans="2:13" x14ac:dyDescent="0.3">
      <c r="B12" s="1">
        <v>45635</v>
      </c>
      <c r="C12" s="2">
        <v>153</v>
      </c>
      <c r="D12" s="5" t="s">
        <v>8</v>
      </c>
      <c r="E12" s="3" t="s">
        <v>15</v>
      </c>
      <c r="F12" s="4">
        <v>-37.31</v>
      </c>
    </row>
    <row r="13" spans="2:13" x14ac:dyDescent="0.3">
      <c r="B13" s="1">
        <v>45637</v>
      </c>
      <c r="C13" s="2">
        <v>154.03</v>
      </c>
      <c r="D13" s="5" t="s">
        <v>9</v>
      </c>
      <c r="E13" s="3" t="s">
        <v>15</v>
      </c>
      <c r="F13" s="4">
        <v>-166.98</v>
      </c>
    </row>
    <row r="14" spans="2:13" hidden="1" x14ac:dyDescent="0.3">
      <c r="B14" s="1">
        <v>45639</v>
      </c>
      <c r="C14" s="2">
        <v>155.06</v>
      </c>
      <c r="D14" s="5" t="s">
        <v>10</v>
      </c>
      <c r="E14" s="3" t="s">
        <v>1</v>
      </c>
      <c r="F14" s="4">
        <v>-298.89999999999998</v>
      </c>
    </row>
    <row r="15" spans="2:13" x14ac:dyDescent="0.3">
      <c r="B15" s="1">
        <v>45643</v>
      </c>
      <c r="C15" s="2">
        <v>156.09</v>
      </c>
      <c r="D15" s="5" t="s">
        <v>9</v>
      </c>
      <c r="E15" s="3" t="s">
        <v>15</v>
      </c>
      <c r="F15" s="4">
        <v>-40.950000000000003</v>
      </c>
    </row>
    <row r="16" spans="2:13" x14ac:dyDescent="0.3">
      <c r="B16" s="1">
        <v>45645</v>
      </c>
      <c r="C16" s="2">
        <v>160.21</v>
      </c>
      <c r="D16" s="5" t="s">
        <v>9</v>
      </c>
      <c r="E16" s="3" t="s">
        <v>15</v>
      </c>
      <c r="F16" s="4">
        <v>-14</v>
      </c>
      <c r="I16" s="8" t="s">
        <v>21</v>
      </c>
    </row>
    <row r="17" spans="2:9" hidden="1" x14ac:dyDescent="0.3">
      <c r="B17" s="1">
        <v>45645</v>
      </c>
      <c r="C17" s="2">
        <v>161.24</v>
      </c>
      <c r="D17" s="5" t="s">
        <v>11</v>
      </c>
      <c r="E17" s="3" t="s">
        <v>1</v>
      </c>
      <c r="F17" s="4">
        <v>-667</v>
      </c>
      <c r="I17" t="s">
        <v>17</v>
      </c>
    </row>
    <row r="18" spans="2:9" hidden="1" x14ac:dyDescent="0.3">
      <c r="B18" s="1">
        <v>45649</v>
      </c>
      <c r="C18" s="2">
        <v>163.30000000000001</v>
      </c>
      <c r="D18" s="5" t="s">
        <v>12</v>
      </c>
      <c r="E18" s="3" t="s">
        <v>1</v>
      </c>
      <c r="F18" s="4">
        <v>-466.1</v>
      </c>
      <c r="I18" t="s">
        <v>18</v>
      </c>
    </row>
    <row r="19" spans="2:9" x14ac:dyDescent="0.3">
      <c r="B19" s="1">
        <v>45649</v>
      </c>
      <c r="C19" s="2">
        <v>165.36</v>
      </c>
      <c r="D19" s="5" t="s">
        <v>13</v>
      </c>
      <c r="E19" s="3" t="s">
        <v>15</v>
      </c>
      <c r="F19" s="4">
        <v>-100</v>
      </c>
      <c r="I19" t="s">
        <v>19</v>
      </c>
    </row>
    <row r="20" spans="2:9" x14ac:dyDescent="0.3">
      <c r="I20" t="s">
        <v>20</v>
      </c>
    </row>
    <row r="22" spans="2:9" x14ac:dyDescent="0.3">
      <c r="I22" s="8" t="s">
        <v>9</v>
      </c>
    </row>
    <row r="23" spans="2:9" x14ac:dyDescent="0.3">
      <c r="I23" t="s">
        <v>22</v>
      </c>
    </row>
    <row r="24" spans="2:9" x14ac:dyDescent="0.3">
      <c r="I24" t="s">
        <v>23</v>
      </c>
    </row>
    <row r="25" spans="2:9" x14ac:dyDescent="0.3">
      <c r="I25" t="s">
        <v>24</v>
      </c>
    </row>
  </sheetData>
  <autoFilter ref="B5:F19" xr:uid="{7361ADBD-FE83-40BD-92F1-18ECD67BFEA1}">
    <filterColumn colId="3">
      <filters>
        <filter val="Markt"/>
      </filters>
    </filterColumn>
  </autoFilter>
  <conditionalFormatting sqref="E5:E19 L5:L10">
    <cfRule type="cellIs" dxfId="7" priority="11" stopIfTrue="1" operator="lessThan">
      <formula>0</formula>
    </cfRule>
  </conditionalFormatting>
  <conditionalFormatting sqref="B6">
    <cfRule type="cellIs" dxfId="6" priority="10" stopIfTrue="1" operator="lessThan">
      <formula>0</formula>
    </cfRule>
  </conditionalFormatting>
  <conditionalFormatting sqref="B7">
    <cfRule type="cellIs" dxfId="5" priority="9" stopIfTrue="1" operator="lessThan">
      <formula>0</formula>
    </cfRule>
  </conditionalFormatting>
  <conditionalFormatting sqref="B12:B19">
    <cfRule type="cellIs" dxfId="4" priority="7" stopIfTrue="1" operator="lessThan">
      <formula>0</formula>
    </cfRule>
  </conditionalFormatting>
  <conditionalFormatting sqref="C17 C12 C14">
    <cfRule type="cellIs" dxfId="3" priority="8" stopIfTrue="1" operator="lessThan">
      <formula>0</formula>
    </cfRule>
  </conditionalFormatting>
  <conditionalFormatting sqref="D12:D15">
    <cfRule type="cellIs" dxfId="2" priority="6" stopIfTrue="1" operator="lessThan">
      <formula>0</formula>
    </cfRule>
  </conditionalFormatting>
  <conditionalFormatting sqref="C18:D19 D16:D17">
    <cfRule type="cellIs" dxfId="1" priority="5" stopIfTrue="1" operator="lessThan">
      <formula>0</formula>
    </cfRule>
  </conditionalFormatting>
  <conditionalFormatting sqref="M5:M10">
    <cfRule type="cellIs" dxfId="0" priority="2" stopIfTrue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W.Feier</vt:lpstr>
      <vt:lpstr>W.Markt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2025-02-05T07:54:04Z</dcterms:created>
  <dcterms:modified xsi:type="dcterms:W3CDTF">2025-02-05T08:33:05Z</dcterms:modified>
</cp:coreProperties>
</file>