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7CD093EC-9F87-4C6E-AE97-ED8878727AA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4" i="1" l="1"/>
  <c r="H34" i="1"/>
  <c r="F34" i="1"/>
  <c r="E34" i="1"/>
  <c r="D34" i="1"/>
  <c r="G34" i="1" s="1"/>
  <c r="I33" i="1"/>
  <c r="H33" i="1"/>
  <c r="F33" i="1"/>
  <c r="E33" i="1"/>
  <c r="D33" i="1"/>
  <c r="G33" i="1" s="1"/>
  <c r="I32" i="1"/>
  <c r="F32" i="1"/>
  <c r="E32" i="1"/>
  <c r="H32" i="1" s="1"/>
  <c r="D32" i="1"/>
  <c r="G32" i="1" s="1"/>
  <c r="I31" i="1"/>
  <c r="H31" i="1"/>
  <c r="G31" i="1"/>
  <c r="F31" i="1"/>
  <c r="E31" i="1"/>
  <c r="D31" i="1"/>
  <c r="I30" i="1"/>
  <c r="H30" i="1"/>
  <c r="G30" i="1"/>
  <c r="F30" i="1"/>
  <c r="E30" i="1"/>
  <c r="D30" i="1"/>
  <c r="I29" i="1"/>
  <c r="G29" i="1"/>
  <c r="F29" i="1"/>
  <c r="H29" i="1" s="1"/>
  <c r="E29" i="1"/>
  <c r="D29" i="1"/>
  <c r="I28" i="1"/>
  <c r="F28" i="1"/>
  <c r="G28" i="1" s="1"/>
  <c r="E28" i="1"/>
  <c r="H28" i="1" s="1"/>
  <c r="D28" i="1"/>
  <c r="I27" i="1"/>
  <c r="H27" i="1"/>
  <c r="G26" i="1"/>
  <c r="F27" i="1"/>
  <c r="E27" i="1"/>
  <c r="D27" i="1"/>
  <c r="G27" i="1" s="1"/>
  <c r="I26" i="1"/>
  <c r="F26" i="1"/>
  <c r="H26" i="1" s="1"/>
  <c r="E26" i="1"/>
  <c r="D26" i="1"/>
  <c r="I16" i="1"/>
  <c r="I25" i="1"/>
  <c r="I24" i="1"/>
  <c r="F4" i="1"/>
  <c r="I4" i="1" s="1"/>
  <c r="E4" i="1"/>
  <c r="D4" i="1"/>
  <c r="F5" i="1"/>
  <c r="E5" i="1"/>
  <c r="D5" i="1"/>
  <c r="F6" i="1"/>
  <c r="E6" i="1"/>
  <c r="D6" i="1"/>
  <c r="G6" i="1" s="1"/>
  <c r="F7" i="1"/>
  <c r="E7" i="1"/>
  <c r="D7" i="1"/>
  <c r="F8" i="1"/>
  <c r="E8" i="1"/>
  <c r="D8" i="1"/>
  <c r="F9" i="1"/>
  <c r="E9" i="1"/>
  <c r="H9" i="1" s="1"/>
  <c r="D9" i="1"/>
  <c r="I9" i="1" s="1"/>
  <c r="F10" i="1"/>
  <c r="E10" i="1"/>
  <c r="D10" i="1"/>
  <c r="I10" i="1" s="1"/>
  <c r="F11" i="1"/>
  <c r="E11" i="1"/>
  <c r="D11" i="1"/>
  <c r="F25" i="1"/>
  <c r="E25" i="1"/>
  <c r="D25" i="1"/>
  <c r="G11" i="1" l="1"/>
  <c r="H11" i="1"/>
  <c r="H6" i="1"/>
  <c r="I8" i="1"/>
  <c r="I5" i="1"/>
  <c r="G7" i="1"/>
  <c r="H7" i="1"/>
  <c r="G25" i="1"/>
  <c r="I7" i="1"/>
  <c r="I6" i="1"/>
  <c r="H25" i="1"/>
  <c r="G4" i="1"/>
  <c r="H4" i="1"/>
  <c r="H5" i="1"/>
  <c r="G8" i="1"/>
  <c r="G9" i="1"/>
  <c r="H8" i="1"/>
  <c r="G5" i="1"/>
  <c r="H10" i="1"/>
  <c r="G10" i="1"/>
  <c r="F24" i="1"/>
  <c r="E24" i="1"/>
  <c r="D24" i="1"/>
  <c r="H24" i="1" l="1"/>
  <c r="G24" i="1"/>
  <c r="F23" i="1"/>
  <c r="E23" i="1"/>
  <c r="D23" i="1"/>
  <c r="H23" i="1" l="1"/>
  <c r="G23" i="1"/>
  <c r="F22" i="1"/>
  <c r="E22" i="1"/>
  <c r="D22" i="1"/>
  <c r="G22" i="1" s="1"/>
  <c r="H22" i="1" l="1"/>
  <c r="F21" i="1"/>
  <c r="E21" i="1"/>
  <c r="D21" i="1"/>
  <c r="G21" i="1" l="1"/>
  <c r="H21" i="1"/>
  <c r="F20" i="1"/>
  <c r="E20" i="1"/>
  <c r="D20" i="1"/>
  <c r="H20" i="1" l="1"/>
  <c r="G20" i="1"/>
  <c r="F19" i="1"/>
  <c r="E19" i="1"/>
  <c r="H19" i="1" s="1"/>
  <c r="D19" i="1"/>
  <c r="G19" i="1" s="1"/>
  <c r="F12" i="1" l="1"/>
  <c r="F13" i="1"/>
  <c r="F14" i="1"/>
  <c r="F15" i="1"/>
  <c r="F16" i="1"/>
  <c r="F17" i="1"/>
  <c r="F18" i="1"/>
  <c r="E12" i="1"/>
  <c r="E13" i="1"/>
  <c r="E14" i="1"/>
  <c r="E15" i="1"/>
  <c r="E16" i="1"/>
  <c r="E17" i="1"/>
  <c r="E18" i="1"/>
  <c r="D12" i="1"/>
  <c r="D13" i="1"/>
  <c r="G13" i="1" s="1"/>
  <c r="D14" i="1"/>
  <c r="D15" i="1"/>
  <c r="D16" i="1"/>
  <c r="D17" i="1"/>
  <c r="D18" i="1"/>
  <c r="G18" i="1" l="1"/>
  <c r="G17" i="1"/>
  <c r="H16" i="1"/>
  <c r="H17" i="1"/>
  <c r="G14" i="1"/>
  <c r="H13" i="1"/>
  <c r="H12" i="1"/>
  <c r="G16" i="1"/>
  <c r="G12" i="1"/>
  <c r="H15" i="1"/>
  <c r="G15" i="1"/>
  <c r="H18" i="1"/>
  <c r="H14" i="1"/>
</calcChain>
</file>

<file path=xl/sharedStrings.xml><?xml version="1.0" encoding="utf-8"?>
<sst xmlns="http://schemas.openxmlformats.org/spreadsheetml/2006/main" count="12" uniqueCount="8">
  <si>
    <t>Datum</t>
  </si>
  <si>
    <t>Sonstiges</t>
  </si>
  <si>
    <t>Heizung(8835275)</t>
  </si>
  <si>
    <t>Heizung</t>
  </si>
  <si>
    <t>Verbrauch seit letzter Messung</t>
  </si>
  <si>
    <t>Tage</t>
  </si>
  <si>
    <t>Verbr pro Tag</t>
  </si>
  <si>
    <t>Verbr pro 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</si>
</sst>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544231637155541"/>
          <c:y val="2.67048204153395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940712502195637E-2"/>
          <c:y val="0.13346818147216932"/>
          <c:w val="0.64262776470904637"/>
          <c:h val="0.75994233422708735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Heizung(8835275)</c:v>
                </c:pt>
              </c:strCache>
            </c:strRef>
          </c:tx>
          <c:marker>
            <c:symbol val="none"/>
          </c:marker>
          <c:cat>
            <c:numRef>
              <c:f>Tabelle1!$A$3:$A$34</c:f>
              <c:numCache>
                <c:formatCode>m/d/yyyy</c:formatCode>
                <c:ptCount val="32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  <c:pt idx="26">
                  <c:v>44590</c:v>
                </c:pt>
                <c:pt idx="27">
                  <c:v>44663</c:v>
                </c:pt>
                <c:pt idx="28">
                  <c:v>44777</c:v>
                </c:pt>
                <c:pt idx="29">
                  <c:v>44809</c:v>
                </c:pt>
                <c:pt idx="30">
                  <c:v>44856</c:v>
                </c:pt>
                <c:pt idx="31">
                  <c:v>44867</c:v>
                </c:pt>
              </c:numCache>
            </c:numRef>
          </c:cat>
          <c:val>
            <c:numRef>
              <c:f>Tabelle1!$B$3:$B$34</c:f>
              <c:numCache>
                <c:formatCode>General</c:formatCode>
                <c:ptCount val="32"/>
                <c:pt idx="0">
                  <c:v>152000</c:v>
                </c:pt>
                <c:pt idx="1">
                  <c:v>201426</c:v>
                </c:pt>
                <c:pt idx="2">
                  <c:v>214814</c:v>
                </c:pt>
                <c:pt idx="3">
                  <c:v>226199</c:v>
                </c:pt>
                <c:pt idx="4">
                  <c:v>235702</c:v>
                </c:pt>
                <c:pt idx="5">
                  <c:v>245437</c:v>
                </c:pt>
                <c:pt idx="6">
                  <c:v>255987</c:v>
                </c:pt>
                <c:pt idx="7">
                  <c:v>270653</c:v>
                </c:pt>
                <c:pt idx="8">
                  <c:v>270867</c:v>
                </c:pt>
                <c:pt idx="9">
                  <c:v>271430</c:v>
                </c:pt>
                <c:pt idx="10">
                  <c:v>272198</c:v>
                </c:pt>
                <c:pt idx="11">
                  <c:v>274790</c:v>
                </c:pt>
                <c:pt idx="12">
                  <c:v>275406</c:v>
                </c:pt>
                <c:pt idx="13">
                  <c:v>276834</c:v>
                </c:pt>
                <c:pt idx="14">
                  <c:v>279485</c:v>
                </c:pt>
                <c:pt idx="15">
                  <c:v>279862</c:v>
                </c:pt>
                <c:pt idx="16">
                  <c:v>280611</c:v>
                </c:pt>
                <c:pt idx="17">
                  <c:v>281233</c:v>
                </c:pt>
                <c:pt idx="18">
                  <c:v>282127</c:v>
                </c:pt>
                <c:pt idx="19">
                  <c:v>282763</c:v>
                </c:pt>
                <c:pt idx="20">
                  <c:v>284253</c:v>
                </c:pt>
                <c:pt idx="21">
                  <c:v>288880</c:v>
                </c:pt>
                <c:pt idx="22">
                  <c:v>294266</c:v>
                </c:pt>
                <c:pt idx="23">
                  <c:v>297404</c:v>
                </c:pt>
                <c:pt idx="24">
                  <c:v>297529</c:v>
                </c:pt>
                <c:pt idx="25">
                  <c:v>298034</c:v>
                </c:pt>
                <c:pt idx="26">
                  <c:v>300505</c:v>
                </c:pt>
                <c:pt idx="27">
                  <c:v>302213</c:v>
                </c:pt>
                <c:pt idx="28">
                  <c:v>302822</c:v>
                </c:pt>
                <c:pt idx="29">
                  <c:v>302875</c:v>
                </c:pt>
                <c:pt idx="30">
                  <c:v>303235</c:v>
                </c:pt>
                <c:pt idx="31">
                  <c:v>303313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8-4A42-9C38-9A0EF26B7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7088"/>
        <c:axId val="84062976"/>
      </c:lineChart>
      <c:dateAx>
        <c:axId val="84057088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4062976"/>
        <c:crosses val="autoZero"/>
        <c:auto val="1"/>
        <c:lblOffset val="100"/>
        <c:baseTimeUnit val="days"/>
      </c:dateAx>
      <c:valAx>
        <c:axId val="8406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5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Tabelle1!$A$3:$A$34</c:f>
              <c:numCache>
                <c:formatCode>m/d/yyyy</c:formatCode>
                <c:ptCount val="32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  <c:pt idx="26">
                  <c:v>44590</c:v>
                </c:pt>
                <c:pt idx="27">
                  <c:v>44663</c:v>
                </c:pt>
                <c:pt idx="28">
                  <c:v>44777</c:v>
                </c:pt>
                <c:pt idx="29">
                  <c:v>44809</c:v>
                </c:pt>
                <c:pt idx="30">
                  <c:v>44856</c:v>
                </c:pt>
                <c:pt idx="31">
                  <c:v>44867</c:v>
                </c:pt>
              </c:numCache>
            </c:numRef>
          </c:cat>
          <c:val>
            <c:numRef>
              <c:f>Tabelle1!$C$3:$C$34</c:f>
              <c:numCache>
                <c:formatCode>General</c:formatCode>
                <c:ptCount val="32"/>
                <c:pt idx="0">
                  <c:v>16577</c:v>
                </c:pt>
                <c:pt idx="1">
                  <c:v>22225</c:v>
                </c:pt>
                <c:pt idx="2">
                  <c:v>23948</c:v>
                </c:pt>
                <c:pt idx="3">
                  <c:v>25539</c:v>
                </c:pt>
                <c:pt idx="4">
                  <c:v>27087</c:v>
                </c:pt>
                <c:pt idx="5">
                  <c:v>28612</c:v>
                </c:pt>
                <c:pt idx="6">
                  <c:v>30004</c:v>
                </c:pt>
                <c:pt idx="7">
                  <c:v>31874</c:v>
                </c:pt>
                <c:pt idx="8">
                  <c:v>32356</c:v>
                </c:pt>
                <c:pt idx="9">
                  <c:v>32507</c:v>
                </c:pt>
                <c:pt idx="10">
                  <c:v>32565</c:v>
                </c:pt>
                <c:pt idx="11">
                  <c:v>32708</c:v>
                </c:pt>
                <c:pt idx="12">
                  <c:v>32732</c:v>
                </c:pt>
                <c:pt idx="13">
                  <c:v>32796</c:v>
                </c:pt>
                <c:pt idx="14">
                  <c:v>32948</c:v>
                </c:pt>
                <c:pt idx="15">
                  <c:v>32961</c:v>
                </c:pt>
                <c:pt idx="16">
                  <c:v>33008</c:v>
                </c:pt>
                <c:pt idx="17">
                  <c:v>33091</c:v>
                </c:pt>
                <c:pt idx="18">
                  <c:v>33353</c:v>
                </c:pt>
                <c:pt idx="19">
                  <c:v>33553</c:v>
                </c:pt>
                <c:pt idx="20">
                  <c:v>33721</c:v>
                </c:pt>
                <c:pt idx="21">
                  <c:v>33988</c:v>
                </c:pt>
                <c:pt idx="22">
                  <c:v>34616</c:v>
                </c:pt>
                <c:pt idx="23">
                  <c:v>34747</c:v>
                </c:pt>
                <c:pt idx="24">
                  <c:v>34817</c:v>
                </c:pt>
                <c:pt idx="25">
                  <c:v>34895</c:v>
                </c:pt>
                <c:pt idx="26">
                  <c:v>34959</c:v>
                </c:pt>
                <c:pt idx="27">
                  <c:v>35018</c:v>
                </c:pt>
                <c:pt idx="28">
                  <c:v>35155</c:v>
                </c:pt>
                <c:pt idx="29">
                  <c:v>35199</c:v>
                </c:pt>
                <c:pt idx="30">
                  <c:v>35293</c:v>
                </c:pt>
                <c:pt idx="31">
                  <c:v>35303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4-4BBB-A710-E128EA2AE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34848"/>
        <c:axId val="85936384"/>
      </c:lineChart>
      <c:dateAx>
        <c:axId val="85934848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5936384"/>
        <c:crosses val="autoZero"/>
        <c:auto val="1"/>
        <c:lblOffset val="100"/>
        <c:baseTimeUnit val="days"/>
      </c:dateAx>
      <c:valAx>
        <c:axId val="8593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3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Verbrauch pro Tag (kWh)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Tabelle1!$G$2</c:f>
              <c:strCache>
                <c:ptCount val="1"/>
                <c:pt idx="0">
                  <c:v>Heizung</c:v>
                </c:pt>
              </c:strCache>
            </c:strRef>
          </c:tx>
          <c:marker>
            <c:symbol val="none"/>
          </c:marker>
          <c:cat>
            <c:numRef>
              <c:f>Tabelle1!$A$3:$A$34</c:f>
              <c:numCache>
                <c:formatCode>m/d/yyyy</c:formatCode>
                <c:ptCount val="32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  <c:pt idx="26">
                  <c:v>44590</c:v>
                </c:pt>
                <c:pt idx="27">
                  <c:v>44663</c:v>
                </c:pt>
                <c:pt idx="28">
                  <c:v>44777</c:v>
                </c:pt>
                <c:pt idx="29">
                  <c:v>44809</c:v>
                </c:pt>
                <c:pt idx="30">
                  <c:v>44856</c:v>
                </c:pt>
                <c:pt idx="31">
                  <c:v>44867</c:v>
                </c:pt>
              </c:numCache>
            </c:numRef>
          </c:cat>
          <c:val>
            <c:numRef>
              <c:f>Tabelle1!$G$3:$G$34</c:f>
              <c:numCache>
                <c:formatCode>0.0</c:formatCode>
                <c:ptCount val="32"/>
                <c:pt idx="1">
                  <c:v>27.55072463768116</c:v>
                </c:pt>
                <c:pt idx="2">
                  <c:v>33.638190954773869</c:v>
                </c:pt>
                <c:pt idx="3">
                  <c:v>31.19178082191781</c:v>
                </c:pt>
                <c:pt idx="4">
                  <c:v>26.035616438356165</c:v>
                </c:pt>
                <c:pt idx="5">
                  <c:v>26.671232876712327</c:v>
                </c:pt>
                <c:pt idx="6">
                  <c:v>28.825136612021858</c:v>
                </c:pt>
                <c:pt idx="7">
                  <c:v>34.589622641509436</c:v>
                </c:pt>
                <c:pt idx="8">
                  <c:v>1.436241610738255</c:v>
                </c:pt>
                <c:pt idx="9">
                  <c:v>13.093023255813954</c:v>
                </c:pt>
                <c:pt idx="10">
                  <c:v>38.4</c:v>
                </c:pt>
                <c:pt idx="11">
                  <c:v>48</c:v>
                </c:pt>
                <c:pt idx="12">
                  <c:v>51.333333333333336</c:v>
                </c:pt>
                <c:pt idx="13">
                  <c:v>57.12</c:v>
                </c:pt>
                <c:pt idx="14">
                  <c:v>55.229166666666664</c:v>
                </c:pt>
                <c:pt idx="15">
                  <c:v>53.857142857142854</c:v>
                </c:pt>
                <c:pt idx="16">
                  <c:v>41.611111111111114</c:v>
                </c:pt>
                <c:pt idx="17">
                  <c:v>25.916666666666668</c:v>
                </c:pt>
                <c:pt idx="18">
                  <c:v>12.771428571428572</c:v>
                </c:pt>
                <c:pt idx="19">
                  <c:v>9.4925373134328357</c:v>
                </c:pt>
                <c:pt idx="20">
                  <c:v>31.702127659574469</c:v>
                </c:pt>
                <c:pt idx="21">
                  <c:v>46.737373737373737</c:v>
                </c:pt>
                <c:pt idx="22">
                  <c:v>14.756164383561643</c:v>
                </c:pt>
                <c:pt idx="23">
                  <c:v>21.493150684931507</c:v>
                </c:pt>
                <c:pt idx="24">
                  <c:v>2.2727272727272729</c:v>
                </c:pt>
                <c:pt idx="25">
                  <c:v>10.74468085106383</c:v>
                </c:pt>
                <c:pt idx="26">
                  <c:v>23.990291262135923</c:v>
                </c:pt>
                <c:pt idx="27">
                  <c:v>23.397260273972602</c:v>
                </c:pt>
                <c:pt idx="28">
                  <c:v>5.3421052631578947</c:v>
                </c:pt>
                <c:pt idx="29">
                  <c:v>1.65625</c:v>
                </c:pt>
                <c:pt idx="30">
                  <c:v>7.6595744680851068</c:v>
                </c:pt>
                <c:pt idx="31">
                  <c:v>7.0909090909090908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D-4588-B0B6-011B8AA70EED}"/>
            </c:ext>
          </c:extLst>
        </c:ser>
        <c:ser>
          <c:idx val="0"/>
          <c:order val="1"/>
          <c:tx>
            <c:strRef>
              <c:f>Tabelle1!$H$2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Tabelle1!$A$3:$A$34</c:f>
              <c:numCache>
                <c:formatCode>m/d/yyyy</c:formatCode>
                <c:ptCount val="32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  <c:pt idx="26">
                  <c:v>44590</c:v>
                </c:pt>
                <c:pt idx="27">
                  <c:v>44663</c:v>
                </c:pt>
                <c:pt idx="28">
                  <c:v>44777</c:v>
                </c:pt>
                <c:pt idx="29">
                  <c:v>44809</c:v>
                </c:pt>
                <c:pt idx="30">
                  <c:v>44856</c:v>
                </c:pt>
                <c:pt idx="31">
                  <c:v>44867</c:v>
                </c:pt>
              </c:numCache>
            </c:numRef>
          </c:cat>
          <c:val>
            <c:numRef>
              <c:f>Tabelle1!$H$3:$H$34</c:f>
              <c:numCache>
                <c:formatCode>0.0</c:formatCode>
                <c:ptCount val="32"/>
                <c:pt idx="1">
                  <c:v>3.1482720178372352</c:v>
                </c:pt>
                <c:pt idx="2">
                  <c:v>4.3291457286432165</c:v>
                </c:pt>
                <c:pt idx="3">
                  <c:v>4.3589041095890408</c:v>
                </c:pt>
                <c:pt idx="4">
                  <c:v>4.2410958904109588</c:v>
                </c:pt>
                <c:pt idx="5">
                  <c:v>4.1780821917808222</c:v>
                </c:pt>
                <c:pt idx="6">
                  <c:v>3.8032786885245899</c:v>
                </c:pt>
                <c:pt idx="7">
                  <c:v>4.4103773584905657</c:v>
                </c:pt>
                <c:pt idx="8">
                  <c:v>3.2348993288590604</c:v>
                </c:pt>
                <c:pt idx="9">
                  <c:v>3.5116279069767442</c:v>
                </c:pt>
                <c:pt idx="10">
                  <c:v>2.9</c:v>
                </c:pt>
                <c:pt idx="11">
                  <c:v>2.6481481481481484</c:v>
                </c:pt>
                <c:pt idx="12">
                  <c:v>2</c:v>
                </c:pt>
                <c:pt idx="13">
                  <c:v>2.56</c:v>
                </c:pt>
                <c:pt idx="14">
                  <c:v>3.1666666666666665</c:v>
                </c:pt>
                <c:pt idx="15">
                  <c:v>1.8571428571428572</c:v>
                </c:pt>
                <c:pt idx="16">
                  <c:v>2.6111111111111112</c:v>
                </c:pt>
                <c:pt idx="17">
                  <c:v>3.4583333333333335</c:v>
                </c:pt>
                <c:pt idx="18">
                  <c:v>3.7428571428571429</c:v>
                </c:pt>
                <c:pt idx="19">
                  <c:v>2.9850746268656718</c:v>
                </c:pt>
                <c:pt idx="20">
                  <c:v>3.5744680851063828</c:v>
                </c:pt>
                <c:pt idx="21">
                  <c:v>2.6969696969696968</c:v>
                </c:pt>
                <c:pt idx="22">
                  <c:v>1.7205479452054795</c:v>
                </c:pt>
                <c:pt idx="23">
                  <c:v>0.89726027397260277</c:v>
                </c:pt>
                <c:pt idx="24">
                  <c:v>1.2727272727272727</c:v>
                </c:pt>
                <c:pt idx="25">
                  <c:v>1.6595744680851063</c:v>
                </c:pt>
                <c:pt idx="26">
                  <c:v>0.62135922330097082</c:v>
                </c:pt>
                <c:pt idx="27">
                  <c:v>0.80821917808219179</c:v>
                </c:pt>
                <c:pt idx="28">
                  <c:v>1.2017543859649122</c:v>
                </c:pt>
                <c:pt idx="29">
                  <c:v>1.375</c:v>
                </c:pt>
                <c:pt idx="30">
                  <c:v>2</c:v>
                </c:pt>
                <c:pt idx="31">
                  <c:v>0.90909090909090906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D-4588-B0B6-011B8AA70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65824"/>
        <c:axId val="85971712"/>
      </c:lineChart>
      <c:dateAx>
        <c:axId val="85965824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5971712"/>
        <c:crosses val="autoZero"/>
        <c:auto val="1"/>
        <c:lblOffset val="100"/>
        <c:baseTimeUnit val="days"/>
      </c:dateAx>
      <c:valAx>
        <c:axId val="85971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596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89535</xdr:colOff>
      <xdr:row>0</xdr:row>
      <xdr:rowOff>158114</xdr:rowOff>
    </xdr:from>
    <xdr:to>
      <xdr:col>17</xdr:col>
      <xdr:colOff>491490</xdr:colOff>
      <xdr:row>25</xdr:row>
      <xdr:rowOff>65721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15</xdr:row>
      <xdr:rowOff>43815</xdr:rowOff>
    </xdr:from>
    <xdr:to>
      <xdr:col>15</xdr:col>
      <xdr:colOff>733425</xdr:colOff>
      <xdr:row>32</xdr:row>
      <xdr:rowOff>172402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342899</xdr:colOff>
      <xdr:row>13</xdr:row>
      <xdr:rowOff>0</xdr:rowOff>
    </xdr:from>
    <xdr:to>
      <xdr:col>16</xdr:col>
      <xdr:colOff>649604</xdr:colOff>
      <xdr:row>33</xdr:row>
      <xdr:rowOff>49529</xdr:rowOff>
    </xdr:to>
    <xdr:graphicFrame macro="">
      <xdr:nvGraphicFramePr>
        <xdr:cNvPr id="11" name="Diagramm 10" title="Verbrauch pro Ta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workbookViewId="0">
      <selection activeCell="D2" sqref="D2"/>
    </sheetView>
  </sheetViews>
  <sheetFormatPr baseColWidth="10" defaultRowHeight="14.4" x14ac:dyDescent="0.3"/>
  <cols>
    <col min="2" max="2" width="16.6640625" bestFit="1" customWidth="1"/>
    <col min="4" max="4" width="8.6640625" customWidth="1"/>
  </cols>
  <sheetData>
    <row r="1" spans="1:10" x14ac:dyDescent="0.3">
      <c r="D1" t="s">
        <v>4</v>
      </c>
      <c r="G1" t="s">
        <v>6</v>
      </c>
      <c r="I1" t="s">
        <v>7</v>
      </c>
    </row>
    <row r="2" spans="1:10" x14ac:dyDescent="0.3">
      <c r="A2" t="s">
        <v>0</v>
      </c>
      <c r="B2" t="s">
        <v>2</v>
      </c>
      <c r="C2" t="s">
        <v>1</v>
      </c>
      <c r="D2" t="s">
        <v>3</v>
      </c>
      <c r="E2" t="s">
        <v>1</v>
      </c>
      <c r="F2" t="s">
        <v>5</v>
      </c>
      <c r="G2" t="s">
        <v>3</v>
      </c>
      <c r="H2" t="s">
        <v>1</v>
      </c>
      <c r="I2" t="s">
        <v>3</v>
      </c>
    </row>
    <row r="3" spans="1:10" x14ac:dyDescent="0.3">
      <c r="A3" s="1">
        <v>39114</v>
      </c>
      <c r="B3">
        <v>152000</v>
      </c>
      <c r="C3">
        <v>16577</v>
      </c>
      <c r="G3" s="2"/>
      <c r="H3" s="2"/>
      <c r="I3" s="2"/>
      <c r="J3" s="2"/>
    </row>
    <row r="4" spans="1:10" x14ac:dyDescent="0.3">
      <c r="A4" s="1">
        <v>40908</v>
      </c>
      <c r="B4">
        <v>201426</v>
      </c>
      <c r="C4">
        <v>22225</v>
      </c>
      <c r="D4">
        <f t="shared" ref="D4" si="0">B4-B3</f>
        <v>49426</v>
      </c>
      <c r="E4">
        <f t="shared" ref="E4" si="1">C4-C3</f>
        <v>5648</v>
      </c>
      <c r="F4">
        <f t="shared" ref="F4" si="2">A4-A3</f>
        <v>1794</v>
      </c>
      <c r="G4" s="3">
        <f>D4/F4</f>
        <v>27.55072463768116</v>
      </c>
      <c r="H4" s="3">
        <f t="shared" ref="H4" si="3">E4/F4</f>
        <v>3.1482720178372352</v>
      </c>
      <c r="I4" s="3">
        <f t="shared" ref="I4:I10" si="4">D4/F4*365</f>
        <v>10056.014492753624</v>
      </c>
      <c r="J4" s="3"/>
    </row>
    <row r="5" spans="1:10" x14ac:dyDescent="0.3">
      <c r="A5" s="1">
        <v>41306</v>
      </c>
      <c r="B5">
        <v>214814</v>
      </c>
      <c r="C5">
        <v>23948</v>
      </c>
      <c r="D5">
        <f t="shared" ref="D5" si="5">B5-B4</f>
        <v>13388</v>
      </c>
      <c r="E5">
        <f t="shared" ref="E5" si="6">C5-C4</f>
        <v>1723</v>
      </c>
      <c r="F5">
        <f t="shared" ref="F5" si="7">A5-A4</f>
        <v>398</v>
      </c>
      <c r="G5" s="3">
        <f t="shared" ref="G5" si="8">D5/F5</f>
        <v>33.638190954773869</v>
      </c>
      <c r="H5" s="3">
        <f t="shared" ref="H5" si="9">E5/F5</f>
        <v>4.3291457286432165</v>
      </c>
      <c r="I5" s="3">
        <f t="shared" si="4"/>
        <v>12277.939698492462</v>
      </c>
      <c r="J5" s="3"/>
    </row>
    <row r="6" spans="1:10" x14ac:dyDescent="0.3">
      <c r="A6" s="1">
        <v>41671</v>
      </c>
      <c r="B6">
        <v>226199</v>
      </c>
      <c r="C6">
        <v>25539</v>
      </c>
      <c r="D6">
        <f t="shared" ref="D6" si="10">B6-B5</f>
        <v>11385</v>
      </c>
      <c r="E6">
        <f t="shared" ref="E6" si="11">C6-C5</f>
        <v>1591</v>
      </c>
      <c r="F6">
        <f t="shared" ref="F6" si="12">A6-A5</f>
        <v>365</v>
      </c>
      <c r="G6" s="3">
        <f t="shared" ref="G6" si="13">D6/F6</f>
        <v>31.19178082191781</v>
      </c>
      <c r="H6" s="3">
        <f t="shared" ref="H6" si="14">E6/F6</f>
        <v>4.3589041095890408</v>
      </c>
      <c r="I6" s="3">
        <f t="shared" si="4"/>
        <v>11385</v>
      </c>
      <c r="J6" s="3"/>
    </row>
    <row r="7" spans="1:10" x14ac:dyDescent="0.3">
      <c r="A7" s="1">
        <v>42036</v>
      </c>
      <c r="B7">
        <v>235702</v>
      </c>
      <c r="C7">
        <v>27087</v>
      </c>
      <c r="D7">
        <f t="shared" ref="D7" si="15">B7-B6</f>
        <v>9503</v>
      </c>
      <c r="E7">
        <f t="shared" ref="E7" si="16">C7-C6</f>
        <v>1548</v>
      </c>
      <c r="F7">
        <f t="shared" ref="F7" si="17">A7-A6</f>
        <v>365</v>
      </c>
      <c r="G7" s="3">
        <f t="shared" ref="G7" si="18">D7/F7</f>
        <v>26.035616438356165</v>
      </c>
      <c r="H7" s="3">
        <f t="shared" ref="H7" si="19">E7/F7</f>
        <v>4.2410958904109588</v>
      </c>
      <c r="I7" s="3">
        <f t="shared" si="4"/>
        <v>9503</v>
      </c>
      <c r="J7" s="3"/>
    </row>
    <row r="8" spans="1:10" x14ac:dyDescent="0.3">
      <c r="A8" s="1">
        <v>42401</v>
      </c>
      <c r="B8">
        <v>245437</v>
      </c>
      <c r="C8">
        <v>28612</v>
      </c>
      <c r="D8">
        <f t="shared" ref="D8" si="20">B8-B7</f>
        <v>9735</v>
      </c>
      <c r="E8">
        <f t="shared" ref="E8" si="21">C8-C7</f>
        <v>1525</v>
      </c>
      <c r="F8">
        <f t="shared" ref="F8" si="22">A8-A7</f>
        <v>365</v>
      </c>
      <c r="G8" s="3">
        <f t="shared" ref="G8" si="23">D8/F8</f>
        <v>26.671232876712327</v>
      </c>
      <c r="H8" s="3">
        <f t="shared" ref="H8" si="24">E8/F8</f>
        <v>4.1780821917808222</v>
      </c>
      <c r="I8" s="3">
        <f t="shared" si="4"/>
        <v>9735</v>
      </c>
      <c r="J8" s="3"/>
    </row>
    <row r="9" spans="1:10" x14ac:dyDescent="0.3">
      <c r="A9" s="1">
        <v>42767</v>
      </c>
      <c r="B9">
        <v>255987</v>
      </c>
      <c r="C9">
        <v>30004</v>
      </c>
      <c r="D9">
        <f t="shared" ref="D9" si="25">B9-B8</f>
        <v>10550</v>
      </c>
      <c r="E9">
        <f t="shared" ref="E9" si="26">C9-C8</f>
        <v>1392</v>
      </c>
      <c r="F9">
        <f t="shared" ref="F9" si="27">A9-A8</f>
        <v>366</v>
      </c>
      <c r="G9" s="3">
        <f t="shared" ref="G9" si="28">D9/F9</f>
        <v>28.825136612021858</v>
      </c>
      <c r="H9" s="3">
        <f t="shared" ref="H9" si="29">E9/F9</f>
        <v>3.8032786885245899</v>
      </c>
      <c r="I9" s="3">
        <f t="shared" si="4"/>
        <v>10521.174863387978</v>
      </c>
      <c r="J9" s="3"/>
    </row>
    <row r="10" spans="1:10" x14ac:dyDescent="0.3">
      <c r="A10" s="1">
        <v>43191</v>
      </c>
      <c r="B10">
        <v>270653</v>
      </c>
      <c r="C10">
        <v>31874</v>
      </c>
      <c r="D10">
        <f t="shared" ref="D10" si="30">B10-B9</f>
        <v>14666</v>
      </c>
      <c r="E10">
        <f t="shared" ref="E10" si="31">C10-C9</f>
        <v>1870</v>
      </c>
      <c r="F10">
        <f t="shared" ref="F10" si="32">A10-A9</f>
        <v>424</v>
      </c>
      <c r="G10" s="3">
        <f t="shared" ref="G10" si="33">D10/F10</f>
        <v>34.589622641509436</v>
      </c>
      <c r="H10" s="3">
        <f t="shared" ref="H10" si="34">E10/F10</f>
        <v>4.4103773584905657</v>
      </c>
      <c r="I10" s="3">
        <f t="shared" si="4"/>
        <v>12625.212264150945</v>
      </c>
      <c r="J10" s="3"/>
    </row>
    <row r="11" spans="1:10" x14ac:dyDescent="0.3">
      <c r="A11" s="1">
        <v>43340</v>
      </c>
      <c r="B11">
        <v>270867</v>
      </c>
      <c r="C11">
        <v>32356</v>
      </c>
      <c r="D11">
        <f t="shared" ref="D11" si="35">B11-B10</f>
        <v>214</v>
      </c>
      <c r="E11">
        <f t="shared" ref="E11" si="36">C11-C10</f>
        <v>482</v>
      </c>
      <c r="F11">
        <f t="shared" ref="F11" si="37">A11-A10</f>
        <v>149</v>
      </c>
      <c r="G11" s="3">
        <f t="shared" ref="G11" si="38">D11/F11</f>
        <v>1.436241610738255</v>
      </c>
      <c r="H11" s="3">
        <f t="shared" ref="H11" si="39">E11/F11</f>
        <v>3.2348993288590604</v>
      </c>
      <c r="I11" s="3"/>
      <c r="J11" s="3"/>
    </row>
    <row r="12" spans="1:10" x14ac:dyDescent="0.3">
      <c r="A12" s="1">
        <v>43383</v>
      </c>
      <c r="B12">
        <v>271430</v>
      </c>
      <c r="C12">
        <v>32507</v>
      </c>
      <c r="D12">
        <f t="shared" ref="D12:D20" si="40">B12-B11</f>
        <v>563</v>
      </c>
      <c r="E12">
        <f t="shared" ref="E12:E19" si="41">C12-C11</f>
        <v>151</v>
      </c>
      <c r="F12">
        <f t="shared" ref="F12:F19" si="42">A12-A11</f>
        <v>43</v>
      </c>
      <c r="G12" s="3">
        <f t="shared" ref="G12:G19" si="43">D12/F12</f>
        <v>13.093023255813954</v>
      </c>
      <c r="H12" s="3">
        <f t="shared" ref="H12:H19" si="44">E12/F12</f>
        <v>3.5116279069767442</v>
      </c>
      <c r="I12" s="3"/>
      <c r="J12" s="3"/>
    </row>
    <row r="13" spans="1:10" x14ac:dyDescent="0.3">
      <c r="A13" s="1">
        <v>43403</v>
      </c>
      <c r="B13">
        <v>272198</v>
      </c>
      <c r="C13">
        <v>32565</v>
      </c>
      <c r="D13">
        <f t="shared" si="40"/>
        <v>768</v>
      </c>
      <c r="E13">
        <f t="shared" si="41"/>
        <v>58</v>
      </c>
      <c r="F13">
        <f t="shared" si="42"/>
        <v>20</v>
      </c>
      <c r="G13" s="3">
        <f t="shared" si="43"/>
        <v>38.4</v>
      </c>
      <c r="H13" s="3">
        <f t="shared" si="44"/>
        <v>2.9</v>
      </c>
      <c r="I13" s="3"/>
      <c r="J13" s="3"/>
    </row>
    <row r="14" spans="1:10" x14ac:dyDescent="0.3">
      <c r="A14" s="1">
        <v>43457</v>
      </c>
      <c r="B14">
        <v>274790</v>
      </c>
      <c r="C14">
        <v>32708</v>
      </c>
      <c r="D14">
        <f t="shared" si="40"/>
        <v>2592</v>
      </c>
      <c r="E14">
        <f t="shared" si="41"/>
        <v>143</v>
      </c>
      <c r="F14">
        <f t="shared" si="42"/>
        <v>54</v>
      </c>
      <c r="G14" s="3">
        <f t="shared" si="43"/>
        <v>48</v>
      </c>
      <c r="H14" s="3">
        <f t="shared" si="44"/>
        <v>2.6481481481481484</v>
      </c>
      <c r="I14" s="3"/>
      <c r="J14" s="3"/>
    </row>
    <row r="15" spans="1:10" x14ac:dyDescent="0.3">
      <c r="A15" s="1">
        <v>43469</v>
      </c>
      <c r="B15">
        <v>275406</v>
      </c>
      <c r="C15">
        <v>32732</v>
      </c>
      <c r="D15">
        <f t="shared" si="40"/>
        <v>616</v>
      </c>
      <c r="E15">
        <f t="shared" si="41"/>
        <v>24</v>
      </c>
      <c r="F15">
        <f t="shared" si="42"/>
        <v>12</v>
      </c>
      <c r="G15" s="3">
        <f t="shared" si="43"/>
        <v>51.333333333333336</v>
      </c>
      <c r="H15" s="3">
        <f t="shared" si="44"/>
        <v>2</v>
      </c>
      <c r="I15" s="3"/>
      <c r="J15" s="3"/>
    </row>
    <row r="16" spans="1:10" x14ac:dyDescent="0.3">
      <c r="A16" s="1">
        <v>43494</v>
      </c>
      <c r="B16">
        <v>276834</v>
      </c>
      <c r="C16">
        <v>32796</v>
      </c>
      <c r="D16">
        <f t="shared" si="40"/>
        <v>1428</v>
      </c>
      <c r="E16">
        <f t="shared" si="41"/>
        <v>64</v>
      </c>
      <c r="F16">
        <f t="shared" si="42"/>
        <v>25</v>
      </c>
      <c r="G16" s="3">
        <f t="shared" si="43"/>
        <v>57.12</v>
      </c>
      <c r="H16" s="3">
        <f t="shared" si="44"/>
        <v>2.56</v>
      </c>
      <c r="I16" s="3">
        <f>(B16-B10)/303*365</f>
        <v>7445.7590759075911</v>
      </c>
      <c r="J16" s="3"/>
    </row>
    <row r="17" spans="1:10" x14ac:dyDescent="0.3">
      <c r="A17" s="1">
        <v>43542</v>
      </c>
      <c r="B17">
        <v>279485</v>
      </c>
      <c r="C17">
        <v>32948</v>
      </c>
      <c r="D17">
        <f t="shared" si="40"/>
        <v>2651</v>
      </c>
      <c r="E17">
        <f t="shared" si="41"/>
        <v>152</v>
      </c>
      <c r="F17">
        <f t="shared" si="42"/>
        <v>48</v>
      </c>
      <c r="G17" s="3">
        <f t="shared" si="43"/>
        <v>55.229166666666664</v>
      </c>
      <c r="H17" s="3">
        <f t="shared" si="44"/>
        <v>3.1666666666666665</v>
      </c>
      <c r="I17" s="3"/>
      <c r="J17" s="3"/>
    </row>
    <row r="18" spans="1:10" x14ac:dyDescent="0.3">
      <c r="A18" s="1">
        <v>43549</v>
      </c>
      <c r="B18">
        <v>279862</v>
      </c>
      <c r="C18">
        <v>32961</v>
      </c>
      <c r="D18">
        <f t="shared" si="40"/>
        <v>377</v>
      </c>
      <c r="E18">
        <f t="shared" si="41"/>
        <v>13</v>
      </c>
      <c r="F18">
        <f t="shared" si="42"/>
        <v>7</v>
      </c>
      <c r="G18" s="3">
        <f t="shared" si="43"/>
        <v>53.857142857142854</v>
      </c>
      <c r="H18" s="3">
        <f t="shared" si="44"/>
        <v>1.8571428571428572</v>
      </c>
      <c r="I18" s="3"/>
      <c r="J18" s="3"/>
    </row>
    <row r="19" spans="1:10" x14ac:dyDescent="0.3">
      <c r="A19" s="1">
        <v>43567</v>
      </c>
      <c r="B19">
        <v>280611</v>
      </c>
      <c r="C19">
        <v>33008</v>
      </c>
      <c r="D19">
        <f t="shared" si="40"/>
        <v>749</v>
      </c>
      <c r="E19">
        <f t="shared" si="41"/>
        <v>47</v>
      </c>
      <c r="F19">
        <f t="shared" si="42"/>
        <v>18</v>
      </c>
      <c r="G19" s="3">
        <f t="shared" si="43"/>
        <v>41.611111111111114</v>
      </c>
      <c r="H19" s="3">
        <f t="shared" si="44"/>
        <v>2.6111111111111112</v>
      </c>
      <c r="I19" s="3"/>
      <c r="J19" s="3"/>
    </row>
    <row r="20" spans="1:10" x14ac:dyDescent="0.3">
      <c r="A20" s="1">
        <v>43591</v>
      </c>
      <c r="B20">
        <v>281233</v>
      </c>
      <c r="C20">
        <v>33091</v>
      </c>
      <c r="D20">
        <f t="shared" si="40"/>
        <v>622</v>
      </c>
      <c r="E20">
        <f t="shared" ref="E20" si="45">C20-C19</f>
        <v>83</v>
      </c>
      <c r="F20">
        <f t="shared" ref="F20" si="46">A20-A19</f>
        <v>24</v>
      </c>
      <c r="G20" s="3">
        <f t="shared" ref="G20" si="47">D20/F20</f>
        <v>25.916666666666668</v>
      </c>
      <c r="H20" s="3">
        <f t="shared" ref="H20" si="48">E20/F20</f>
        <v>3.4583333333333335</v>
      </c>
      <c r="I20" s="3"/>
      <c r="J20" s="3"/>
    </row>
    <row r="21" spans="1:10" x14ac:dyDescent="0.3">
      <c r="A21" s="1">
        <v>43661</v>
      </c>
      <c r="B21">
        <v>282127</v>
      </c>
      <c r="C21">
        <v>33353</v>
      </c>
      <c r="D21">
        <f t="shared" ref="D21" si="49">B21-B20</f>
        <v>894</v>
      </c>
      <c r="E21">
        <f t="shared" ref="E21" si="50">C21-C20</f>
        <v>262</v>
      </c>
      <c r="F21">
        <f t="shared" ref="F21" si="51">A21-A20</f>
        <v>70</v>
      </c>
      <c r="G21" s="3">
        <f t="shared" ref="G21" si="52">D21/F21</f>
        <v>12.771428571428572</v>
      </c>
      <c r="H21" s="3">
        <f t="shared" ref="H21" si="53">E21/F21</f>
        <v>3.7428571428571429</v>
      </c>
      <c r="I21" s="3"/>
      <c r="J21" s="3"/>
    </row>
    <row r="22" spans="1:10" x14ac:dyDescent="0.3">
      <c r="A22" s="1">
        <v>43728</v>
      </c>
      <c r="B22">
        <v>282763</v>
      </c>
      <c r="C22">
        <v>33553</v>
      </c>
      <c r="D22">
        <f t="shared" ref="D22" si="54">B22-B21</f>
        <v>636</v>
      </c>
      <c r="E22">
        <f t="shared" ref="E22" si="55">C22-C21</f>
        <v>200</v>
      </c>
      <c r="F22">
        <f t="shared" ref="F22" si="56">A22-A21</f>
        <v>67</v>
      </c>
      <c r="G22" s="3">
        <f t="shared" ref="G22" si="57">D22/F22</f>
        <v>9.4925373134328357</v>
      </c>
      <c r="H22" s="3">
        <f t="shared" ref="H22" si="58">E22/F22</f>
        <v>2.9850746268656718</v>
      </c>
      <c r="I22" s="3"/>
      <c r="J22" s="3"/>
    </row>
    <row r="23" spans="1:10" x14ac:dyDescent="0.3">
      <c r="A23" s="1">
        <v>43775</v>
      </c>
      <c r="B23">
        <v>284253</v>
      </c>
      <c r="C23">
        <v>33721</v>
      </c>
      <c r="D23">
        <f t="shared" ref="D23" si="59">B23-B22</f>
        <v>1490</v>
      </c>
      <c r="E23">
        <f t="shared" ref="E23" si="60">C23-C22</f>
        <v>168</v>
      </c>
      <c r="F23">
        <f t="shared" ref="F23" si="61">A23-A22</f>
        <v>47</v>
      </c>
      <c r="G23" s="3">
        <f t="shared" ref="G23" si="62">D23/F23</f>
        <v>31.702127659574469</v>
      </c>
      <c r="H23" s="3">
        <f t="shared" ref="H23" si="63">E23/F23</f>
        <v>3.5744680851063828</v>
      </c>
      <c r="I23" s="3"/>
      <c r="J23" s="3"/>
    </row>
    <row r="24" spans="1:10" x14ac:dyDescent="0.3">
      <c r="A24" s="1">
        <v>43874</v>
      </c>
      <c r="B24">
        <v>288880</v>
      </c>
      <c r="C24">
        <v>33988</v>
      </c>
      <c r="D24">
        <f t="shared" ref="D24" si="64">B24-B23</f>
        <v>4627</v>
      </c>
      <c r="E24">
        <f t="shared" ref="E24" si="65">C24-C23</f>
        <v>267</v>
      </c>
      <c r="F24">
        <f t="shared" ref="F24" si="66">A24-A23</f>
        <v>99</v>
      </c>
      <c r="G24" s="3">
        <f t="shared" ref="G24" si="67">D24/F24</f>
        <v>46.737373737373737</v>
      </c>
      <c r="H24" s="3">
        <f t="shared" ref="H24" si="68">E24/F24</f>
        <v>2.6969696969696968</v>
      </c>
      <c r="I24" s="3">
        <f>B24-B16</f>
        <v>12046</v>
      </c>
      <c r="J24" s="3"/>
    </row>
    <row r="25" spans="1:10" x14ac:dyDescent="0.3">
      <c r="A25" s="1">
        <v>44239</v>
      </c>
      <c r="B25">
        <v>294266</v>
      </c>
      <c r="C25">
        <v>34616</v>
      </c>
      <c r="D25">
        <f t="shared" ref="D25:D27" si="69">B25-B24</f>
        <v>5386</v>
      </c>
      <c r="E25">
        <f t="shared" ref="E25:E27" si="70">C25-C24</f>
        <v>628</v>
      </c>
      <c r="F25">
        <f t="shared" ref="F25:F27" si="71">A25-A24</f>
        <v>365</v>
      </c>
      <c r="G25" s="3">
        <f t="shared" ref="G25:G27" si="72">D25/F25</f>
        <v>14.756164383561643</v>
      </c>
      <c r="H25" s="3">
        <f t="shared" ref="H25:H27" si="73">E25/F25</f>
        <v>1.7205479452054795</v>
      </c>
      <c r="I25" s="3">
        <f>B25-B24</f>
        <v>5386</v>
      </c>
      <c r="J25" s="3"/>
    </row>
    <row r="26" spans="1:10" x14ac:dyDescent="0.3">
      <c r="A26" s="1">
        <v>44385</v>
      </c>
      <c r="B26">
        <v>297404</v>
      </c>
      <c r="C26">
        <v>34747</v>
      </c>
      <c r="D26">
        <f t="shared" si="69"/>
        <v>3138</v>
      </c>
      <c r="E26">
        <f t="shared" si="70"/>
        <v>131</v>
      </c>
      <c r="F26">
        <f t="shared" si="71"/>
        <v>146</v>
      </c>
      <c r="G26" s="3">
        <f t="shared" si="72"/>
        <v>21.493150684931507</v>
      </c>
      <c r="H26" s="3">
        <f t="shared" si="73"/>
        <v>0.89726027397260277</v>
      </c>
      <c r="I26" s="3">
        <f>B26-B25</f>
        <v>3138</v>
      </c>
    </row>
    <row r="27" spans="1:10" x14ac:dyDescent="0.3">
      <c r="A27" s="1">
        <v>44440</v>
      </c>
      <c r="B27">
        <v>297529</v>
      </c>
      <c r="C27">
        <v>34817</v>
      </c>
      <c r="D27">
        <f t="shared" si="69"/>
        <v>125</v>
      </c>
      <c r="E27">
        <f t="shared" si="70"/>
        <v>70</v>
      </c>
      <c r="F27">
        <f t="shared" si="71"/>
        <v>55</v>
      </c>
      <c r="G27" s="3">
        <f t="shared" si="72"/>
        <v>2.2727272727272729</v>
      </c>
      <c r="H27" s="3">
        <f t="shared" si="73"/>
        <v>1.2727272727272727</v>
      </c>
      <c r="I27" s="3">
        <f>B27-B26</f>
        <v>125</v>
      </c>
    </row>
    <row r="28" spans="1:10" x14ac:dyDescent="0.3">
      <c r="A28" s="1">
        <v>44487</v>
      </c>
      <c r="B28">
        <v>298034</v>
      </c>
      <c r="C28">
        <v>34895</v>
      </c>
      <c r="D28">
        <f t="shared" ref="D28" si="74">B28-B27</f>
        <v>505</v>
      </c>
      <c r="E28">
        <f t="shared" ref="E28" si="75">C28-C27</f>
        <v>78</v>
      </c>
      <c r="F28">
        <f t="shared" ref="F28" si="76">A28-A27</f>
        <v>47</v>
      </c>
      <c r="G28" s="3">
        <f t="shared" ref="G28" si="77">D28/F28</f>
        <v>10.74468085106383</v>
      </c>
      <c r="H28" s="3">
        <f t="shared" ref="H28" si="78">E28/F28</f>
        <v>1.6595744680851063</v>
      </c>
      <c r="I28" s="3">
        <f>B28-B27</f>
        <v>505</v>
      </c>
    </row>
    <row r="29" spans="1:10" x14ac:dyDescent="0.3">
      <c r="A29" s="1">
        <v>44590</v>
      </c>
      <c r="B29">
        <v>300505</v>
      </c>
      <c r="C29">
        <v>34959</v>
      </c>
      <c r="D29">
        <f t="shared" ref="D29:D34" si="79">B29-B28</f>
        <v>2471</v>
      </c>
      <c r="E29">
        <f t="shared" ref="E29:E34" si="80">C29-C28</f>
        <v>64</v>
      </c>
      <c r="F29">
        <f t="shared" ref="F29:F34" si="81">A29-A28</f>
        <v>103</v>
      </c>
      <c r="G29" s="3">
        <f t="shared" ref="G29:G34" si="82">D29/F29</f>
        <v>23.990291262135923</v>
      </c>
      <c r="H29" s="3">
        <f t="shared" ref="H29:H34" si="83">E29/F29</f>
        <v>0.62135922330097082</v>
      </c>
      <c r="I29" s="3">
        <f>B29-B28</f>
        <v>2471</v>
      </c>
    </row>
    <row r="30" spans="1:10" x14ac:dyDescent="0.3">
      <c r="A30" s="1">
        <v>44663</v>
      </c>
      <c r="B30">
        <v>302213</v>
      </c>
      <c r="C30">
        <v>35018</v>
      </c>
      <c r="D30">
        <f t="shared" si="79"/>
        <v>1708</v>
      </c>
      <c r="E30">
        <f t="shared" si="80"/>
        <v>59</v>
      </c>
      <c r="F30">
        <f t="shared" si="81"/>
        <v>73</v>
      </c>
      <c r="G30" s="3">
        <f t="shared" si="82"/>
        <v>23.397260273972602</v>
      </c>
      <c r="H30" s="3">
        <f t="shared" si="83"/>
        <v>0.80821917808219179</v>
      </c>
      <c r="I30" s="3">
        <f>B30-B29</f>
        <v>1708</v>
      </c>
    </row>
    <row r="31" spans="1:10" x14ac:dyDescent="0.3">
      <c r="A31" s="1">
        <v>44777</v>
      </c>
      <c r="B31">
        <v>302822</v>
      </c>
      <c r="C31">
        <v>35155</v>
      </c>
      <c r="D31">
        <f t="shared" si="79"/>
        <v>609</v>
      </c>
      <c r="E31">
        <f t="shared" si="80"/>
        <v>137</v>
      </c>
      <c r="F31">
        <f t="shared" si="81"/>
        <v>114</v>
      </c>
      <c r="G31" s="3">
        <f t="shared" si="82"/>
        <v>5.3421052631578947</v>
      </c>
      <c r="H31" s="3">
        <f t="shared" si="83"/>
        <v>1.2017543859649122</v>
      </c>
      <c r="I31" s="3">
        <f>B31-B30</f>
        <v>609</v>
      </c>
    </row>
    <row r="32" spans="1:10" x14ac:dyDescent="0.3">
      <c r="A32" s="1">
        <v>44809</v>
      </c>
      <c r="B32">
        <v>302875</v>
      </c>
      <c r="C32">
        <v>35199</v>
      </c>
      <c r="D32">
        <f t="shared" si="79"/>
        <v>53</v>
      </c>
      <c r="E32">
        <f t="shared" si="80"/>
        <v>44</v>
      </c>
      <c r="F32">
        <f t="shared" si="81"/>
        <v>32</v>
      </c>
      <c r="G32" s="3">
        <f t="shared" si="82"/>
        <v>1.65625</v>
      </c>
      <c r="H32" s="3">
        <f t="shared" si="83"/>
        <v>1.375</v>
      </c>
      <c r="I32" s="3">
        <f>B32-B31</f>
        <v>53</v>
      </c>
    </row>
    <row r="33" spans="1:9" x14ac:dyDescent="0.3">
      <c r="A33" s="1">
        <v>44856</v>
      </c>
      <c r="B33">
        <v>303235</v>
      </c>
      <c r="C33">
        <v>35293</v>
      </c>
      <c r="D33">
        <f t="shared" si="79"/>
        <v>360</v>
      </c>
      <c r="E33">
        <f t="shared" si="80"/>
        <v>94</v>
      </c>
      <c r="F33">
        <f t="shared" si="81"/>
        <v>47</v>
      </c>
      <c r="G33" s="3">
        <f t="shared" si="82"/>
        <v>7.6595744680851068</v>
      </c>
      <c r="H33" s="3">
        <f t="shared" si="83"/>
        <v>2</v>
      </c>
      <c r="I33" s="3">
        <f>B33-B32</f>
        <v>360</v>
      </c>
    </row>
    <row r="34" spans="1:9" x14ac:dyDescent="0.3">
      <c r="A34" s="1">
        <v>44867</v>
      </c>
      <c r="B34">
        <v>303313</v>
      </c>
      <c r="C34">
        <v>35303</v>
      </c>
      <c r="D34">
        <f t="shared" si="79"/>
        <v>78</v>
      </c>
      <c r="E34">
        <f t="shared" si="80"/>
        <v>10</v>
      </c>
      <c r="F34">
        <f t="shared" si="81"/>
        <v>11</v>
      </c>
      <c r="G34" s="3">
        <f t="shared" si="82"/>
        <v>7.0909090909090908</v>
      </c>
      <c r="H34" s="3">
        <f t="shared" si="83"/>
        <v>0.90909090909090906</v>
      </c>
      <c r="I34" s="3">
        <f>B34-B33</f>
        <v>78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Bernd Wild</cp:lastModifiedBy>
  <dcterms:created xsi:type="dcterms:W3CDTF">2019-04-06T04:33:11Z</dcterms:created>
  <dcterms:modified xsi:type="dcterms:W3CDTF">2022-11-04T08:20:27Z</dcterms:modified>
</cp:coreProperties>
</file>