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880" windowHeight="10350"/>
  </bookViews>
  <sheets>
    <sheet name="油价-m1" sheetId="1" r:id="rId1"/>
    <sheet name="油价-m2" sheetId="2" r:id="rId2"/>
    <sheet name="油价-m3" sheetId="3" r:id="rId3"/>
    <sheet name="  " sheetId="5" r:id="rId4"/>
    <sheet name="油价差分-m2" sheetId="4" r:id="rId5"/>
  </sheets>
  <calcPr calcId="144525"/>
</workbook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4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11" borderId="7" applyNumberFormat="0" applyFont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2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7" fillId="2" borderId="8" applyNumberFormat="0" applyAlignment="0" applyProtection="0">
      <alignment vertical="center"/>
    </xf>
    <xf numFmtId="0" fontId="1" fillId="2" borderId="1" applyNumberFormat="0" applyAlignment="0" applyProtection="0">
      <alignment vertical="center"/>
    </xf>
    <xf numFmtId="0" fontId="14" fillId="9" borderId="6" applyNumberFormat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'油价-m1'!$A$1:$A$50</c:f>
              <c:numCache>
                <c:formatCode>General</c:formatCode>
                <c:ptCount val="50"/>
                <c:pt idx="0">
                  <c:v>85.78</c:v>
                </c:pt>
                <c:pt idx="1">
                  <c:v>90.32</c:v>
                </c:pt>
                <c:pt idx="2">
                  <c:v>89.03</c:v>
                </c:pt>
                <c:pt idx="3">
                  <c:v>89.06</c:v>
                </c:pt>
                <c:pt idx="4">
                  <c:v>93.09</c:v>
                </c:pt>
                <c:pt idx="5">
                  <c:v>94.42</c:v>
                </c:pt>
                <c:pt idx="6">
                  <c:v>96.47</c:v>
                </c:pt>
                <c:pt idx="7">
                  <c:v>95.68</c:v>
                </c:pt>
                <c:pt idx="8">
                  <c:v>95.65</c:v>
                </c:pt>
                <c:pt idx="9">
                  <c:v>97.61</c:v>
                </c:pt>
                <c:pt idx="10">
                  <c:v>93.73</c:v>
                </c:pt>
                <c:pt idx="11">
                  <c:v>91.46</c:v>
                </c:pt>
                <c:pt idx="12">
                  <c:v>90.82</c:v>
                </c:pt>
                <c:pt idx="13">
                  <c:v>91.38</c:v>
                </c:pt>
                <c:pt idx="14">
                  <c:v>91.64</c:v>
                </c:pt>
                <c:pt idx="15">
                  <c:v>86.69</c:v>
                </c:pt>
                <c:pt idx="16">
                  <c:v>85.88</c:v>
                </c:pt>
                <c:pt idx="17">
                  <c:v>85.99</c:v>
                </c:pt>
                <c:pt idx="18">
                  <c:v>85.88</c:v>
                </c:pt>
                <c:pt idx="19">
                  <c:v>87.92</c:v>
                </c:pt>
                <c:pt idx="20">
                  <c:v>87.68</c:v>
                </c:pt>
                <c:pt idx="21">
                  <c:v>87.53</c:v>
                </c:pt>
                <c:pt idx="22">
                  <c:v>86.15</c:v>
                </c:pt>
                <c:pt idx="23">
                  <c:v>88.69</c:v>
                </c:pt>
                <c:pt idx="24">
                  <c:v>90.32</c:v>
                </c:pt>
                <c:pt idx="25">
                  <c:v>92.74</c:v>
                </c:pt>
                <c:pt idx="26">
                  <c:v>93.36</c:v>
                </c:pt>
                <c:pt idx="27">
                  <c:v>94.54</c:v>
                </c:pt>
                <c:pt idx="28">
                  <c:v>95.83</c:v>
                </c:pt>
                <c:pt idx="29">
                  <c:v>97.44</c:v>
                </c:pt>
                <c:pt idx="30">
                  <c:v>96.2</c:v>
                </c:pt>
                <c:pt idx="31">
                  <c:v>96.94</c:v>
                </c:pt>
                <c:pt idx="32">
                  <c:v>94.27</c:v>
                </c:pt>
                <c:pt idx="33">
                  <c:v>92.25</c:v>
                </c:pt>
                <c:pt idx="34">
                  <c:v>90.98</c:v>
                </c:pt>
                <c:pt idx="35">
                  <c:v>92.72</c:v>
                </c:pt>
                <c:pt idx="36">
                  <c:v>93</c:v>
                </c:pt>
                <c:pt idx="37">
                  <c:v>96.24</c:v>
                </c:pt>
                <c:pt idx="38">
                  <c:v>94.93</c:v>
                </c:pt>
                <c:pt idx="39">
                  <c:v>93.4</c:v>
                </c:pt>
                <c:pt idx="40">
                  <c:v>87.97</c:v>
                </c:pt>
                <c:pt idx="41">
                  <c:v>91.2</c:v>
                </c:pt>
                <c:pt idx="42">
                  <c:v>93.72</c:v>
                </c:pt>
                <c:pt idx="43">
                  <c:v>96.17</c:v>
                </c:pt>
                <c:pt idx="44">
                  <c:v>94.97</c:v>
                </c:pt>
                <c:pt idx="45">
                  <c:v>95.11</c:v>
                </c:pt>
                <c:pt idx="46">
                  <c:v>93.43</c:v>
                </c:pt>
                <c:pt idx="47">
                  <c:v>94.26</c:v>
                </c:pt>
                <c:pt idx="48">
                  <c:v>96.31</c:v>
                </c:pt>
                <c:pt idx="49">
                  <c:v>96.71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'油价-m1'!$B$1:$B$50</c:f>
              <c:numCache>
                <c:formatCode>General</c:formatCode>
                <c:ptCount val="50"/>
                <c:pt idx="0">
                  <c:v>85.96</c:v>
                </c:pt>
                <c:pt idx="1">
                  <c:v>85.6</c:v>
                </c:pt>
                <c:pt idx="2">
                  <c:v>84.86</c:v>
                </c:pt>
                <c:pt idx="3">
                  <c:v>84.45</c:v>
                </c:pt>
                <c:pt idx="4">
                  <c:v>84.28</c:v>
                </c:pt>
                <c:pt idx="5">
                  <c:v>84.1</c:v>
                </c:pt>
                <c:pt idx="6">
                  <c:v>83.92</c:v>
                </c:pt>
                <c:pt idx="7">
                  <c:v>84.84</c:v>
                </c:pt>
                <c:pt idx="8">
                  <c:v>85.06</c:v>
                </c:pt>
                <c:pt idx="9">
                  <c:v>85.08</c:v>
                </c:pt>
                <c:pt idx="10">
                  <c:v>85.02</c:v>
                </c:pt>
                <c:pt idx="11">
                  <c:v>85.02</c:v>
                </c:pt>
                <c:pt idx="12">
                  <c:v>85.06</c:v>
                </c:pt>
                <c:pt idx="13">
                  <c:v>85.13</c:v>
                </c:pt>
                <c:pt idx="14">
                  <c:v>85.18</c:v>
                </c:pt>
                <c:pt idx="15">
                  <c:v>85.4</c:v>
                </c:pt>
                <c:pt idx="16">
                  <c:v>85.54</c:v>
                </c:pt>
                <c:pt idx="17">
                  <c:v>85.63</c:v>
                </c:pt>
                <c:pt idx="18">
                  <c:v>85.7</c:v>
                </c:pt>
                <c:pt idx="19">
                  <c:v>85.79</c:v>
                </c:pt>
                <c:pt idx="20">
                  <c:v>85.88</c:v>
                </c:pt>
                <c:pt idx="21">
                  <c:v>85.98</c:v>
                </c:pt>
                <c:pt idx="22">
                  <c:v>86.07</c:v>
                </c:pt>
                <c:pt idx="23">
                  <c:v>86.2</c:v>
                </c:pt>
                <c:pt idx="24">
                  <c:v>86.31</c:v>
                </c:pt>
                <c:pt idx="25">
                  <c:v>86.42</c:v>
                </c:pt>
                <c:pt idx="26">
                  <c:v>86.52</c:v>
                </c:pt>
                <c:pt idx="27">
                  <c:v>86.62</c:v>
                </c:pt>
                <c:pt idx="28">
                  <c:v>86.72</c:v>
                </c:pt>
                <c:pt idx="29">
                  <c:v>86.83</c:v>
                </c:pt>
                <c:pt idx="30">
                  <c:v>86.93</c:v>
                </c:pt>
                <c:pt idx="31">
                  <c:v>87.04</c:v>
                </c:pt>
                <c:pt idx="32">
                  <c:v>87.15</c:v>
                </c:pt>
                <c:pt idx="33">
                  <c:v>87.25</c:v>
                </c:pt>
                <c:pt idx="34">
                  <c:v>87.36</c:v>
                </c:pt>
                <c:pt idx="35">
                  <c:v>87.47</c:v>
                </c:pt>
                <c:pt idx="36">
                  <c:v>87.57</c:v>
                </c:pt>
                <c:pt idx="37">
                  <c:v>87.68</c:v>
                </c:pt>
                <c:pt idx="38">
                  <c:v>87.79</c:v>
                </c:pt>
                <c:pt idx="39">
                  <c:v>87.89</c:v>
                </c:pt>
                <c:pt idx="40">
                  <c:v>88</c:v>
                </c:pt>
                <c:pt idx="41">
                  <c:v>88.11</c:v>
                </c:pt>
                <c:pt idx="42">
                  <c:v>88.21</c:v>
                </c:pt>
                <c:pt idx="43">
                  <c:v>88.32</c:v>
                </c:pt>
                <c:pt idx="44">
                  <c:v>88.43</c:v>
                </c:pt>
                <c:pt idx="45">
                  <c:v>88.54</c:v>
                </c:pt>
                <c:pt idx="46">
                  <c:v>88.64</c:v>
                </c:pt>
                <c:pt idx="47">
                  <c:v>88.75</c:v>
                </c:pt>
                <c:pt idx="48">
                  <c:v>88.86</c:v>
                </c:pt>
                <c:pt idx="49">
                  <c:v>88.96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11986395"/>
        <c:axId val="956930824"/>
      </c:lineChart>
      <c:catAx>
        <c:axId val="8119863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56930824"/>
        <c:crosses val="autoZero"/>
        <c:auto val="1"/>
        <c:lblAlgn val="ctr"/>
        <c:lblOffset val="100"/>
        <c:noMultiLvlLbl val="0"/>
      </c:catAx>
      <c:valAx>
        <c:axId val="956930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19863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'油价-m2'!$A$1:$A$50</c:f>
              <c:numCache>
                <c:formatCode>General</c:formatCode>
                <c:ptCount val="50"/>
                <c:pt idx="0">
                  <c:v>85.78</c:v>
                </c:pt>
                <c:pt idx="1">
                  <c:v>90.32</c:v>
                </c:pt>
                <c:pt idx="2">
                  <c:v>89.03</c:v>
                </c:pt>
                <c:pt idx="3">
                  <c:v>89.06</c:v>
                </c:pt>
                <c:pt idx="4">
                  <c:v>93.09</c:v>
                </c:pt>
                <c:pt idx="5">
                  <c:v>94.42</c:v>
                </c:pt>
                <c:pt idx="6">
                  <c:v>96.47</c:v>
                </c:pt>
                <c:pt idx="7">
                  <c:v>95.68</c:v>
                </c:pt>
                <c:pt idx="8">
                  <c:v>95.65</c:v>
                </c:pt>
                <c:pt idx="9">
                  <c:v>97.61</c:v>
                </c:pt>
                <c:pt idx="10">
                  <c:v>93.73</c:v>
                </c:pt>
                <c:pt idx="11">
                  <c:v>91.46</c:v>
                </c:pt>
                <c:pt idx="12">
                  <c:v>90.82</c:v>
                </c:pt>
                <c:pt idx="13">
                  <c:v>91.38</c:v>
                </c:pt>
                <c:pt idx="14">
                  <c:v>91.64</c:v>
                </c:pt>
                <c:pt idx="15">
                  <c:v>86.69</c:v>
                </c:pt>
                <c:pt idx="16">
                  <c:v>85.88</c:v>
                </c:pt>
                <c:pt idx="17">
                  <c:v>85.99</c:v>
                </c:pt>
                <c:pt idx="18">
                  <c:v>85.88</c:v>
                </c:pt>
                <c:pt idx="19">
                  <c:v>87.92</c:v>
                </c:pt>
                <c:pt idx="20">
                  <c:v>87.68</c:v>
                </c:pt>
                <c:pt idx="21">
                  <c:v>87.53</c:v>
                </c:pt>
                <c:pt idx="22">
                  <c:v>86.15</c:v>
                </c:pt>
                <c:pt idx="23">
                  <c:v>88.69</c:v>
                </c:pt>
                <c:pt idx="24">
                  <c:v>90.32</c:v>
                </c:pt>
                <c:pt idx="25">
                  <c:v>92.74</c:v>
                </c:pt>
                <c:pt idx="26">
                  <c:v>93.36</c:v>
                </c:pt>
                <c:pt idx="27">
                  <c:v>94.54</c:v>
                </c:pt>
                <c:pt idx="28">
                  <c:v>95.83</c:v>
                </c:pt>
                <c:pt idx="29">
                  <c:v>97.44</c:v>
                </c:pt>
                <c:pt idx="30">
                  <c:v>96.2</c:v>
                </c:pt>
                <c:pt idx="31">
                  <c:v>96.94</c:v>
                </c:pt>
                <c:pt idx="32">
                  <c:v>94.27</c:v>
                </c:pt>
                <c:pt idx="33">
                  <c:v>92.25</c:v>
                </c:pt>
                <c:pt idx="34">
                  <c:v>90.98</c:v>
                </c:pt>
                <c:pt idx="35">
                  <c:v>92.72</c:v>
                </c:pt>
                <c:pt idx="36">
                  <c:v>93</c:v>
                </c:pt>
                <c:pt idx="37">
                  <c:v>96.24</c:v>
                </c:pt>
                <c:pt idx="38">
                  <c:v>94.93</c:v>
                </c:pt>
                <c:pt idx="39">
                  <c:v>93.4</c:v>
                </c:pt>
                <c:pt idx="40">
                  <c:v>87.97</c:v>
                </c:pt>
                <c:pt idx="41">
                  <c:v>91.2</c:v>
                </c:pt>
                <c:pt idx="42">
                  <c:v>93.72</c:v>
                </c:pt>
                <c:pt idx="43">
                  <c:v>96.17</c:v>
                </c:pt>
                <c:pt idx="44">
                  <c:v>94.97</c:v>
                </c:pt>
                <c:pt idx="45">
                  <c:v>95.11</c:v>
                </c:pt>
                <c:pt idx="46">
                  <c:v>93.43</c:v>
                </c:pt>
                <c:pt idx="47">
                  <c:v>94.26</c:v>
                </c:pt>
                <c:pt idx="48">
                  <c:v>96.31</c:v>
                </c:pt>
                <c:pt idx="49">
                  <c:v>96.71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'油价-m2'!$B$1:$B$50</c:f>
              <c:numCache>
                <c:formatCode>General</c:formatCode>
                <c:ptCount val="50"/>
                <c:pt idx="0">
                  <c:v>86.25</c:v>
                </c:pt>
                <c:pt idx="1">
                  <c:v>86.32</c:v>
                </c:pt>
                <c:pt idx="2">
                  <c:v>86</c:v>
                </c:pt>
                <c:pt idx="3">
                  <c:v>85.96</c:v>
                </c:pt>
                <c:pt idx="4">
                  <c:v>86.1</c:v>
                </c:pt>
                <c:pt idx="5">
                  <c:v>86.23</c:v>
                </c:pt>
                <c:pt idx="6">
                  <c:v>86.28</c:v>
                </c:pt>
                <c:pt idx="7">
                  <c:v>87.43</c:v>
                </c:pt>
                <c:pt idx="8">
                  <c:v>87.89</c:v>
                </c:pt>
                <c:pt idx="9">
                  <c:v>88.09</c:v>
                </c:pt>
                <c:pt idx="10">
                  <c:v>88.28</c:v>
                </c:pt>
                <c:pt idx="11">
                  <c:v>88.45</c:v>
                </c:pt>
                <c:pt idx="12">
                  <c:v>88.74</c:v>
                </c:pt>
                <c:pt idx="13">
                  <c:v>89.06</c:v>
                </c:pt>
                <c:pt idx="14">
                  <c:v>89.28</c:v>
                </c:pt>
                <c:pt idx="15">
                  <c:v>89.69</c:v>
                </c:pt>
                <c:pt idx="16">
                  <c:v>90.09</c:v>
                </c:pt>
                <c:pt idx="17">
                  <c:v>90.52</c:v>
                </c:pt>
                <c:pt idx="18">
                  <c:v>90.92</c:v>
                </c:pt>
                <c:pt idx="19">
                  <c:v>91.33</c:v>
                </c:pt>
                <c:pt idx="20">
                  <c:v>91.77</c:v>
                </c:pt>
                <c:pt idx="21">
                  <c:v>92.21</c:v>
                </c:pt>
                <c:pt idx="22">
                  <c:v>92.67</c:v>
                </c:pt>
                <c:pt idx="23">
                  <c:v>93.3</c:v>
                </c:pt>
                <c:pt idx="24">
                  <c:v>93.87</c:v>
                </c:pt>
                <c:pt idx="25">
                  <c:v>94.34</c:v>
                </c:pt>
                <c:pt idx="26">
                  <c:v>94.78</c:v>
                </c:pt>
                <c:pt idx="27">
                  <c:v>95.22</c:v>
                </c:pt>
                <c:pt idx="28">
                  <c:v>95.62</c:v>
                </c:pt>
                <c:pt idx="29">
                  <c:v>96</c:v>
                </c:pt>
                <c:pt idx="30">
                  <c:v>96.43</c:v>
                </c:pt>
                <c:pt idx="31">
                  <c:v>96.8</c:v>
                </c:pt>
                <c:pt idx="32">
                  <c:v>97.17</c:v>
                </c:pt>
                <c:pt idx="33">
                  <c:v>97.49</c:v>
                </c:pt>
                <c:pt idx="34">
                  <c:v>97.85</c:v>
                </c:pt>
                <c:pt idx="35">
                  <c:v>98.31</c:v>
                </c:pt>
                <c:pt idx="36">
                  <c:v>98.79</c:v>
                </c:pt>
                <c:pt idx="37">
                  <c:v>99.21</c:v>
                </c:pt>
                <c:pt idx="38">
                  <c:v>99.54</c:v>
                </c:pt>
                <c:pt idx="39">
                  <c:v>99.81</c:v>
                </c:pt>
                <c:pt idx="40">
                  <c:v>100.2</c:v>
                </c:pt>
                <c:pt idx="41">
                  <c:v>100.58</c:v>
                </c:pt>
                <c:pt idx="42">
                  <c:v>101</c:v>
                </c:pt>
                <c:pt idx="43">
                  <c:v>101.32</c:v>
                </c:pt>
                <c:pt idx="44">
                  <c:v>101.79</c:v>
                </c:pt>
                <c:pt idx="45">
                  <c:v>102.31</c:v>
                </c:pt>
                <c:pt idx="46">
                  <c:v>102.78</c:v>
                </c:pt>
                <c:pt idx="47">
                  <c:v>103.21</c:v>
                </c:pt>
                <c:pt idx="48">
                  <c:v>103.61</c:v>
                </c:pt>
                <c:pt idx="49">
                  <c:v>104.04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'油价-m2'!$L$1:$L$50</c:f>
              <c:numCache>
                <c:formatCode>General</c:formatCode>
                <c:ptCount val="50"/>
                <c:pt idx="0">
                  <c:v>24</c:v>
                </c:pt>
                <c:pt idx="1">
                  <c:v>23</c:v>
                </c:pt>
                <c:pt idx="2">
                  <c:v>23</c:v>
                </c:pt>
                <c:pt idx="3">
                  <c:v>22</c:v>
                </c:pt>
                <c:pt idx="4">
                  <c:v>22</c:v>
                </c:pt>
                <c:pt idx="5">
                  <c:v>22</c:v>
                </c:pt>
                <c:pt idx="6">
                  <c:v>24</c:v>
                </c:pt>
                <c:pt idx="7">
                  <c:v>23</c:v>
                </c:pt>
                <c:pt idx="8">
                  <c:v>25</c:v>
                </c:pt>
                <c:pt idx="9">
                  <c:v>29</c:v>
                </c:pt>
                <c:pt idx="10">
                  <c:v>26</c:v>
                </c:pt>
                <c:pt idx="11">
                  <c:v>28</c:v>
                </c:pt>
                <c:pt idx="12">
                  <c:v>25</c:v>
                </c:pt>
                <c:pt idx="13">
                  <c:v>24</c:v>
                </c:pt>
                <c:pt idx="14">
                  <c:v>27</c:v>
                </c:pt>
                <c:pt idx="15">
                  <c:v>26</c:v>
                </c:pt>
                <c:pt idx="16">
                  <c:v>24</c:v>
                </c:pt>
                <c:pt idx="17">
                  <c:v>22</c:v>
                </c:pt>
                <c:pt idx="18">
                  <c:v>22</c:v>
                </c:pt>
                <c:pt idx="19">
                  <c:v>22</c:v>
                </c:pt>
                <c:pt idx="20">
                  <c:v>21</c:v>
                </c:pt>
                <c:pt idx="21">
                  <c:v>21</c:v>
                </c:pt>
                <c:pt idx="22">
                  <c:v>20</c:v>
                </c:pt>
                <c:pt idx="23">
                  <c:v>15</c:v>
                </c:pt>
                <c:pt idx="24">
                  <c:v>17</c:v>
                </c:pt>
                <c:pt idx="25">
                  <c:v>20</c:v>
                </c:pt>
                <c:pt idx="26">
                  <c:v>21</c:v>
                </c:pt>
                <c:pt idx="27">
                  <c:v>21</c:v>
                </c:pt>
                <c:pt idx="28">
                  <c:v>22</c:v>
                </c:pt>
                <c:pt idx="29">
                  <c:v>23</c:v>
                </c:pt>
                <c:pt idx="30">
                  <c:v>21</c:v>
                </c:pt>
                <c:pt idx="31">
                  <c:v>23</c:v>
                </c:pt>
                <c:pt idx="32">
                  <c:v>23</c:v>
                </c:pt>
                <c:pt idx="33">
                  <c:v>25</c:v>
                </c:pt>
                <c:pt idx="34">
                  <c:v>23</c:v>
                </c:pt>
                <c:pt idx="35">
                  <c:v>20</c:v>
                </c:pt>
                <c:pt idx="36">
                  <c:v>19</c:v>
                </c:pt>
                <c:pt idx="37">
                  <c:v>21</c:v>
                </c:pt>
                <c:pt idx="38">
                  <c:v>24</c:v>
                </c:pt>
                <c:pt idx="39">
                  <c:v>26</c:v>
                </c:pt>
                <c:pt idx="40">
                  <c:v>22</c:v>
                </c:pt>
                <c:pt idx="41">
                  <c:v>22</c:v>
                </c:pt>
                <c:pt idx="42">
                  <c:v>21</c:v>
                </c:pt>
                <c:pt idx="43">
                  <c:v>24</c:v>
                </c:pt>
                <c:pt idx="44">
                  <c:v>19</c:v>
                </c:pt>
                <c:pt idx="45">
                  <c:v>17</c:v>
                </c:pt>
                <c:pt idx="46">
                  <c:v>19</c:v>
                </c:pt>
                <c:pt idx="47">
                  <c:v>20</c:v>
                </c:pt>
                <c:pt idx="48">
                  <c:v>21</c:v>
                </c:pt>
                <c:pt idx="49">
                  <c:v>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75176179"/>
        <c:axId val="575438540"/>
      </c:lineChart>
      <c:catAx>
        <c:axId val="7751761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75438540"/>
        <c:crosses val="autoZero"/>
        <c:auto val="1"/>
        <c:lblAlgn val="ctr"/>
        <c:lblOffset val="100"/>
        <c:noMultiLvlLbl val="0"/>
      </c:catAx>
      <c:valAx>
        <c:axId val="5754385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51761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'油价-m3'!$A$1:$A$101</c:f>
              <c:numCache>
                <c:formatCode>General</c:formatCode>
                <c:ptCount val="101"/>
                <c:pt idx="0">
                  <c:v>85.78</c:v>
                </c:pt>
                <c:pt idx="1">
                  <c:v>90.32</c:v>
                </c:pt>
                <c:pt idx="2">
                  <c:v>89.03</c:v>
                </c:pt>
                <c:pt idx="3">
                  <c:v>89.06</c:v>
                </c:pt>
                <c:pt idx="4">
                  <c:v>93.09</c:v>
                </c:pt>
                <c:pt idx="5">
                  <c:v>94.42</c:v>
                </c:pt>
                <c:pt idx="6">
                  <c:v>96.47</c:v>
                </c:pt>
                <c:pt idx="7">
                  <c:v>95.68</c:v>
                </c:pt>
                <c:pt idx="8">
                  <c:v>95.65</c:v>
                </c:pt>
                <c:pt idx="9">
                  <c:v>97.61</c:v>
                </c:pt>
                <c:pt idx="10">
                  <c:v>93.73</c:v>
                </c:pt>
                <c:pt idx="11">
                  <c:v>91.46</c:v>
                </c:pt>
                <c:pt idx="12">
                  <c:v>90.82</c:v>
                </c:pt>
                <c:pt idx="13">
                  <c:v>91.38</c:v>
                </c:pt>
                <c:pt idx="14">
                  <c:v>91.64</c:v>
                </c:pt>
                <c:pt idx="15">
                  <c:v>86.69</c:v>
                </c:pt>
                <c:pt idx="16">
                  <c:v>85.88</c:v>
                </c:pt>
                <c:pt idx="17">
                  <c:v>85.99</c:v>
                </c:pt>
                <c:pt idx="18">
                  <c:v>85.88</c:v>
                </c:pt>
                <c:pt idx="19">
                  <c:v>87.92</c:v>
                </c:pt>
                <c:pt idx="20">
                  <c:v>87.68</c:v>
                </c:pt>
                <c:pt idx="21">
                  <c:v>87.53</c:v>
                </c:pt>
                <c:pt idx="22">
                  <c:v>86.15</c:v>
                </c:pt>
                <c:pt idx="23">
                  <c:v>88.69</c:v>
                </c:pt>
                <c:pt idx="24">
                  <c:v>90.32</c:v>
                </c:pt>
                <c:pt idx="25">
                  <c:v>92.74</c:v>
                </c:pt>
                <c:pt idx="26">
                  <c:v>93.36</c:v>
                </c:pt>
                <c:pt idx="27">
                  <c:v>94.54</c:v>
                </c:pt>
                <c:pt idx="28">
                  <c:v>95.83</c:v>
                </c:pt>
                <c:pt idx="29">
                  <c:v>97.44</c:v>
                </c:pt>
                <c:pt idx="30">
                  <c:v>96.2</c:v>
                </c:pt>
                <c:pt idx="31">
                  <c:v>96.94</c:v>
                </c:pt>
                <c:pt idx="32">
                  <c:v>94.27</c:v>
                </c:pt>
                <c:pt idx="33">
                  <c:v>92.25</c:v>
                </c:pt>
                <c:pt idx="34">
                  <c:v>90.98</c:v>
                </c:pt>
                <c:pt idx="35">
                  <c:v>92.72</c:v>
                </c:pt>
                <c:pt idx="36">
                  <c:v>93</c:v>
                </c:pt>
                <c:pt idx="37">
                  <c:v>96.24</c:v>
                </c:pt>
                <c:pt idx="38">
                  <c:v>94.93</c:v>
                </c:pt>
                <c:pt idx="39">
                  <c:v>93.4</c:v>
                </c:pt>
                <c:pt idx="40">
                  <c:v>87.97</c:v>
                </c:pt>
                <c:pt idx="41">
                  <c:v>91.2</c:v>
                </c:pt>
                <c:pt idx="42">
                  <c:v>93.72</c:v>
                </c:pt>
                <c:pt idx="43">
                  <c:v>96.17</c:v>
                </c:pt>
                <c:pt idx="44">
                  <c:v>94.97</c:v>
                </c:pt>
                <c:pt idx="45">
                  <c:v>95.11</c:v>
                </c:pt>
                <c:pt idx="46">
                  <c:v>93.43</c:v>
                </c:pt>
                <c:pt idx="47">
                  <c:v>94.26</c:v>
                </c:pt>
                <c:pt idx="48">
                  <c:v>96.31</c:v>
                </c:pt>
                <c:pt idx="49">
                  <c:v>96.71</c:v>
                </c:pt>
                <c:pt idx="50">
                  <c:v>95.92</c:v>
                </c:pt>
                <c:pt idx="51">
                  <c:v>100.51</c:v>
                </c:pt>
                <c:pt idx="52">
                  <c:v>104.81</c:v>
                </c:pt>
                <c:pt idx="53">
                  <c:v>106.98</c:v>
                </c:pt>
                <c:pt idx="54">
                  <c:v>105.94</c:v>
                </c:pt>
                <c:pt idx="55">
                  <c:v>105.5</c:v>
                </c:pt>
                <c:pt idx="56">
                  <c:v>105.12</c:v>
                </c:pt>
                <c:pt idx="57">
                  <c:v>106.92</c:v>
                </c:pt>
                <c:pt idx="58">
                  <c:v>105.47</c:v>
                </c:pt>
                <c:pt idx="59">
                  <c:v>108.3</c:v>
                </c:pt>
                <c:pt idx="60">
                  <c:v>108.67</c:v>
                </c:pt>
                <c:pt idx="61">
                  <c:v>108.26</c:v>
                </c:pt>
                <c:pt idx="62">
                  <c:v>106.23</c:v>
                </c:pt>
                <c:pt idx="63">
                  <c:v>103.06</c:v>
                </c:pt>
                <c:pt idx="64">
                  <c:v>103.12</c:v>
                </c:pt>
                <c:pt idx="65">
                  <c:v>102.63</c:v>
                </c:pt>
                <c:pt idx="66">
                  <c:v>101.48</c:v>
                </c:pt>
                <c:pt idx="67">
                  <c:v>97.77</c:v>
                </c:pt>
                <c:pt idx="68">
                  <c:v>96.93</c:v>
                </c:pt>
                <c:pt idx="69">
                  <c:v>94.32</c:v>
                </c:pt>
                <c:pt idx="70">
                  <c:v>93.93</c:v>
                </c:pt>
                <c:pt idx="71">
                  <c:v>94</c:v>
                </c:pt>
                <c:pt idx="72">
                  <c:v>93.2</c:v>
                </c:pt>
                <c:pt idx="73">
                  <c:v>96.42</c:v>
                </c:pt>
                <c:pt idx="74">
                  <c:v>97.48</c:v>
                </c:pt>
                <c:pt idx="75">
                  <c:v>98.12</c:v>
                </c:pt>
                <c:pt idx="76">
                  <c:v>99.5</c:v>
                </c:pt>
                <c:pt idx="77">
                  <c:v>96.78</c:v>
                </c:pt>
                <c:pt idx="78">
                  <c:v>92.76</c:v>
                </c:pt>
                <c:pt idx="79">
                  <c:v>93.38</c:v>
                </c:pt>
                <c:pt idx="80">
                  <c:v>96.42</c:v>
                </c:pt>
                <c:pt idx="81">
                  <c:v>97.24</c:v>
                </c:pt>
                <c:pt idx="82">
                  <c:v>97.74</c:v>
                </c:pt>
                <c:pt idx="83">
                  <c:v>100.2</c:v>
                </c:pt>
                <c:pt idx="84">
                  <c:v>102.72</c:v>
                </c:pt>
                <c:pt idx="85">
                  <c:v>102.45</c:v>
                </c:pt>
                <c:pt idx="86">
                  <c:v>102.77</c:v>
                </c:pt>
                <c:pt idx="87">
                  <c:v>99.25</c:v>
                </c:pt>
                <c:pt idx="88">
                  <c:v>99.41</c:v>
                </c:pt>
                <c:pt idx="89">
                  <c:v>100.4</c:v>
                </c:pt>
                <c:pt idx="90">
                  <c:v>100.47</c:v>
                </c:pt>
                <c:pt idx="91">
                  <c:v>102.75</c:v>
                </c:pt>
                <c:pt idx="92">
                  <c:v>103.97</c:v>
                </c:pt>
                <c:pt idx="93">
                  <c:v>102.1</c:v>
                </c:pt>
                <c:pt idx="94">
                  <c:v>100.21</c:v>
                </c:pt>
                <c:pt idx="95">
                  <c:v>100</c:v>
                </c:pt>
                <c:pt idx="96">
                  <c:v>101.64</c:v>
                </c:pt>
                <c:pt idx="97">
                  <c:v>103.44</c:v>
                </c:pt>
                <c:pt idx="98">
                  <c:v>103.28</c:v>
                </c:pt>
                <c:pt idx="99">
                  <c:v>102.58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'油价-m3'!$B$1:$B$101</c:f>
              <c:numCache>
                <c:formatCode>General</c:formatCode>
                <c:ptCount val="101"/>
                <c:pt idx="0">
                  <c:v>86.36</c:v>
                </c:pt>
                <c:pt idx="1">
                  <c:v>86.57</c:v>
                </c:pt>
                <c:pt idx="2">
                  <c:v>86.49</c:v>
                </c:pt>
                <c:pt idx="3">
                  <c:v>86.59</c:v>
                </c:pt>
                <c:pt idx="4">
                  <c:v>86.93</c:v>
                </c:pt>
                <c:pt idx="5">
                  <c:v>87.28</c:v>
                </c:pt>
                <c:pt idx="6">
                  <c:v>87.62</c:v>
                </c:pt>
                <c:pt idx="7">
                  <c:v>88.84</c:v>
                </c:pt>
                <c:pt idx="8">
                  <c:v>89.53</c:v>
                </c:pt>
                <c:pt idx="9">
                  <c:v>90</c:v>
                </c:pt>
                <c:pt idx="10">
                  <c:v>90.25</c:v>
                </c:pt>
                <c:pt idx="11">
                  <c:v>90.63</c:v>
                </c:pt>
                <c:pt idx="12">
                  <c:v>90.96</c:v>
                </c:pt>
                <c:pt idx="13">
                  <c:v>91.43</c:v>
                </c:pt>
                <c:pt idx="14">
                  <c:v>91.92</c:v>
                </c:pt>
                <c:pt idx="15">
                  <c:v>92.42</c:v>
                </c:pt>
                <c:pt idx="16">
                  <c:v>92.91</c:v>
                </c:pt>
                <c:pt idx="17">
                  <c:v>93.44</c:v>
                </c:pt>
                <c:pt idx="18">
                  <c:v>94.04</c:v>
                </c:pt>
                <c:pt idx="19">
                  <c:v>94.64</c:v>
                </c:pt>
                <c:pt idx="20">
                  <c:v>95.24</c:v>
                </c:pt>
                <c:pt idx="21">
                  <c:v>95.89</c:v>
                </c:pt>
                <c:pt idx="22">
                  <c:v>96.53</c:v>
                </c:pt>
                <c:pt idx="23">
                  <c:v>97.23</c:v>
                </c:pt>
                <c:pt idx="24">
                  <c:v>98.12</c:v>
                </c:pt>
                <c:pt idx="25">
                  <c:v>98.92</c:v>
                </c:pt>
                <c:pt idx="26">
                  <c:v>99.6</c:v>
                </c:pt>
                <c:pt idx="27">
                  <c:v>100.24</c:v>
                </c:pt>
                <c:pt idx="28">
                  <c:v>100.87</c:v>
                </c:pt>
                <c:pt idx="29">
                  <c:v>101.47</c:v>
                </c:pt>
                <c:pt idx="30">
                  <c:v>102.02</c:v>
                </c:pt>
                <c:pt idx="31">
                  <c:v>102.65</c:v>
                </c:pt>
                <c:pt idx="32">
                  <c:v>103.2</c:v>
                </c:pt>
                <c:pt idx="33">
                  <c:v>103.74</c:v>
                </c:pt>
                <c:pt idx="34">
                  <c:v>104.21</c:v>
                </c:pt>
                <c:pt idx="35">
                  <c:v>104.75</c:v>
                </c:pt>
                <c:pt idx="36">
                  <c:v>105.41</c:v>
                </c:pt>
                <c:pt idx="37">
                  <c:v>106.11</c:v>
                </c:pt>
                <c:pt idx="38">
                  <c:v>106.72</c:v>
                </c:pt>
                <c:pt idx="39">
                  <c:v>107.22</c:v>
                </c:pt>
                <c:pt idx="40">
                  <c:v>107.63</c:v>
                </c:pt>
                <c:pt idx="41">
                  <c:v>108.2</c:v>
                </c:pt>
                <c:pt idx="42">
                  <c:v>108.76</c:v>
                </c:pt>
                <c:pt idx="43">
                  <c:v>109.37</c:v>
                </c:pt>
                <c:pt idx="44">
                  <c:v>109.85</c:v>
                </c:pt>
                <c:pt idx="45">
                  <c:v>110.53</c:v>
                </c:pt>
                <c:pt idx="46">
                  <c:v>111.29</c:v>
                </c:pt>
                <c:pt idx="47">
                  <c:v>111.97</c:v>
                </c:pt>
                <c:pt idx="48">
                  <c:v>112.61</c:v>
                </c:pt>
                <c:pt idx="49">
                  <c:v>113.2</c:v>
                </c:pt>
                <c:pt idx="50">
                  <c:v>113.83</c:v>
                </c:pt>
                <c:pt idx="51">
                  <c:v>114.42</c:v>
                </c:pt>
                <c:pt idx="52">
                  <c:v>114.77</c:v>
                </c:pt>
                <c:pt idx="53">
                  <c:v>115.31</c:v>
                </c:pt>
                <c:pt idx="54">
                  <c:v>115.9</c:v>
                </c:pt>
                <c:pt idx="55">
                  <c:v>116.48</c:v>
                </c:pt>
                <c:pt idx="56">
                  <c:v>117.22</c:v>
                </c:pt>
                <c:pt idx="57">
                  <c:v>117.91</c:v>
                </c:pt>
                <c:pt idx="58">
                  <c:v>118.53</c:v>
                </c:pt>
                <c:pt idx="59">
                  <c:v>118.94</c:v>
                </c:pt>
                <c:pt idx="60">
                  <c:v>119.51</c:v>
                </c:pt>
                <c:pt idx="61">
                  <c:v>120.04</c:v>
                </c:pt>
                <c:pt idx="62">
                  <c:v>120.65</c:v>
                </c:pt>
                <c:pt idx="63">
                  <c:v>121.25</c:v>
                </c:pt>
                <c:pt idx="64">
                  <c:v>121.81</c:v>
                </c:pt>
                <c:pt idx="65">
                  <c:v>122.41</c:v>
                </c:pt>
                <c:pt idx="66">
                  <c:v>123.05</c:v>
                </c:pt>
                <c:pt idx="67">
                  <c:v>123.57</c:v>
                </c:pt>
                <c:pt idx="68">
                  <c:v>124.24</c:v>
                </c:pt>
                <c:pt idx="69">
                  <c:v>124.75</c:v>
                </c:pt>
                <c:pt idx="70">
                  <c:v>125.3</c:v>
                </c:pt>
                <c:pt idx="71">
                  <c:v>125.89</c:v>
                </c:pt>
                <c:pt idx="72">
                  <c:v>126.48</c:v>
                </c:pt>
                <c:pt idx="73">
                  <c:v>127.02</c:v>
                </c:pt>
                <c:pt idx="74">
                  <c:v>127.64</c:v>
                </c:pt>
                <c:pt idx="75">
                  <c:v>128.38</c:v>
                </c:pt>
                <c:pt idx="76">
                  <c:v>129.32</c:v>
                </c:pt>
                <c:pt idx="77">
                  <c:v>130.1</c:v>
                </c:pt>
                <c:pt idx="78">
                  <c:v>130.59</c:v>
                </c:pt>
                <c:pt idx="79">
                  <c:v>131.21</c:v>
                </c:pt>
                <c:pt idx="80">
                  <c:v>131.81</c:v>
                </c:pt>
                <c:pt idx="81">
                  <c:v>132.42</c:v>
                </c:pt>
                <c:pt idx="82">
                  <c:v>133.11</c:v>
                </c:pt>
                <c:pt idx="83">
                  <c:v>133.67</c:v>
                </c:pt>
                <c:pt idx="84">
                  <c:v>134.19</c:v>
                </c:pt>
                <c:pt idx="85">
                  <c:v>134.75</c:v>
                </c:pt>
                <c:pt idx="86">
                  <c:v>135.27</c:v>
                </c:pt>
                <c:pt idx="87">
                  <c:v>135.82</c:v>
                </c:pt>
                <c:pt idx="88">
                  <c:v>136.42</c:v>
                </c:pt>
                <c:pt idx="89">
                  <c:v>136.97</c:v>
                </c:pt>
                <c:pt idx="90">
                  <c:v>137.6</c:v>
                </c:pt>
                <c:pt idx="91">
                  <c:v>138.26</c:v>
                </c:pt>
                <c:pt idx="92">
                  <c:v>138.89</c:v>
                </c:pt>
                <c:pt idx="93">
                  <c:v>139.51</c:v>
                </c:pt>
                <c:pt idx="94">
                  <c:v>140.05</c:v>
                </c:pt>
                <c:pt idx="95">
                  <c:v>140.67</c:v>
                </c:pt>
                <c:pt idx="96">
                  <c:v>141.21</c:v>
                </c:pt>
                <c:pt idx="97">
                  <c:v>141.82</c:v>
                </c:pt>
                <c:pt idx="98">
                  <c:v>142.47</c:v>
                </c:pt>
                <c:pt idx="99">
                  <c:v>143.12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'油价-m3'!$J$2:$J$100</c:f>
              <c:numCache>
                <c:formatCode>General</c:formatCode>
                <c:ptCount val="99"/>
                <c:pt idx="0">
                  <c:v>24</c:v>
                </c:pt>
                <c:pt idx="1">
                  <c:v>23</c:v>
                </c:pt>
                <c:pt idx="2">
                  <c:v>23</c:v>
                </c:pt>
                <c:pt idx="3">
                  <c:v>22</c:v>
                </c:pt>
                <c:pt idx="4">
                  <c:v>22</c:v>
                </c:pt>
                <c:pt idx="5">
                  <c:v>22</c:v>
                </c:pt>
                <c:pt idx="6">
                  <c:v>24</c:v>
                </c:pt>
                <c:pt idx="7">
                  <c:v>23</c:v>
                </c:pt>
                <c:pt idx="8">
                  <c:v>25</c:v>
                </c:pt>
                <c:pt idx="9">
                  <c:v>29</c:v>
                </c:pt>
                <c:pt idx="10">
                  <c:v>26</c:v>
                </c:pt>
                <c:pt idx="11">
                  <c:v>28</c:v>
                </c:pt>
                <c:pt idx="12">
                  <c:v>25</c:v>
                </c:pt>
                <c:pt idx="13">
                  <c:v>24</c:v>
                </c:pt>
                <c:pt idx="14">
                  <c:v>27</c:v>
                </c:pt>
                <c:pt idx="15">
                  <c:v>26</c:v>
                </c:pt>
                <c:pt idx="16">
                  <c:v>24</c:v>
                </c:pt>
                <c:pt idx="17">
                  <c:v>22</c:v>
                </c:pt>
                <c:pt idx="18">
                  <c:v>22</c:v>
                </c:pt>
                <c:pt idx="19">
                  <c:v>22</c:v>
                </c:pt>
                <c:pt idx="20">
                  <c:v>21</c:v>
                </c:pt>
                <c:pt idx="21">
                  <c:v>21</c:v>
                </c:pt>
                <c:pt idx="22">
                  <c:v>20</c:v>
                </c:pt>
                <c:pt idx="23">
                  <c:v>15</c:v>
                </c:pt>
                <c:pt idx="24">
                  <c:v>17</c:v>
                </c:pt>
                <c:pt idx="25">
                  <c:v>20</c:v>
                </c:pt>
                <c:pt idx="26">
                  <c:v>21</c:v>
                </c:pt>
                <c:pt idx="27">
                  <c:v>21</c:v>
                </c:pt>
                <c:pt idx="28">
                  <c:v>22</c:v>
                </c:pt>
                <c:pt idx="29">
                  <c:v>23</c:v>
                </c:pt>
                <c:pt idx="30">
                  <c:v>21</c:v>
                </c:pt>
                <c:pt idx="31">
                  <c:v>23</c:v>
                </c:pt>
                <c:pt idx="32">
                  <c:v>23</c:v>
                </c:pt>
                <c:pt idx="33">
                  <c:v>25</c:v>
                </c:pt>
                <c:pt idx="34">
                  <c:v>23</c:v>
                </c:pt>
                <c:pt idx="35">
                  <c:v>20</c:v>
                </c:pt>
                <c:pt idx="36">
                  <c:v>19</c:v>
                </c:pt>
                <c:pt idx="37">
                  <c:v>21</c:v>
                </c:pt>
                <c:pt idx="38">
                  <c:v>24</c:v>
                </c:pt>
                <c:pt idx="39">
                  <c:v>26</c:v>
                </c:pt>
                <c:pt idx="40">
                  <c:v>22</c:v>
                </c:pt>
                <c:pt idx="41">
                  <c:v>22</c:v>
                </c:pt>
                <c:pt idx="42">
                  <c:v>21</c:v>
                </c:pt>
                <c:pt idx="43">
                  <c:v>24</c:v>
                </c:pt>
                <c:pt idx="44">
                  <c:v>19</c:v>
                </c:pt>
                <c:pt idx="45">
                  <c:v>17</c:v>
                </c:pt>
                <c:pt idx="46">
                  <c:v>19</c:v>
                </c:pt>
                <c:pt idx="47">
                  <c:v>20</c:v>
                </c:pt>
                <c:pt idx="48">
                  <c:v>21</c:v>
                </c:pt>
                <c:pt idx="49">
                  <c:v>20</c:v>
                </c:pt>
                <c:pt idx="50">
                  <c:v>21</c:v>
                </c:pt>
                <c:pt idx="51">
                  <c:v>27</c:v>
                </c:pt>
                <c:pt idx="52">
                  <c:v>22</c:v>
                </c:pt>
                <c:pt idx="53">
                  <c:v>21</c:v>
                </c:pt>
                <c:pt idx="54">
                  <c:v>21</c:v>
                </c:pt>
                <c:pt idx="55">
                  <c:v>17</c:v>
                </c:pt>
                <c:pt idx="56">
                  <c:v>18</c:v>
                </c:pt>
                <c:pt idx="57">
                  <c:v>20</c:v>
                </c:pt>
                <c:pt idx="58">
                  <c:v>25</c:v>
                </c:pt>
                <c:pt idx="59">
                  <c:v>21</c:v>
                </c:pt>
                <c:pt idx="60">
                  <c:v>22</c:v>
                </c:pt>
                <c:pt idx="61">
                  <c:v>20</c:v>
                </c:pt>
                <c:pt idx="62">
                  <c:v>20</c:v>
                </c:pt>
                <c:pt idx="63">
                  <c:v>21</c:v>
                </c:pt>
                <c:pt idx="64">
                  <c:v>20</c:v>
                </c:pt>
                <c:pt idx="65">
                  <c:v>19</c:v>
                </c:pt>
                <c:pt idx="66">
                  <c:v>22</c:v>
                </c:pt>
                <c:pt idx="67">
                  <c:v>18</c:v>
                </c:pt>
                <c:pt idx="68">
                  <c:v>22</c:v>
                </c:pt>
                <c:pt idx="69">
                  <c:v>21</c:v>
                </c:pt>
                <c:pt idx="70">
                  <c:v>20</c:v>
                </c:pt>
                <c:pt idx="71">
                  <c:v>20</c:v>
                </c:pt>
                <c:pt idx="72">
                  <c:v>21</c:v>
                </c:pt>
                <c:pt idx="73">
                  <c:v>19</c:v>
                </c:pt>
                <c:pt idx="74">
                  <c:v>16</c:v>
                </c:pt>
                <c:pt idx="75">
                  <c:v>11</c:v>
                </c:pt>
                <c:pt idx="76">
                  <c:v>15</c:v>
                </c:pt>
                <c:pt idx="77">
                  <c:v>22</c:v>
                </c:pt>
                <c:pt idx="78">
                  <c:v>19</c:v>
                </c:pt>
                <c:pt idx="79">
                  <c:v>19</c:v>
                </c:pt>
                <c:pt idx="80">
                  <c:v>19</c:v>
                </c:pt>
                <c:pt idx="81">
                  <c:v>17</c:v>
                </c:pt>
                <c:pt idx="82">
                  <c:v>20</c:v>
                </c:pt>
                <c:pt idx="83">
                  <c:v>21</c:v>
                </c:pt>
                <c:pt idx="84">
                  <c:v>20</c:v>
                </c:pt>
                <c:pt idx="85">
                  <c:v>21</c:v>
                </c:pt>
                <c:pt idx="86">
                  <c:v>20</c:v>
                </c:pt>
                <c:pt idx="87">
                  <c:v>19</c:v>
                </c:pt>
                <c:pt idx="88">
                  <c:v>20</c:v>
                </c:pt>
                <c:pt idx="89">
                  <c:v>18</c:v>
                </c:pt>
                <c:pt idx="90">
                  <c:v>17</c:v>
                </c:pt>
                <c:pt idx="91">
                  <c:v>18</c:v>
                </c:pt>
                <c:pt idx="92">
                  <c:v>18</c:v>
                </c:pt>
                <c:pt idx="93">
                  <c:v>20</c:v>
                </c:pt>
                <c:pt idx="94">
                  <c:v>18</c:v>
                </c:pt>
                <c:pt idx="95">
                  <c:v>20</c:v>
                </c:pt>
                <c:pt idx="96">
                  <c:v>18</c:v>
                </c:pt>
                <c:pt idx="97">
                  <c:v>17</c:v>
                </c:pt>
                <c:pt idx="98">
                  <c:v>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1543509"/>
        <c:axId val="246065061"/>
      </c:lineChart>
      <c:catAx>
        <c:axId val="9154350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46065061"/>
        <c:crosses val="autoZero"/>
        <c:auto val="1"/>
        <c:lblAlgn val="ctr"/>
        <c:lblOffset val="100"/>
        <c:noMultiLvlLbl val="0"/>
      </c:catAx>
      <c:valAx>
        <c:axId val="24606506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154350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'油价差分-m2'!$A$1:$A$99</c:f>
              <c:numCache>
                <c:formatCode>General</c:formatCode>
                <c:ptCount val="99"/>
                <c:pt idx="0">
                  <c:v>4.53999999999999</c:v>
                </c:pt>
                <c:pt idx="1">
                  <c:v>-1.28999999999999</c:v>
                </c:pt>
                <c:pt idx="2">
                  <c:v>0.0300000000000011</c:v>
                </c:pt>
                <c:pt idx="3">
                  <c:v>4.03</c:v>
                </c:pt>
                <c:pt idx="4">
                  <c:v>1.33</c:v>
                </c:pt>
                <c:pt idx="5">
                  <c:v>2.05</c:v>
                </c:pt>
                <c:pt idx="6">
                  <c:v>-0.789999999999992</c:v>
                </c:pt>
                <c:pt idx="7">
                  <c:v>-0.0300000000000011</c:v>
                </c:pt>
                <c:pt idx="8">
                  <c:v>1.95999999999999</c:v>
                </c:pt>
                <c:pt idx="9">
                  <c:v>-3.88</c:v>
                </c:pt>
                <c:pt idx="10">
                  <c:v>-2.27000000000001</c:v>
                </c:pt>
                <c:pt idx="11">
                  <c:v>-0.640000000000001</c:v>
                </c:pt>
                <c:pt idx="12">
                  <c:v>0.560000000000002</c:v>
                </c:pt>
                <c:pt idx="13">
                  <c:v>0.260000000000005</c:v>
                </c:pt>
                <c:pt idx="14">
                  <c:v>-4.95</c:v>
                </c:pt>
                <c:pt idx="15">
                  <c:v>-0.810000000000002</c:v>
                </c:pt>
                <c:pt idx="16">
                  <c:v>0.109999999999999</c:v>
                </c:pt>
                <c:pt idx="17">
                  <c:v>-0.109999999999999</c:v>
                </c:pt>
                <c:pt idx="18">
                  <c:v>2.04000000000001</c:v>
                </c:pt>
                <c:pt idx="19">
                  <c:v>-0.239999999999995</c:v>
                </c:pt>
                <c:pt idx="20">
                  <c:v>-0.150000000000006</c:v>
                </c:pt>
                <c:pt idx="21">
                  <c:v>-1.38</c:v>
                </c:pt>
                <c:pt idx="22">
                  <c:v>2.53999999999999</c:v>
                </c:pt>
                <c:pt idx="23">
                  <c:v>1.63</c:v>
                </c:pt>
                <c:pt idx="24">
                  <c:v>2.42</c:v>
                </c:pt>
                <c:pt idx="25">
                  <c:v>0.620000000000005</c:v>
                </c:pt>
                <c:pt idx="26">
                  <c:v>1.18000000000001</c:v>
                </c:pt>
                <c:pt idx="27">
                  <c:v>1.28999999999999</c:v>
                </c:pt>
                <c:pt idx="28">
                  <c:v>1.61</c:v>
                </c:pt>
                <c:pt idx="29">
                  <c:v>-1.23999999999999</c:v>
                </c:pt>
                <c:pt idx="30">
                  <c:v>0.739999999999995</c:v>
                </c:pt>
                <c:pt idx="31">
                  <c:v>-2.67</c:v>
                </c:pt>
                <c:pt idx="32">
                  <c:v>-2.02</c:v>
                </c:pt>
                <c:pt idx="33">
                  <c:v>-1.27</c:v>
                </c:pt>
                <c:pt idx="34">
                  <c:v>1.73999999999999</c:v>
                </c:pt>
                <c:pt idx="35">
                  <c:v>0.280000000000001</c:v>
                </c:pt>
                <c:pt idx="36">
                  <c:v>3.23999999999999</c:v>
                </c:pt>
                <c:pt idx="37">
                  <c:v>-1.30999999999999</c:v>
                </c:pt>
                <c:pt idx="38">
                  <c:v>-1.53</c:v>
                </c:pt>
                <c:pt idx="39">
                  <c:v>-5.43000000000001</c:v>
                </c:pt>
                <c:pt idx="40">
                  <c:v>3.23</c:v>
                </c:pt>
                <c:pt idx="41">
                  <c:v>2.52</c:v>
                </c:pt>
                <c:pt idx="42">
                  <c:v>2.45</c:v>
                </c:pt>
                <c:pt idx="43">
                  <c:v>-1.2</c:v>
                </c:pt>
                <c:pt idx="44">
                  <c:v>0.140000000000001</c:v>
                </c:pt>
                <c:pt idx="45">
                  <c:v>-1.67999999999999</c:v>
                </c:pt>
                <c:pt idx="46">
                  <c:v>0.829999999999998</c:v>
                </c:pt>
                <c:pt idx="47">
                  <c:v>2.05</c:v>
                </c:pt>
                <c:pt idx="48">
                  <c:v>0.399999999999991</c:v>
                </c:pt>
                <c:pt idx="49">
                  <c:v>-0.789999999999992</c:v>
                </c:pt>
                <c:pt idx="50">
                  <c:v>4.59</c:v>
                </c:pt>
                <c:pt idx="51">
                  <c:v>4.3</c:v>
                </c:pt>
                <c:pt idx="52">
                  <c:v>2.17</c:v>
                </c:pt>
                <c:pt idx="53">
                  <c:v>-1.04000000000001</c:v>
                </c:pt>
                <c:pt idx="54">
                  <c:v>-0.439999999999998</c:v>
                </c:pt>
                <c:pt idx="55">
                  <c:v>-0.379999999999995</c:v>
                </c:pt>
                <c:pt idx="56">
                  <c:v>1.8</c:v>
                </c:pt>
                <c:pt idx="57">
                  <c:v>-1.45</c:v>
                </c:pt>
                <c:pt idx="58">
                  <c:v>2.83</c:v>
                </c:pt>
                <c:pt idx="59">
                  <c:v>0.370000000000005</c:v>
                </c:pt>
                <c:pt idx="60">
                  <c:v>-0.409999999999997</c:v>
                </c:pt>
                <c:pt idx="61">
                  <c:v>-2.03</c:v>
                </c:pt>
                <c:pt idx="62">
                  <c:v>-3.17</c:v>
                </c:pt>
                <c:pt idx="63">
                  <c:v>0.0600000000000023</c:v>
                </c:pt>
                <c:pt idx="64">
                  <c:v>-0.490000000000009</c:v>
                </c:pt>
                <c:pt idx="65">
                  <c:v>-1.14999999999999</c:v>
                </c:pt>
                <c:pt idx="66">
                  <c:v>-3.71000000000001</c:v>
                </c:pt>
                <c:pt idx="67">
                  <c:v>-0.839999999999989</c:v>
                </c:pt>
                <c:pt idx="68">
                  <c:v>-2.61000000000001</c:v>
                </c:pt>
                <c:pt idx="69">
                  <c:v>-0.389999999999986</c:v>
                </c:pt>
                <c:pt idx="70">
                  <c:v>0.0699999999999932</c:v>
                </c:pt>
                <c:pt idx="71">
                  <c:v>-0.799999999999997</c:v>
                </c:pt>
                <c:pt idx="72">
                  <c:v>3.22</c:v>
                </c:pt>
                <c:pt idx="73">
                  <c:v>1.06</c:v>
                </c:pt>
                <c:pt idx="74">
                  <c:v>0.640000000000001</c:v>
                </c:pt>
                <c:pt idx="75">
                  <c:v>1.38</c:v>
                </c:pt>
                <c:pt idx="76">
                  <c:v>-2.72</c:v>
                </c:pt>
                <c:pt idx="77">
                  <c:v>-4.02</c:v>
                </c:pt>
                <c:pt idx="78">
                  <c:v>0.61999999999999</c:v>
                </c:pt>
                <c:pt idx="79">
                  <c:v>3.04000000000001</c:v>
                </c:pt>
                <c:pt idx="80">
                  <c:v>0.819999999999993</c:v>
                </c:pt>
                <c:pt idx="81">
                  <c:v>0.5</c:v>
                </c:pt>
                <c:pt idx="82">
                  <c:v>2.46000000000001</c:v>
                </c:pt>
                <c:pt idx="83">
                  <c:v>2.52</c:v>
                </c:pt>
                <c:pt idx="84">
                  <c:v>-0.269999999999996</c:v>
                </c:pt>
                <c:pt idx="85">
                  <c:v>0.319999999999993</c:v>
                </c:pt>
                <c:pt idx="86">
                  <c:v>-3.52</c:v>
                </c:pt>
                <c:pt idx="87">
                  <c:v>0.159999999999997</c:v>
                </c:pt>
                <c:pt idx="88">
                  <c:v>0.990000000000009</c:v>
                </c:pt>
                <c:pt idx="89">
                  <c:v>0.0699999999999932</c:v>
                </c:pt>
                <c:pt idx="90">
                  <c:v>2.28</c:v>
                </c:pt>
                <c:pt idx="91">
                  <c:v>1.22</c:v>
                </c:pt>
                <c:pt idx="92">
                  <c:v>-1.87</c:v>
                </c:pt>
                <c:pt idx="93">
                  <c:v>-1.89</c:v>
                </c:pt>
                <c:pt idx="94">
                  <c:v>-0.209999999999994</c:v>
                </c:pt>
                <c:pt idx="95">
                  <c:v>1.64</c:v>
                </c:pt>
                <c:pt idx="96">
                  <c:v>1.8</c:v>
                </c:pt>
                <c:pt idx="97">
                  <c:v>-0.159999999999997</c:v>
                </c:pt>
                <c:pt idx="98">
                  <c:v>-0.700000000000003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'油价差分-m2'!$B$1:$B$99</c:f>
              <c:numCache>
                <c:formatCode>General</c:formatCode>
                <c:ptCount val="99"/>
                <c:pt idx="0">
                  <c:v>0.0699999999999932</c:v>
                </c:pt>
                <c:pt idx="1">
                  <c:v>-0.319999999999993</c:v>
                </c:pt>
                <c:pt idx="2">
                  <c:v>-0.0400000000000063</c:v>
                </c:pt>
                <c:pt idx="3">
                  <c:v>0.140000000000001</c:v>
                </c:pt>
                <c:pt idx="4">
                  <c:v>0.13000000000001</c:v>
                </c:pt>
                <c:pt idx="5">
                  <c:v>0.0499999999999972</c:v>
                </c:pt>
                <c:pt idx="6">
                  <c:v>1.15000000000001</c:v>
                </c:pt>
                <c:pt idx="7">
                  <c:v>0.459999999999994</c:v>
                </c:pt>
                <c:pt idx="8">
                  <c:v>0.200000000000003</c:v>
                </c:pt>
                <c:pt idx="9">
                  <c:v>0.189999999999998</c:v>
                </c:pt>
                <c:pt idx="10">
                  <c:v>0.170000000000002</c:v>
                </c:pt>
                <c:pt idx="11">
                  <c:v>0.289999999999992</c:v>
                </c:pt>
                <c:pt idx="12">
                  <c:v>0.320000000000007</c:v>
                </c:pt>
                <c:pt idx="13">
                  <c:v>0.219999999999999</c:v>
                </c:pt>
                <c:pt idx="14">
                  <c:v>0.409999999999997</c:v>
                </c:pt>
                <c:pt idx="15">
                  <c:v>0.400000000000006</c:v>
                </c:pt>
                <c:pt idx="16">
                  <c:v>0.429999999999993</c:v>
                </c:pt>
                <c:pt idx="17">
                  <c:v>0.400000000000006</c:v>
                </c:pt>
                <c:pt idx="18">
                  <c:v>0.409999999999997</c:v>
                </c:pt>
                <c:pt idx="19">
                  <c:v>0.439999999999998</c:v>
                </c:pt>
                <c:pt idx="20">
                  <c:v>0.439999999999998</c:v>
                </c:pt>
                <c:pt idx="21">
                  <c:v>0.460000000000008</c:v>
                </c:pt>
                <c:pt idx="22">
                  <c:v>0.629999999999995</c:v>
                </c:pt>
                <c:pt idx="23">
                  <c:v>0.570000000000007</c:v>
                </c:pt>
                <c:pt idx="24">
                  <c:v>0.469999999999999</c:v>
                </c:pt>
                <c:pt idx="25">
                  <c:v>0.439999999999998</c:v>
                </c:pt>
                <c:pt idx="26">
                  <c:v>0.439999999999998</c:v>
                </c:pt>
                <c:pt idx="27">
                  <c:v>0.400000000000006</c:v>
                </c:pt>
                <c:pt idx="28">
                  <c:v>0.379999999999995</c:v>
                </c:pt>
                <c:pt idx="29">
                  <c:v>0.430000000000007</c:v>
                </c:pt>
                <c:pt idx="30">
                  <c:v>0.36999999999999</c:v>
                </c:pt>
                <c:pt idx="31">
                  <c:v>0.370000000000005</c:v>
                </c:pt>
                <c:pt idx="32">
                  <c:v>0.319999999999993</c:v>
                </c:pt>
                <c:pt idx="33">
                  <c:v>0.359999999999999</c:v>
                </c:pt>
                <c:pt idx="34">
                  <c:v>0.460000000000008</c:v>
                </c:pt>
                <c:pt idx="35">
                  <c:v>0.480000000000004</c:v>
                </c:pt>
                <c:pt idx="36">
                  <c:v>0.419999999999987</c:v>
                </c:pt>
                <c:pt idx="37">
                  <c:v>0.330000000000013</c:v>
                </c:pt>
                <c:pt idx="38">
                  <c:v>0.269999999999996</c:v>
                </c:pt>
                <c:pt idx="39">
                  <c:v>0.390000000000001</c:v>
                </c:pt>
                <c:pt idx="40">
                  <c:v>0.379999999999995</c:v>
                </c:pt>
                <c:pt idx="41">
                  <c:v>0.420000000000002</c:v>
                </c:pt>
                <c:pt idx="42">
                  <c:v>0.319999999999993</c:v>
                </c:pt>
                <c:pt idx="43">
                  <c:v>0.470000000000013</c:v>
                </c:pt>
                <c:pt idx="44">
                  <c:v>0.519999999999996</c:v>
                </c:pt>
                <c:pt idx="45">
                  <c:v>0.469999999999999</c:v>
                </c:pt>
                <c:pt idx="46">
                  <c:v>0.429999999999993</c:v>
                </c:pt>
                <c:pt idx="47">
                  <c:v>0.400000000000006</c:v>
                </c:pt>
                <c:pt idx="48">
                  <c:v>0.430000000000007</c:v>
                </c:pt>
                <c:pt idx="49">
                  <c:v>0.399999999999991</c:v>
                </c:pt>
                <c:pt idx="50">
                  <c:v>0.230000000000004</c:v>
                </c:pt>
                <c:pt idx="51">
                  <c:v>0.359999999999999</c:v>
                </c:pt>
                <c:pt idx="52">
                  <c:v>0.400000000000006</c:v>
                </c:pt>
                <c:pt idx="53">
                  <c:v>0.389999999999986</c:v>
                </c:pt>
                <c:pt idx="54">
                  <c:v>0.510000000000005</c:v>
                </c:pt>
                <c:pt idx="55">
                  <c:v>0.469999999999999</c:v>
                </c:pt>
                <c:pt idx="56">
                  <c:v>0.420000000000002</c:v>
                </c:pt>
                <c:pt idx="57">
                  <c:v>0.269999999999996</c:v>
                </c:pt>
                <c:pt idx="58">
                  <c:v>0.38000000000001</c:v>
                </c:pt>
                <c:pt idx="59">
                  <c:v>0.349999999999994</c:v>
                </c:pt>
                <c:pt idx="60">
                  <c:v>0.409999999999997</c:v>
                </c:pt>
                <c:pt idx="61">
                  <c:v>0.410000000000011</c:v>
                </c:pt>
                <c:pt idx="62">
                  <c:v>0.379999999999995</c:v>
                </c:pt>
                <c:pt idx="63">
                  <c:v>0.399999999999991</c:v>
                </c:pt>
                <c:pt idx="64">
                  <c:v>0.430000000000007</c:v>
                </c:pt>
                <c:pt idx="65">
                  <c:v>0.349999999999994</c:v>
                </c:pt>
                <c:pt idx="66">
                  <c:v>0.450000000000003</c:v>
                </c:pt>
                <c:pt idx="67">
                  <c:v>0.340000000000003</c:v>
                </c:pt>
                <c:pt idx="68">
                  <c:v>0.370000000000005</c:v>
                </c:pt>
                <c:pt idx="69">
                  <c:v>0.390000000000001</c:v>
                </c:pt>
                <c:pt idx="70">
                  <c:v>0.399999999999991</c:v>
                </c:pt>
                <c:pt idx="71">
                  <c:v>0.359999999999999</c:v>
                </c:pt>
                <c:pt idx="72">
                  <c:v>0.420000000000002</c:v>
                </c:pt>
                <c:pt idx="73">
                  <c:v>0.5</c:v>
                </c:pt>
                <c:pt idx="74">
                  <c:v>0.650000000000006</c:v>
                </c:pt>
                <c:pt idx="75">
                  <c:v>0.530000000000001</c:v>
                </c:pt>
                <c:pt idx="76">
                  <c:v>0.319999999999993</c:v>
                </c:pt>
                <c:pt idx="77">
                  <c:v>0.409999999999997</c:v>
                </c:pt>
                <c:pt idx="78">
                  <c:v>0.410000000000011</c:v>
                </c:pt>
                <c:pt idx="79">
                  <c:v>0.409999999999997</c:v>
                </c:pt>
                <c:pt idx="80">
                  <c:v>0.459999999999994</c:v>
                </c:pt>
                <c:pt idx="81">
                  <c:v>0.370000000000005</c:v>
                </c:pt>
                <c:pt idx="82">
                  <c:v>0.349999999999994</c:v>
                </c:pt>
                <c:pt idx="83">
                  <c:v>0.370000000000005</c:v>
                </c:pt>
                <c:pt idx="84">
                  <c:v>0.340000000000003</c:v>
                </c:pt>
                <c:pt idx="85">
                  <c:v>0.359999999999999</c:v>
                </c:pt>
                <c:pt idx="86">
                  <c:v>0.399999999999991</c:v>
                </c:pt>
                <c:pt idx="87">
                  <c:v>0.359999999999999</c:v>
                </c:pt>
                <c:pt idx="88">
                  <c:v>0.420000000000002</c:v>
                </c:pt>
                <c:pt idx="89">
                  <c:v>0.450000000000003</c:v>
                </c:pt>
                <c:pt idx="90">
                  <c:v>0.409999999999997</c:v>
                </c:pt>
                <c:pt idx="91">
                  <c:v>0.420000000000002</c:v>
                </c:pt>
                <c:pt idx="92">
                  <c:v>0.350000000000009</c:v>
                </c:pt>
                <c:pt idx="93">
                  <c:v>0.420000000000002</c:v>
                </c:pt>
                <c:pt idx="94">
                  <c:v>0.349999999999994</c:v>
                </c:pt>
                <c:pt idx="95">
                  <c:v>0.400000000000006</c:v>
                </c:pt>
                <c:pt idx="96">
                  <c:v>0.439999999999998</c:v>
                </c:pt>
                <c:pt idx="97">
                  <c:v>0.429999999999993</c:v>
                </c:pt>
                <c:pt idx="98">
                  <c:v>0.38000000000001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3590982"/>
        <c:axId val="404820289"/>
      </c:lineChart>
      <c:catAx>
        <c:axId val="5359098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4820289"/>
        <c:crosses val="autoZero"/>
        <c:auto val="1"/>
        <c:lblAlgn val="ctr"/>
        <c:lblOffset val="100"/>
        <c:noMultiLvlLbl val="0"/>
      </c:catAx>
      <c:valAx>
        <c:axId val="40482028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359098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812800</xdr:colOff>
      <xdr:row>11</xdr:row>
      <xdr:rowOff>63500</xdr:rowOff>
    </xdr:from>
    <xdr:to>
      <xdr:col>13</xdr:col>
      <xdr:colOff>307975</xdr:colOff>
      <xdr:row>27</xdr:row>
      <xdr:rowOff>63500</xdr:rowOff>
    </xdr:to>
    <xdr:graphicFrame>
      <xdr:nvGraphicFramePr>
        <xdr:cNvPr id="3" name="图表 2"/>
        <xdr:cNvGraphicFramePr/>
      </xdr:nvGraphicFramePr>
      <xdr:xfrm>
        <a:off x="5232400" y="1949450"/>
        <a:ext cx="484822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898525</xdr:colOff>
      <xdr:row>5</xdr:row>
      <xdr:rowOff>130175</xdr:rowOff>
    </xdr:from>
    <xdr:to>
      <xdr:col>11</xdr:col>
      <xdr:colOff>527050</xdr:colOff>
      <xdr:row>21</xdr:row>
      <xdr:rowOff>130175</xdr:rowOff>
    </xdr:to>
    <xdr:graphicFrame>
      <xdr:nvGraphicFramePr>
        <xdr:cNvPr id="4" name="图表 3"/>
        <xdr:cNvGraphicFramePr/>
      </xdr:nvGraphicFramePr>
      <xdr:xfrm>
        <a:off x="4432300" y="9874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908050</xdr:colOff>
      <xdr:row>10</xdr:row>
      <xdr:rowOff>92075</xdr:rowOff>
    </xdr:from>
    <xdr:to>
      <xdr:col>13</xdr:col>
      <xdr:colOff>403225</xdr:colOff>
      <xdr:row>26</xdr:row>
      <xdr:rowOff>92075</xdr:rowOff>
    </xdr:to>
    <xdr:graphicFrame>
      <xdr:nvGraphicFramePr>
        <xdr:cNvPr id="5" name="图表 4"/>
        <xdr:cNvGraphicFramePr/>
      </xdr:nvGraphicFramePr>
      <xdr:xfrm>
        <a:off x="5127625" y="1806575"/>
        <a:ext cx="484822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660400</xdr:colOff>
      <xdr:row>9</xdr:row>
      <xdr:rowOff>158750</xdr:rowOff>
    </xdr:from>
    <xdr:to>
      <xdr:col>11</xdr:col>
      <xdr:colOff>393700</xdr:colOff>
      <xdr:row>25</xdr:row>
      <xdr:rowOff>158750</xdr:rowOff>
    </xdr:to>
    <xdr:graphicFrame>
      <xdr:nvGraphicFramePr>
        <xdr:cNvPr id="2" name="图表 1"/>
        <xdr:cNvGraphicFramePr/>
      </xdr:nvGraphicFramePr>
      <xdr:xfrm>
        <a:off x="4089400" y="17018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00"/>
  <sheetViews>
    <sheetView tabSelected="1" workbookViewId="0">
      <selection activeCell="D1" sqref="D1"/>
    </sheetView>
  </sheetViews>
  <sheetFormatPr defaultColWidth="9" defaultRowHeight="13.5" outlineLevelCol="7"/>
  <cols>
    <col min="5" max="5" width="9.375"/>
    <col min="6" max="8" width="12.625"/>
  </cols>
  <sheetData>
    <row r="1" spans="1:8">
      <c r="A1">
        <v>85.78</v>
      </c>
      <c r="B1">
        <v>85.96</v>
      </c>
      <c r="C1">
        <f>ABS(A1-B1)</f>
        <v>0.179999999999993</v>
      </c>
      <c r="D1">
        <f>SUM(C1:C50)/50</f>
        <v>5.7972</v>
      </c>
      <c r="E1">
        <f>(A1-B1)*(A1-B1)</f>
        <v>0.0323999999999973</v>
      </c>
      <c r="F1">
        <f>SQRT(SUM(E1:E50)/50)</f>
        <v>6.69433013825879</v>
      </c>
      <c r="G1">
        <f>ABS(A1-B1)/A1</f>
        <v>0.00209839123338765</v>
      </c>
      <c r="H1">
        <f>SUM(G1:G50)*2</f>
        <v>6.16221120122628</v>
      </c>
    </row>
    <row r="2" spans="1:8">
      <c r="A2">
        <v>90.32</v>
      </c>
      <c r="B2">
        <v>85.6</v>
      </c>
      <c r="C2">
        <f t="shared" ref="C2:C33" si="0">ABS(A2-B2)</f>
        <v>4.72</v>
      </c>
      <c r="D2">
        <f>SUM(C1:C20)/20</f>
        <v>5.862</v>
      </c>
      <c r="E2">
        <f>(A2-B2)*(A2-B2)</f>
        <v>22.2784</v>
      </c>
      <c r="F2">
        <f>SQRT(SUM(E1:E20)/20)</f>
        <v>7.16594515747923</v>
      </c>
      <c r="G2">
        <f>ABS(A2-B2)/A2</f>
        <v>0.0522586359610274</v>
      </c>
      <c r="H2">
        <f>SUM(G1:G20)/20</f>
        <v>0.0627183388748067</v>
      </c>
    </row>
    <row r="3" spans="1:7">
      <c r="A3">
        <v>89.03</v>
      </c>
      <c r="B3">
        <v>84.86</v>
      </c>
      <c r="C3">
        <f t="shared" si="0"/>
        <v>4.17</v>
      </c>
      <c r="E3">
        <f t="shared" ref="E2:E33" si="1">(A3-B3)*(A3-B3)</f>
        <v>17.3889</v>
      </c>
      <c r="G3">
        <f t="shared" ref="G2:G33" si="2">ABS(A3-B3)/A3</f>
        <v>0.0468381444456925</v>
      </c>
    </row>
    <row r="4" spans="1:7">
      <c r="A4">
        <v>89.06</v>
      </c>
      <c r="B4">
        <v>84.45</v>
      </c>
      <c r="C4">
        <f t="shared" si="0"/>
        <v>4.61</v>
      </c>
      <c r="E4">
        <f t="shared" si="1"/>
        <v>21.2521</v>
      </c>
      <c r="G4">
        <f t="shared" si="2"/>
        <v>0.0517628565012351</v>
      </c>
    </row>
    <row r="5" spans="1:7">
      <c r="A5">
        <v>93.09</v>
      </c>
      <c r="B5">
        <v>84.28</v>
      </c>
      <c r="C5">
        <f t="shared" si="0"/>
        <v>8.81</v>
      </c>
      <c r="E5">
        <f t="shared" si="1"/>
        <v>77.6161</v>
      </c>
      <c r="G5">
        <f t="shared" si="2"/>
        <v>0.0946395960898056</v>
      </c>
    </row>
    <row r="6" spans="1:7">
      <c r="A6">
        <v>94.42</v>
      </c>
      <c r="B6">
        <v>84.1</v>
      </c>
      <c r="C6">
        <f t="shared" si="0"/>
        <v>10.32</v>
      </c>
      <c r="E6">
        <f t="shared" si="1"/>
        <v>106.5024</v>
      </c>
      <c r="G6">
        <f t="shared" si="2"/>
        <v>0.109298877356492</v>
      </c>
    </row>
    <row r="7" spans="1:7">
      <c r="A7">
        <v>96.47</v>
      </c>
      <c r="B7">
        <v>83.92</v>
      </c>
      <c r="C7">
        <f t="shared" si="0"/>
        <v>12.55</v>
      </c>
      <c r="E7">
        <f t="shared" si="1"/>
        <v>157.5025</v>
      </c>
      <c r="G7">
        <f t="shared" si="2"/>
        <v>0.130092256660102</v>
      </c>
    </row>
    <row r="8" spans="1:7">
      <c r="A8">
        <v>95.68</v>
      </c>
      <c r="B8">
        <v>84.84</v>
      </c>
      <c r="C8">
        <f t="shared" si="0"/>
        <v>10.84</v>
      </c>
      <c r="E8">
        <f t="shared" si="1"/>
        <v>117.5056</v>
      </c>
      <c r="G8">
        <f t="shared" si="2"/>
        <v>0.113294314381271</v>
      </c>
    </row>
    <row r="9" spans="1:7">
      <c r="A9">
        <v>95.65</v>
      </c>
      <c r="B9">
        <v>85.06</v>
      </c>
      <c r="C9">
        <f t="shared" si="0"/>
        <v>10.59</v>
      </c>
      <c r="E9">
        <f t="shared" si="1"/>
        <v>112.1481</v>
      </c>
      <c r="G9">
        <f t="shared" si="2"/>
        <v>0.110716152639833</v>
      </c>
    </row>
    <row r="10" spans="1:7">
      <c r="A10">
        <v>97.61</v>
      </c>
      <c r="B10">
        <v>85.08</v>
      </c>
      <c r="C10">
        <f t="shared" si="0"/>
        <v>12.53</v>
      </c>
      <c r="E10">
        <f t="shared" si="1"/>
        <v>157.0009</v>
      </c>
      <c r="G10">
        <f t="shared" si="2"/>
        <v>0.128367995082471</v>
      </c>
    </row>
    <row r="11" spans="1:7">
      <c r="A11">
        <v>93.73</v>
      </c>
      <c r="B11">
        <v>85.02</v>
      </c>
      <c r="C11">
        <f t="shared" si="0"/>
        <v>8.71000000000001</v>
      </c>
      <c r="E11">
        <f t="shared" si="1"/>
        <v>75.8641000000001</v>
      </c>
      <c r="G11">
        <f t="shared" si="2"/>
        <v>0.0929264909847435</v>
      </c>
    </row>
    <row r="12" spans="1:7">
      <c r="A12">
        <v>91.46</v>
      </c>
      <c r="B12">
        <v>85.02</v>
      </c>
      <c r="C12">
        <f t="shared" si="0"/>
        <v>6.44</v>
      </c>
      <c r="E12">
        <f t="shared" si="1"/>
        <v>41.4736</v>
      </c>
      <c r="G12">
        <f t="shared" si="2"/>
        <v>0.070413295429696</v>
      </c>
    </row>
    <row r="13" spans="1:7">
      <c r="A13">
        <v>90.82</v>
      </c>
      <c r="B13">
        <v>85.06</v>
      </c>
      <c r="C13">
        <f t="shared" si="0"/>
        <v>5.75999999999999</v>
      </c>
      <c r="E13">
        <f t="shared" si="1"/>
        <v>33.1775999999999</v>
      </c>
      <c r="G13">
        <f t="shared" si="2"/>
        <v>0.0634221537106363</v>
      </c>
    </row>
    <row r="14" spans="1:7">
      <c r="A14">
        <v>91.38</v>
      </c>
      <c r="B14">
        <v>85.13</v>
      </c>
      <c r="C14">
        <f t="shared" si="0"/>
        <v>6.25</v>
      </c>
      <c r="E14">
        <f t="shared" si="1"/>
        <v>39.0625</v>
      </c>
      <c r="G14">
        <f t="shared" si="2"/>
        <v>0.0683957102210549</v>
      </c>
    </row>
    <row r="15" spans="1:7">
      <c r="A15">
        <v>91.64</v>
      </c>
      <c r="B15">
        <v>85.18</v>
      </c>
      <c r="C15">
        <f t="shared" si="0"/>
        <v>6.45999999999999</v>
      </c>
      <c r="E15">
        <f t="shared" si="1"/>
        <v>41.7315999999999</v>
      </c>
      <c r="G15">
        <f t="shared" si="2"/>
        <v>0.0704932343954604</v>
      </c>
    </row>
    <row r="16" spans="1:7">
      <c r="A16">
        <v>86.69</v>
      </c>
      <c r="B16">
        <v>85.4</v>
      </c>
      <c r="C16">
        <f t="shared" si="0"/>
        <v>1.28999999999999</v>
      </c>
      <c r="E16">
        <f t="shared" si="1"/>
        <v>1.66409999999998</v>
      </c>
      <c r="G16">
        <f t="shared" si="2"/>
        <v>0.0148806090667896</v>
      </c>
    </row>
    <row r="17" spans="1:7">
      <c r="A17">
        <v>85.88</v>
      </c>
      <c r="B17">
        <v>85.54</v>
      </c>
      <c r="C17">
        <f t="shared" si="0"/>
        <v>0.339999999999989</v>
      </c>
      <c r="E17">
        <f t="shared" si="1"/>
        <v>0.115599999999993</v>
      </c>
      <c r="G17">
        <f t="shared" si="2"/>
        <v>0.00395901257568688</v>
      </c>
    </row>
    <row r="18" spans="1:7">
      <c r="A18">
        <v>85.99</v>
      </c>
      <c r="B18">
        <v>85.63</v>
      </c>
      <c r="C18">
        <f t="shared" si="0"/>
        <v>0.359999999999999</v>
      </c>
      <c r="E18">
        <f t="shared" si="1"/>
        <v>0.1296</v>
      </c>
      <c r="G18">
        <f t="shared" si="2"/>
        <v>0.00418653331782765</v>
      </c>
    </row>
    <row r="19" spans="1:7">
      <c r="A19">
        <v>85.88</v>
      </c>
      <c r="B19">
        <v>85.7</v>
      </c>
      <c r="C19">
        <f t="shared" si="0"/>
        <v>0.179999999999993</v>
      </c>
      <c r="E19">
        <f t="shared" si="1"/>
        <v>0.0323999999999973</v>
      </c>
      <c r="G19">
        <f t="shared" si="2"/>
        <v>0.00209594783418715</v>
      </c>
    </row>
    <row r="20" spans="1:7">
      <c r="A20">
        <v>87.92</v>
      </c>
      <c r="B20">
        <v>85.79</v>
      </c>
      <c r="C20">
        <f t="shared" si="0"/>
        <v>2.13</v>
      </c>
      <c r="E20">
        <f t="shared" si="1"/>
        <v>4.53689999999998</v>
      </c>
      <c r="G20">
        <f t="shared" si="2"/>
        <v>0.0242265696087352</v>
      </c>
    </row>
    <row r="21" spans="1:7">
      <c r="A21">
        <v>87.68</v>
      </c>
      <c r="B21">
        <v>85.88</v>
      </c>
      <c r="C21">
        <f t="shared" si="0"/>
        <v>1.80000000000001</v>
      </c>
      <c r="E21">
        <f t="shared" si="1"/>
        <v>3.24000000000004</v>
      </c>
      <c r="G21">
        <f t="shared" si="2"/>
        <v>0.0205291970802921</v>
      </c>
    </row>
    <row r="22" spans="1:7">
      <c r="A22">
        <v>87.53</v>
      </c>
      <c r="B22">
        <v>85.98</v>
      </c>
      <c r="C22">
        <f t="shared" si="0"/>
        <v>1.55</v>
      </c>
      <c r="E22">
        <f t="shared" si="1"/>
        <v>2.40249999999999</v>
      </c>
      <c r="G22">
        <f t="shared" si="2"/>
        <v>0.0177082143265166</v>
      </c>
    </row>
    <row r="23" spans="1:7">
      <c r="A23">
        <v>86.15</v>
      </c>
      <c r="B23">
        <v>86.07</v>
      </c>
      <c r="C23">
        <f t="shared" si="0"/>
        <v>0.0800000000000125</v>
      </c>
      <c r="E23">
        <f t="shared" si="1"/>
        <v>0.006400000000002</v>
      </c>
      <c r="G23">
        <f t="shared" si="2"/>
        <v>0.000928612884503918</v>
      </c>
    </row>
    <row r="24" spans="1:7">
      <c r="A24">
        <v>88.69</v>
      </c>
      <c r="B24">
        <v>86.2</v>
      </c>
      <c r="C24">
        <f t="shared" si="0"/>
        <v>2.48999999999999</v>
      </c>
      <c r="E24">
        <f t="shared" si="1"/>
        <v>6.20009999999997</v>
      </c>
      <c r="G24">
        <f t="shared" si="2"/>
        <v>0.0280753185252001</v>
      </c>
    </row>
    <row r="25" spans="1:7">
      <c r="A25">
        <v>90.32</v>
      </c>
      <c r="B25">
        <v>86.31</v>
      </c>
      <c r="C25">
        <f t="shared" si="0"/>
        <v>4.00999999999999</v>
      </c>
      <c r="E25">
        <f t="shared" si="1"/>
        <v>16.0800999999999</v>
      </c>
      <c r="G25">
        <f t="shared" si="2"/>
        <v>0.0443976970770592</v>
      </c>
    </row>
    <row r="26" spans="1:7">
      <c r="A26">
        <v>92.74</v>
      </c>
      <c r="B26">
        <v>86.42</v>
      </c>
      <c r="C26">
        <f t="shared" si="0"/>
        <v>6.31999999999999</v>
      </c>
      <c r="E26">
        <f t="shared" si="1"/>
        <v>39.9423999999999</v>
      </c>
      <c r="G26">
        <f t="shared" si="2"/>
        <v>0.0681475091654086</v>
      </c>
    </row>
    <row r="27" spans="1:7">
      <c r="A27">
        <v>93.36</v>
      </c>
      <c r="B27">
        <v>86.52</v>
      </c>
      <c r="C27">
        <f t="shared" si="0"/>
        <v>6.84</v>
      </c>
      <c r="E27">
        <f t="shared" si="1"/>
        <v>46.7856</v>
      </c>
      <c r="G27">
        <f t="shared" si="2"/>
        <v>0.0732647814910026</v>
      </c>
    </row>
    <row r="28" spans="1:7">
      <c r="A28">
        <v>94.54</v>
      </c>
      <c r="B28">
        <v>86.62</v>
      </c>
      <c r="C28">
        <f t="shared" si="0"/>
        <v>7.92</v>
      </c>
      <c r="E28">
        <f t="shared" si="1"/>
        <v>62.7264</v>
      </c>
      <c r="G28">
        <f t="shared" si="2"/>
        <v>0.0837740638883013</v>
      </c>
    </row>
    <row r="29" spans="1:7">
      <c r="A29">
        <v>95.83</v>
      </c>
      <c r="B29">
        <v>86.72</v>
      </c>
      <c r="C29">
        <f t="shared" si="0"/>
        <v>9.11</v>
      </c>
      <c r="E29">
        <f t="shared" si="1"/>
        <v>82.9921</v>
      </c>
      <c r="G29">
        <f t="shared" si="2"/>
        <v>0.0950641761452572</v>
      </c>
    </row>
    <row r="30" spans="1:7">
      <c r="A30">
        <v>97.44</v>
      </c>
      <c r="B30">
        <v>86.83</v>
      </c>
      <c r="C30">
        <f t="shared" si="0"/>
        <v>10.61</v>
      </c>
      <c r="E30">
        <f t="shared" si="1"/>
        <v>112.5721</v>
      </c>
      <c r="G30">
        <f t="shared" si="2"/>
        <v>0.108887520525452</v>
      </c>
    </row>
    <row r="31" spans="1:7">
      <c r="A31">
        <v>96.2</v>
      </c>
      <c r="B31">
        <v>86.93</v>
      </c>
      <c r="C31">
        <f t="shared" si="0"/>
        <v>9.27</v>
      </c>
      <c r="E31">
        <f t="shared" si="1"/>
        <v>85.9328999999999</v>
      </c>
      <c r="G31">
        <f t="shared" si="2"/>
        <v>0.0963617463617463</v>
      </c>
    </row>
    <row r="32" spans="1:7">
      <c r="A32">
        <v>96.94</v>
      </c>
      <c r="B32">
        <v>87.04</v>
      </c>
      <c r="C32">
        <f t="shared" si="0"/>
        <v>9.89999999999999</v>
      </c>
      <c r="E32">
        <f t="shared" si="1"/>
        <v>98.0099999999998</v>
      </c>
      <c r="G32">
        <f t="shared" si="2"/>
        <v>0.102125025789148</v>
      </c>
    </row>
    <row r="33" spans="1:7">
      <c r="A33">
        <v>94.27</v>
      </c>
      <c r="B33">
        <v>87.15</v>
      </c>
      <c r="C33">
        <f t="shared" si="0"/>
        <v>7.11999999999999</v>
      </c>
      <c r="E33">
        <f t="shared" si="1"/>
        <v>50.6943999999999</v>
      </c>
      <c r="G33">
        <f t="shared" si="2"/>
        <v>0.07552773947173</v>
      </c>
    </row>
    <row r="34" spans="1:7">
      <c r="A34">
        <v>92.25</v>
      </c>
      <c r="B34">
        <v>87.25</v>
      </c>
      <c r="C34">
        <f t="shared" ref="C34:C65" si="3">ABS(A34-B34)</f>
        <v>5</v>
      </c>
      <c r="E34">
        <f t="shared" ref="E34:E65" si="4">(A34-B34)*(A34-B34)</f>
        <v>25</v>
      </c>
      <c r="G34">
        <f t="shared" ref="G34:G65" si="5">ABS(A34-B34)/A34</f>
        <v>0.0542005420054201</v>
      </c>
    </row>
    <row r="35" spans="1:7">
      <c r="A35">
        <v>90.98</v>
      </c>
      <c r="B35">
        <v>87.36</v>
      </c>
      <c r="C35">
        <f t="shared" si="3"/>
        <v>3.62</v>
      </c>
      <c r="E35">
        <f t="shared" si="4"/>
        <v>13.1044</v>
      </c>
      <c r="G35">
        <f t="shared" si="5"/>
        <v>0.0397889646076061</v>
      </c>
    </row>
    <row r="36" spans="1:7">
      <c r="A36">
        <v>92.72</v>
      </c>
      <c r="B36">
        <v>87.47</v>
      </c>
      <c r="C36">
        <f t="shared" si="3"/>
        <v>5.25</v>
      </c>
      <c r="E36">
        <f t="shared" si="4"/>
        <v>27.5625</v>
      </c>
      <c r="G36">
        <f t="shared" si="5"/>
        <v>0.0566220880069025</v>
      </c>
    </row>
    <row r="37" spans="1:7">
      <c r="A37">
        <v>93</v>
      </c>
      <c r="B37">
        <v>87.57</v>
      </c>
      <c r="C37">
        <f t="shared" si="3"/>
        <v>5.43000000000001</v>
      </c>
      <c r="E37">
        <f t="shared" si="4"/>
        <v>29.4849000000001</v>
      </c>
      <c r="G37">
        <f t="shared" si="5"/>
        <v>0.0583870967741936</v>
      </c>
    </row>
    <row r="38" spans="1:7">
      <c r="A38">
        <v>96.24</v>
      </c>
      <c r="B38">
        <v>87.68</v>
      </c>
      <c r="C38">
        <f t="shared" si="3"/>
        <v>8.55999999999999</v>
      </c>
      <c r="E38">
        <f t="shared" si="4"/>
        <v>73.2735999999998</v>
      </c>
      <c r="G38">
        <f t="shared" si="5"/>
        <v>0.0889443059019118</v>
      </c>
    </row>
    <row r="39" spans="1:7">
      <c r="A39">
        <v>94.93</v>
      </c>
      <c r="B39">
        <v>87.79</v>
      </c>
      <c r="C39">
        <f t="shared" si="3"/>
        <v>7.14</v>
      </c>
      <c r="E39">
        <f t="shared" si="4"/>
        <v>50.9796</v>
      </c>
      <c r="G39">
        <f t="shared" si="5"/>
        <v>0.0752133150742652</v>
      </c>
    </row>
    <row r="40" spans="1:7">
      <c r="A40">
        <v>93.4</v>
      </c>
      <c r="B40">
        <v>87.89</v>
      </c>
      <c r="C40">
        <f t="shared" si="3"/>
        <v>5.51000000000001</v>
      </c>
      <c r="E40">
        <f t="shared" si="4"/>
        <v>30.3601000000001</v>
      </c>
      <c r="G40">
        <f t="shared" si="5"/>
        <v>0.0589935760171307</v>
      </c>
    </row>
    <row r="41" spans="1:7">
      <c r="A41">
        <v>87.97</v>
      </c>
      <c r="B41">
        <v>88</v>
      </c>
      <c r="C41">
        <f t="shared" si="3"/>
        <v>0.0300000000000011</v>
      </c>
      <c r="E41">
        <f t="shared" si="4"/>
        <v>0.000900000000000068</v>
      </c>
      <c r="G41">
        <f t="shared" si="5"/>
        <v>0.000341025349550996</v>
      </c>
    </row>
    <row r="42" spans="1:7">
      <c r="A42">
        <v>91.2</v>
      </c>
      <c r="B42">
        <v>88.11</v>
      </c>
      <c r="C42">
        <f t="shared" si="3"/>
        <v>3.09</v>
      </c>
      <c r="E42">
        <f t="shared" si="4"/>
        <v>9.54810000000002</v>
      </c>
      <c r="G42">
        <f t="shared" si="5"/>
        <v>0.0338815789473685</v>
      </c>
    </row>
    <row r="43" spans="1:7">
      <c r="A43">
        <v>93.72</v>
      </c>
      <c r="B43">
        <v>88.21</v>
      </c>
      <c r="C43">
        <f t="shared" si="3"/>
        <v>5.51000000000001</v>
      </c>
      <c r="E43">
        <f t="shared" si="4"/>
        <v>30.3601000000001</v>
      </c>
      <c r="G43">
        <f t="shared" si="5"/>
        <v>0.0587921468203159</v>
      </c>
    </row>
    <row r="44" spans="1:7">
      <c r="A44">
        <v>96.17</v>
      </c>
      <c r="B44">
        <v>88.32</v>
      </c>
      <c r="C44">
        <f t="shared" si="3"/>
        <v>7.85000000000001</v>
      </c>
      <c r="E44">
        <f t="shared" si="4"/>
        <v>61.6225000000001</v>
      </c>
      <c r="G44">
        <f t="shared" si="5"/>
        <v>0.0816262867838204</v>
      </c>
    </row>
    <row r="45" spans="1:7">
      <c r="A45">
        <v>94.97</v>
      </c>
      <c r="B45">
        <v>88.43</v>
      </c>
      <c r="C45">
        <f t="shared" si="3"/>
        <v>6.53999999999999</v>
      </c>
      <c r="E45">
        <f t="shared" si="4"/>
        <v>42.7715999999999</v>
      </c>
      <c r="G45">
        <f t="shared" si="5"/>
        <v>0.0688638517426555</v>
      </c>
    </row>
    <row r="46" spans="1:7">
      <c r="A46">
        <v>95.11</v>
      </c>
      <c r="B46">
        <v>88.54</v>
      </c>
      <c r="C46">
        <f t="shared" si="3"/>
        <v>6.56999999999999</v>
      </c>
      <c r="E46">
        <f t="shared" si="4"/>
        <v>43.1648999999999</v>
      </c>
      <c r="G46">
        <f t="shared" si="5"/>
        <v>0.0690779097886657</v>
      </c>
    </row>
    <row r="47" spans="1:7">
      <c r="A47">
        <v>93.43</v>
      </c>
      <c r="B47">
        <v>88.64</v>
      </c>
      <c r="C47">
        <f t="shared" si="3"/>
        <v>4.79000000000001</v>
      </c>
      <c r="E47">
        <f t="shared" si="4"/>
        <v>22.9441000000001</v>
      </c>
      <c r="G47">
        <f t="shared" si="5"/>
        <v>0.05126832923044</v>
      </c>
    </row>
    <row r="48" spans="1:7">
      <c r="A48">
        <v>94.26</v>
      </c>
      <c r="B48">
        <v>88.75</v>
      </c>
      <c r="C48">
        <f t="shared" si="3"/>
        <v>5.51000000000001</v>
      </c>
      <c r="E48">
        <f t="shared" si="4"/>
        <v>30.3601000000001</v>
      </c>
      <c r="G48">
        <f t="shared" si="5"/>
        <v>0.0584553363038405</v>
      </c>
    </row>
    <row r="49" spans="1:7">
      <c r="A49">
        <v>96.31</v>
      </c>
      <c r="B49">
        <v>88.86</v>
      </c>
      <c r="C49">
        <f t="shared" si="3"/>
        <v>7.45</v>
      </c>
      <c r="E49">
        <f t="shared" si="4"/>
        <v>55.5025</v>
      </c>
      <c r="G49">
        <f t="shared" si="5"/>
        <v>0.0773543764925761</v>
      </c>
    </row>
    <row r="50" spans="1:7">
      <c r="A50">
        <v>96.71</v>
      </c>
      <c r="B50">
        <v>88.96</v>
      </c>
      <c r="C50">
        <f t="shared" si="3"/>
        <v>7.75</v>
      </c>
      <c r="E50">
        <f t="shared" si="4"/>
        <v>60.0625</v>
      </c>
      <c r="G50">
        <f t="shared" si="5"/>
        <v>0.080136490538724</v>
      </c>
    </row>
    <row r="51" spans="1:7">
      <c r="A51">
        <v>95.92</v>
      </c>
      <c r="B51">
        <v>89.07</v>
      </c>
      <c r="C51">
        <f t="shared" si="3"/>
        <v>6.85000000000001</v>
      </c>
      <c r="E51">
        <f t="shared" si="4"/>
        <v>46.9225000000001</v>
      </c>
      <c r="G51">
        <f t="shared" si="5"/>
        <v>0.0714136780650543</v>
      </c>
    </row>
    <row r="52" spans="1:7">
      <c r="A52">
        <v>100.51</v>
      </c>
      <c r="B52">
        <v>89.18</v>
      </c>
      <c r="C52">
        <f t="shared" si="3"/>
        <v>11.33</v>
      </c>
      <c r="E52">
        <f t="shared" si="4"/>
        <v>128.3689</v>
      </c>
      <c r="G52">
        <f t="shared" si="5"/>
        <v>0.112725101979902</v>
      </c>
    </row>
    <row r="53" spans="1:7">
      <c r="A53">
        <v>104.81</v>
      </c>
      <c r="B53">
        <v>89.29</v>
      </c>
      <c r="C53">
        <f t="shared" si="3"/>
        <v>15.52</v>
      </c>
      <c r="E53">
        <f t="shared" si="4"/>
        <v>240.8704</v>
      </c>
      <c r="G53">
        <f t="shared" si="5"/>
        <v>0.148077473523519</v>
      </c>
    </row>
    <row r="54" spans="1:7">
      <c r="A54">
        <v>106.98</v>
      </c>
      <c r="B54">
        <v>89.39</v>
      </c>
      <c r="C54">
        <f t="shared" si="3"/>
        <v>17.59</v>
      </c>
      <c r="E54">
        <f t="shared" si="4"/>
        <v>309.4081</v>
      </c>
      <c r="G54">
        <f t="shared" si="5"/>
        <v>0.164423256683492</v>
      </c>
    </row>
    <row r="55" spans="1:7">
      <c r="A55">
        <v>105.94</v>
      </c>
      <c r="B55">
        <v>89.5</v>
      </c>
      <c r="C55">
        <f t="shared" si="3"/>
        <v>16.44</v>
      </c>
      <c r="E55">
        <f t="shared" si="4"/>
        <v>270.2736</v>
      </c>
      <c r="G55">
        <f t="shared" si="5"/>
        <v>0.155182178591656</v>
      </c>
    </row>
    <row r="56" spans="1:7">
      <c r="A56">
        <v>105.5</v>
      </c>
      <c r="B56">
        <v>89.61</v>
      </c>
      <c r="C56">
        <f t="shared" si="3"/>
        <v>15.89</v>
      </c>
      <c r="E56">
        <f t="shared" si="4"/>
        <v>252.4921</v>
      </c>
      <c r="G56">
        <f t="shared" si="5"/>
        <v>0.150616113744076</v>
      </c>
    </row>
    <row r="57" spans="1:7">
      <c r="A57">
        <v>105.12</v>
      </c>
      <c r="B57">
        <v>89.71</v>
      </c>
      <c r="C57">
        <f t="shared" si="3"/>
        <v>15.41</v>
      </c>
      <c r="E57">
        <f t="shared" si="4"/>
        <v>237.4681</v>
      </c>
      <c r="G57">
        <f t="shared" si="5"/>
        <v>0.146594368340944</v>
      </c>
    </row>
    <row r="58" spans="1:7">
      <c r="A58">
        <v>106.92</v>
      </c>
      <c r="B58">
        <v>89.82</v>
      </c>
      <c r="C58">
        <f t="shared" si="3"/>
        <v>17.1</v>
      </c>
      <c r="E58">
        <f t="shared" si="4"/>
        <v>292.41</v>
      </c>
      <c r="G58">
        <f t="shared" si="5"/>
        <v>0.15993265993266</v>
      </c>
    </row>
    <row r="59" spans="1:7">
      <c r="A59">
        <v>105.47</v>
      </c>
      <c r="B59">
        <v>89.93</v>
      </c>
      <c r="C59">
        <f t="shared" si="3"/>
        <v>15.54</v>
      </c>
      <c r="E59">
        <f t="shared" si="4"/>
        <v>241.4916</v>
      </c>
      <c r="G59">
        <f t="shared" si="5"/>
        <v>0.147340475964729</v>
      </c>
    </row>
    <row r="60" spans="1:7">
      <c r="A60">
        <v>108.3</v>
      </c>
      <c r="B60">
        <v>90.04</v>
      </c>
      <c r="C60">
        <f t="shared" si="3"/>
        <v>18.26</v>
      </c>
      <c r="E60">
        <f t="shared" si="4"/>
        <v>333.4276</v>
      </c>
      <c r="G60">
        <f t="shared" si="5"/>
        <v>0.168605724838412</v>
      </c>
    </row>
    <row r="61" spans="1:7">
      <c r="A61">
        <v>108.67</v>
      </c>
      <c r="B61">
        <v>90.14</v>
      </c>
      <c r="C61">
        <f t="shared" si="3"/>
        <v>18.53</v>
      </c>
      <c r="E61">
        <f t="shared" si="4"/>
        <v>343.3609</v>
      </c>
      <c r="G61">
        <f t="shared" si="5"/>
        <v>0.170516241833073</v>
      </c>
    </row>
    <row r="62" spans="1:7">
      <c r="A62">
        <v>108.26</v>
      </c>
      <c r="B62">
        <v>90.25</v>
      </c>
      <c r="C62">
        <f t="shared" si="3"/>
        <v>18.01</v>
      </c>
      <c r="E62">
        <f t="shared" si="4"/>
        <v>324.3601</v>
      </c>
      <c r="G62">
        <f t="shared" si="5"/>
        <v>0.166358765933863</v>
      </c>
    </row>
    <row r="63" spans="1:7">
      <c r="A63">
        <v>106.23</v>
      </c>
      <c r="B63">
        <v>90.36</v>
      </c>
      <c r="C63">
        <f t="shared" si="3"/>
        <v>15.87</v>
      </c>
      <c r="E63">
        <f t="shared" si="4"/>
        <v>251.8569</v>
      </c>
      <c r="G63">
        <f t="shared" si="5"/>
        <v>0.149392826885061</v>
      </c>
    </row>
    <row r="64" spans="1:7">
      <c r="A64">
        <v>103.06</v>
      </c>
      <c r="B64">
        <v>90.46</v>
      </c>
      <c r="C64">
        <f t="shared" si="3"/>
        <v>12.6</v>
      </c>
      <c r="E64">
        <f t="shared" si="4"/>
        <v>158.76</v>
      </c>
      <c r="G64">
        <f t="shared" si="5"/>
        <v>0.122258878323307</v>
      </c>
    </row>
    <row r="65" spans="1:7">
      <c r="A65">
        <v>103.12</v>
      </c>
      <c r="B65">
        <v>90.57</v>
      </c>
      <c r="C65">
        <f t="shared" si="3"/>
        <v>12.55</v>
      </c>
      <c r="E65">
        <f t="shared" si="4"/>
        <v>157.5025</v>
      </c>
      <c r="G65">
        <f t="shared" si="5"/>
        <v>0.121702870442203</v>
      </c>
    </row>
    <row r="66" spans="1:7">
      <c r="A66">
        <v>102.63</v>
      </c>
      <c r="B66">
        <v>90.68</v>
      </c>
      <c r="C66">
        <f t="shared" ref="C66:C100" si="6">ABS(A66-B66)</f>
        <v>11.95</v>
      </c>
      <c r="E66">
        <f t="shared" ref="E66:E100" si="7">(A66-B66)*(A66-B66)</f>
        <v>142.8025</v>
      </c>
      <c r="G66">
        <f t="shared" ref="G66:G100" si="8">ABS(A66-B66)/A66</f>
        <v>0.116437688784956</v>
      </c>
    </row>
    <row r="67" spans="1:7">
      <c r="A67">
        <v>101.48</v>
      </c>
      <c r="B67">
        <v>90.79</v>
      </c>
      <c r="C67">
        <f t="shared" si="6"/>
        <v>10.69</v>
      </c>
      <c r="E67">
        <f t="shared" si="7"/>
        <v>114.2761</v>
      </c>
      <c r="G67">
        <f t="shared" si="8"/>
        <v>0.105340953882538</v>
      </c>
    </row>
    <row r="68" spans="1:7">
      <c r="A68">
        <v>97.77</v>
      </c>
      <c r="B68">
        <v>90.89</v>
      </c>
      <c r="C68">
        <f t="shared" si="6"/>
        <v>6.88</v>
      </c>
      <c r="E68">
        <f t="shared" si="7"/>
        <v>47.3343999999999</v>
      </c>
      <c r="G68">
        <f t="shared" si="8"/>
        <v>0.0703692339163342</v>
      </c>
    </row>
    <row r="69" spans="1:7">
      <c r="A69">
        <v>96.93</v>
      </c>
      <c r="B69">
        <v>91</v>
      </c>
      <c r="C69">
        <f t="shared" si="6"/>
        <v>5.93000000000001</v>
      </c>
      <c r="E69">
        <f t="shared" si="7"/>
        <v>35.1649000000001</v>
      </c>
      <c r="G69">
        <f t="shared" si="8"/>
        <v>0.0611781698132674</v>
      </c>
    </row>
    <row r="70" spans="1:7">
      <c r="A70">
        <v>94.32</v>
      </c>
      <c r="B70">
        <v>91.11</v>
      </c>
      <c r="C70">
        <f t="shared" si="6"/>
        <v>3.20999999999999</v>
      </c>
      <c r="E70">
        <f t="shared" si="7"/>
        <v>10.3041</v>
      </c>
      <c r="G70">
        <f t="shared" si="8"/>
        <v>0.0340330788804071</v>
      </c>
    </row>
    <row r="71" spans="1:7">
      <c r="A71">
        <v>93.93</v>
      </c>
      <c r="B71">
        <v>91.21</v>
      </c>
      <c r="C71">
        <f t="shared" si="6"/>
        <v>2.72000000000001</v>
      </c>
      <c r="E71">
        <f t="shared" si="7"/>
        <v>7.39840000000007</v>
      </c>
      <c r="G71">
        <f t="shared" si="8"/>
        <v>0.0289577344831259</v>
      </c>
    </row>
    <row r="72" spans="1:7">
      <c r="A72">
        <v>94</v>
      </c>
      <c r="B72">
        <v>91.32</v>
      </c>
      <c r="C72">
        <f t="shared" si="6"/>
        <v>2.68000000000001</v>
      </c>
      <c r="E72">
        <f t="shared" si="7"/>
        <v>7.18240000000004</v>
      </c>
      <c r="G72">
        <f t="shared" si="8"/>
        <v>0.0285106382978724</v>
      </c>
    </row>
    <row r="73" spans="1:7">
      <c r="A73">
        <v>93.2</v>
      </c>
      <c r="B73">
        <v>91.43</v>
      </c>
      <c r="C73">
        <f t="shared" si="6"/>
        <v>1.77</v>
      </c>
      <c r="E73">
        <f t="shared" si="7"/>
        <v>3.13289999999999</v>
      </c>
      <c r="G73">
        <f t="shared" si="8"/>
        <v>0.0189914163090128</v>
      </c>
    </row>
    <row r="74" spans="1:7">
      <c r="A74">
        <v>96.42</v>
      </c>
      <c r="B74">
        <v>91.54</v>
      </c>
      <c r="C74">
        <f t="shared" si="6"/>
        <v>4.88</v>
      </c>
      <c r="E74">
        <f t="shared" si="7"/>
        <v>23.8144</v>
      </c>
      <c r="G74">
        <f t="shared" si="8"/>
        <v>0.0506119062435179</v>
      </c>
    </row>
    <row r="75" spans="1:7">
      <c r="A75">
        <v>97.48</v>
      </c>
      <c r="B75">
        <v>91.64</v>
      </c>
      <c r="C75">
        <f t="shared" si="6"/>
        <v>5.84</v>
      </c>
      <c r="E75">
        <f t="shared" si="7"/>
        <v>34.1056</v>
      </c>
      <c r="G75">
        <f t="shared" si="8"/>
        <v>0.0599097250718096</v>
      </c>
    </row>
    <row r="76" spans="1:7">
      <c r="A76">
        <v>98.12</v>
      </c>
      <c r="B76">
        <v>91.75</v>
      </c>
      <c r="C76">
        <f t="shared" si="6"/>
        <v>6.37</v>
      </c>
      <c r="E76">
        <f t="shared" si="7"/>
        <v>40.5769000000001</v>
      </c>
      <c r="G76">
        <f t="shared" si="8"/>
        <v>0.0649205055034652</v>
      </c>
    </row>
    <row r="77" spans="1:7">
      <c r="A77">
        <v>99.5</v>
      </c>
      <c r="B77">
        <v>91.86</v>
      </c>
      <c r="C77">
        <f t="shared" si="6"/>
        <v>7.64</v>
      </c>
      <c r="E77">
        <f t="shared" si="7"/>
        <v>58.3696</v>
      </c>
      <c r="G77">
        <f t="shared" si="8"/>
        <v>0.07678391959799</v>
      </c>
    </row>
    <row r="78" spans="1:7">
      <c r="A78">
        <v>96.78</v>
      </c>
      <c r="B78">
        <v>91.96</v>
      </c>
      <c r="C78">
        <f t="shared" si="6"/>
        <v>4.82000000000001</v>
      </c>
      <c r="E78">
        <f t="shared" si="7"/>
        <v>23.2324000000001</v>
      </c>
      <c r="G78">
        <f t="shared" si="8"/>
        <v>0.04980367844596</v>
      </c>
    </row>
    <row r="79" spans="1:7">
      <c r="A79">
        <v>92.76</v>
      </c>
      <c r="B79">
        <v>92.07</v>
      </c>
      <c r="C79">
        <f t="shared" si="6"/>
        <v>0.690000000000012</v>
      </c>
      <c r="E79">
        <f t="shared" si="7"/>
        <v>0.476100000000016</v>
      </c>
      <c r="G79">
        <f t="shared" si="8"/>
        <v>0.00743855109961203</v>
      </c>
    </row>
    <row r="80" spans="1:7">
      <c r="A80">
        <v>93.38</v>
      </c>
      <c r="B80">
        <v>92.18</v>
      </c>
      <c r="C80">
        <f t="shared" si="6"/>
        <v>1.19999999999999</v>
      </c>
      <c r="E80">
        <f t="shared" si="7"/>
        <v>1.43999999999997</v>
      </c>
      <c r="G80">
        <f t="shared" si="8"/>
        <v>0.0128507174983935</v>
      </c>
    </row>
    <row r="81" spans="1:7">
      <c r="A81">
        <v>96.42</v>
      </c>
      <c r="B81">
        <v>92.29</v>
      </c>
      <c r="C81">
        <f t="shared" si="6"/>
        <v>4.13</v>
      </c>
      <c r="E81">
        <f t="shared" si="7"/>
        <v>17.0569</v>
      </c>
      <c r="G81">
        <f t="shared" si="8"/>
        <v>0.0428334370462559</v>
      </c>
    </row>
    <row r="82" spans="1:7">
      <c r="A82">
        <v>97.24</v>
      </c>
      <c r="B82">
        <v>92.39</v>
      </c>
      <c r="C82">
        <f t="shared" si="6"/>
        <v>4.84999999999999</v>
      </c>
      <c r="E82">
        <f t="shared" si="7"/>
        <v>23.5224999999999</v>
      </c>
      <c r="G82">
        <f t="shared" si="8"/>
        <v>0.049876593994241</v>
      </c>
    </row>
    <row r="83" spans="1:7">
      <c r="A83">
        <v>97.74</v>
      </c>
      <c r="B83">
        <v>92.5</v>
      </c>
      <c r="C83">
        <f t="shared" si="6"/>
        <v>5.23999999999999</v>
      </c>
      <c r="E83">
        <f t="shared" si="7"/>
        <v>27.4575999999999</v>
      </c>
      <c r="G83">
        <f t="shared" si="8"/>
        <v>0.0536116226723961</v>
      </c>
    </row>
    <row r="84" spans="1:7">
      <c r="A84">
        <v>100.2</v>
      </c>
      <c r="B84">
        <v>92.61</v>
      </c>
      <c r="C84">
        <f t="shared" si="6"/>
        <v>7.59</v>
      </c>
      <c r="E84">
        <f t="shared" si="7"/>
        <v>57.6081000000001</v>
      </c>
      <c r="G84">
        <f t="shared" si="8"/>
        <v>0.075748502994012</v>
      </c>
    </row>
    <row r="85" spans="1:7">
      <c r="A85">
        <v>102.72</v>
      </c>
      <c r="B85">
        <v>92.71</v>
      </c>
      <c r="C85">
        <f t="shared" si="6"/>
        <v>10.01</v>
      </c>
      <c r="E85">
        <f t="shared" si="7"/>
        <v>100.2001</v>
      </c>
      <c r="G85">
        <f t="shared" si="8"/>
        <v>0.0974493769470405</v>
      </c>
    </row>
    <row r="86" spans="1:7">
      <c r="A86">
        <v>102.45</v>
      </c>
      <c r="B86">
        <v>92.82</v>
      </c>
      <c r="C86">
        <f t="shared" si="6"/>
        <v>9.63000000000001</v>
      </c>
      <c r="E86">
        <f t="shared" si="7"/>
        <v>92.7369000000002</v>
      </c>
      <c r="G86">
        <f t="shared" si="8"/>
        <v>0.0939970717423134</v>
      </c>
    </row>
    <row r="87" spans="1:7">
      <c r="A87">
        <v>102.77</v>
      </c>
      <c r="B87">
        <v>92.93</v>
      </c>
      <c r="C87">
        <f t="shared" si="6"/>
        <v>9.83999999999999</v>
      </c>
      <c r="E87">
        <f t="shared" si="7"/>
        <v>96.8255999999998</v>
      </c>
      <c r="G87">
        <f t="shared" si="8"/>
        <v>0.0957477863189646</v>
      </c>
    </row>
    <row r="88" spans="1:7">
      <c r="A88">
        <v>99.25</v>
      </c>
      <c r="B88">
        <v>93.04</v>
      </c>
      <c r="C88">
        <f t="shared" si="6"/>
        <v>6.20999999999999</v>
      </c>
      <c r="E88">
        <f t="shared" si="7"/>
        <v>38.5640999999999</v>
      </c>
      <c r="G88">
        <f t="shared" si="8"/>
        <v>0.0625692695214105</v>
      </c>
    </row>
    <row r="89" spans="1:7">
      <c r="A89">
        <v>99.41</v>
      </c>
      <c r="B89">
        <v>93.14</v>
      </c>
      <c r="C89">
        <f t="shared" si="6"/>
        <v>6.27</v>
      </c>
      <c r="E89">
        <f t="shared" si="7"/>
        <v>39.3128999999999</v>
      </c>
      <c r="G89">
        <f t="shared" si="8"/>
        <v>0.06307212554069</v>
      </c>
    </row>
    <row r="90" spans="1:7">
      <c r="A90">
        <v>100.4</v>
      </c>
      <c r="B90">
        <v>93.25</v>
      </c>
      <c r="C90">
        <f t="shared" si="6"/>
        <v>7.15000000000001</v>
      </c>
      <c r="E90">
        <f t="shared" si="7"/>
        <v>51.1225000000001</v>
      </c>
      <c r="G90">
        <f t="shared" si="8"/>
        <v>0.0712151394422311</v>
      </c>
    </row>
    <row r="91" spans="1:7">
      <c r="A91">
        <v>100.47</v>
      </c>
      <c r="B91">
        <v>93.36</v>
      </c>
      <c r="C91">
        <f t="shared" si="6"/>
        <v>7.11</v>
      </c>
      <c r="E91">
        <f t="shared" si="7"/>
        <v>50.5521</v>
      </c>
      <c r="G91">
        <f t="shared" si="8"/>
        <v>0.0707673932517169</v>
      </c>
    </row>
    <row r="92" spans="1:7">
      <c r="A92">
        <v>102.75</v>
      </c>
      <c r="B92">
        <v>93.46</v>
      </c>
      <c r="C92">
        <f t="shared" si="6"/>
        <v>9.29000000000001</v>
      </c>
      <c r="E92">
        <f t="shared" si="7"/>
        <v>86.3041000000001</v>
      </c>
      <c r="G92">
        <f t="shared" si="8"/>
        <v>0.0904136253041363</v>
      </c>
    </row>
    <row r="93" spans="1:7">
      <c r="A93">
        <v>103.97</v>
      </c>
      <c r="B93">
        <v>93.57</v>
      </c>
      <c r="C93">
        <f t="shared" si="6"/>
        <v>10.4</v>
      </c>
      <c r="E93">
        <f t="shared" si="7"/>
        <v>108.16</v>
      </c>
      <c r="G93">
        <f t="shared" si="8"/>
        <v>0.100028854477253</v>
      </c>
    </row>
    <row r="94" spans="1:7">
      <c r="A94">
        <v>102.1</v>
      </c>
      <c r="B94">
        <v>93.68</v>
      </c>
      <c r="C94">
        <f t="shared" si="6"/>
        <v>8.41999999999999</v>
      </c>
      <c r="E94">
        <f t="shared" si="7"/>
        <v>70.8963999999998</v>
      </c>
      <c r="G94">
        <f t="shared" si="8"/>
        <v>0.0824681684622918</v>
      </c>
    </row>
    <row r="95" spans="1:7">
      <c r="A95">
        <v>100.21</v>
      </c>
      <c r="B95">
        <v>93.79</v>
      </c>
      <c r="C95">
        <f t="shared" si="6"/>
        <v>6.41999999999999</v>
      </c>
      <c r="E95">
        <f t="shared" si="7"/>
        <v>41.2163999999998</v>
      </c>
      <c r="G95">
        <f t="shared" si="8"/>
        <v>0.0640654625286896</v>
      </c>
    </row>
    <row r="96" spans="1:7">
      <c r="A96">
        <v>100</v>
      </c>
      <c r="B96">
        <v>93.89</v>
      </c>
      <c r="C96">
        <f t="shared" si="6"/>
        <v>6.11</v>
      </c>
      <c r="E96">
        <f t="shared" si="7"/>
        <v>37.3321</v>
      </c>
      <c r="G96">
        <f t="shared" si="8"/>
        <v>0.0611</v>
      </c>
    </row>
    <row r="97" spans="1:7">
      <c r="A97">
        <v>101.64</v>
      </c>
      <c r="B97">
        <v>94</v>
      </c>
      <c r="C97">
        <f t="shared" si="6"/>
        <v>7.64</v>
      </c>
      <c r="E97">
        <f t="shared" si="7"/>
        <v>58.3696</v>
      </c>
      <c r="G97">
        <f t="shared" si="8"/>
        <v>0.0751672569854388</v>
      </c>
    </row>
    <row r="98" spans="1:7">
      <c r="A98">
        <v>103.44</v>
      </c>
      <c r="B98">
        <v>94.11</v>
      </c>
      <c r="C98">
        <f t="shared" si="6"/>
        <v>9.33</v>
      </c>
      <c r="E98">
        <f t="shared" si="7"/>
        <v>87.0489</v>
      </c>
      <c r="G98">
        <f t="shared" si="8"/>
        <v>0.0901972157772622</v>
      </c>
    </row>
    <row r="99" spans="1:7">
      <c r="A99">
        <v>103.28</v>
      </c>
      <c r="B99">
        <v>94.22</v>
      </c>
      <c r="C99">
        <f t="shared" si="6"/>
        <v>9.06</v>
      </c>
      <c r="E99">
        <f t="shared" si="7"/>
        <v>82.0836</v>
      </c>
      <c r="G99">
        <f t="shared" si="8"/>
        <v>0.087722695584818</v>
      </c>
    </row>
    <row r="100" spans="1:7">
      <c r="A100">
        <v>102.58</v>
      </c>
      <c r="B100">
        <v>94.32</v>
      </c>
      <c r="C100">
        <f t="shared" si="6"/>
        <v>8.26000000000001</v>
      </c>
      <c r="E100">
        <f t="shared" si="7"/>
        <v>68.2276000000001</v>
      </c>
      <c r="G100">
        <f t="shared" si="8"/>
        <v>0.0805225190095536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00"/>
  <sheetViews>
    <sheetView workbookViewId="0">
      <selection activeCell="D1" sqref="D1"/>
    </sheetView>
  </sheetViews>
  <sheetFormatPr defaultColWidth="9" defaultRowHeight="13.5"/>
  <cols>
    <col min="5" max="5" width="10.375"/>
    <col min="6" max="8" width="12.625"/>
  </cols>
  <sheetData>
    <row r="1" spans="1:12">
      <c r="A1">
        <v>85.78</v>
      </c>
      <c r="B1">
        <v>86.25</v>
      </c>
      <c r="C1">
        <f>ABS(A1-B1)</f>
        <v>0.469999999999999</v>
      </c>
      <c r="D1">
        <f>SUM(C1:C50)/50</f>
        <v>4.949</v>
      </c>
      <c r="E1">
        <f>(A1-B1)*(A1-B1)</f>
        <v>0.220899999999999</v>
      </c>
      <c r="F1">
        <f>SQRT(SUM(E1:E50)/50)</f>
        <v>5.73272552979819</v>
      </c>
      <c r="G1">
        <f>ABS(A1-B1)/A1</f>
        <v>0.00547913266495685</v>
      </c>
      <c r="H1">
        <f>SUM(G1:G50)*2</f>
        <v>5.35655906430927</v>
      </c>
      <c r="L1">
        <v>24</v>
      </c>
    </row>
    <row r="2" spans="1:12">
      <c r="A2">
        <v>90.32</v>
      </c>
      <c r="B2">
        <v>86.32</v>
      </c>
      <c r="C2">
        <f t="shared" ref="C2:C33" si="0">ABS(A2-B2)</f>
        <v>4</v>
      </c>
      <c r="D2">
        <f>SUM(C1:C20)/20</f>
        <v>4.8455</v>
      </c>
      <c r="E2">
        <f t="shared" ref="E2:E33" si="1">(A2-B2)*(A2-B2)</f>
        <v>16</v>
      </c>
      <c r="F2">
        <f>SQRT(SUM(E1:E20)/20)</f>
        <v>5.53177322384062</v>
      </c>
      <c r="G2">
        <f t="shared" ref="G2:G33" si="2">ABS(A2-B2)/A2</f>
        <v>0.0442869796279894</v>
      </c>
      <c r="H2">
        <f>SUM(G1:G20)/20</f>
        <v>0.0524915248121988</v>
      </c>
      <c r="L2">
        <v>23</v>
      </c>
    </row>
    <row r="3" spans="1:12">
      <c r="A3">
        <v>89.03</v>
      </c>
      <c r="B3">
        <v>86</v>
      </c>
      <c r="C3">
        <f t="shared" si="0"/>
        <v>3.03</v>
      </c>
      <c r="E3">
        <f t="shared" si="1"/>
        <v>9.18090000000001</v>
      </c>
      <c r="G3">
        <f t="shared" si="2"/>
        <v>0.0340334718634168</v>
      </c>
      <c r="L3">
        <v>23</v>
      </c>
    </row>
    <row r="4" spans="1:12">
      <c r="A4">
        <v>89.06</v>
      </c>
      <c r="B4">
        <v>85.96</v>
      </c>
      <c r="C4">
        <f t="shared" si="0"/>
        <v>3.10000000000001</v>
      </c>
      <c r="E4">
        <f t="shared" si="1"/>
        <v>9.61000000000005</v>
      </c>
      <c r="G4">
        <f t="shared" si="2"/>
        <v>0.0348079946103751</v>
      </c>
      <c r="L4">
        <v>22</v>
      </c>
    </row>
    <row r="5" spans="1:12">
      <c r="A5">
        <v>93.09</v>
      </c>
      <c r="B5">
        <v>86.1</v>
      </c>
      <c r="C5">
        <f t="shared" si="0"/>
        <v>6.99000000000001</v>
      </c>
      <c r="E5">
        <f t="shared" si="1"/>
        <v>48.8601000000001</v>
      </c>
      <c r="G5">
        <f t="shared" si="2"/>
        <v>0.075088623912343</v>
      </c>
      <c r="L5">
        <v>22</v>
      </c>
    </row>
    <row r="6" spans="1:12">
      <c r="A6">
        <v>94.42</v>
      </c>
      <c r="B6">
        <v>86.23</v>
      </c>
      <c r="C6">
        <f t="shared" si="0"/>
        <v>8.19</v>
      </c>
      <c r="E6">
        <f t="shared" si="1"/>
        <v>67.0761</v>
      </c>
      <c r="G6">
        <f t="shared" si="2"/>
        <v>0.0867400974369837</v>
      </c>
      <c r="L6">
        <v>22</v>
      </c>
    </row>
    <row r="7" spans="1:12">
      <c r="A7">
        <v>96.47</v>
      </c>
      <c r="B7">
        <v>86.28</v>
      </c>
      <c r="C7">
        <f t="shared" si="0"/>
        <v>10.19</v>
      </c>
      <c r="E7">
        <f t="shared" si="1"/>
        <v>103.8361</v>
      </c>
      <c r="G7">
        <f t="shared" si="2"/>
        <v>0.105628692857883</v>
      </c>
      <c r="L7">
        <v>24</v>
      </c>
    </row>
    <row r="8" spans="1:12">
      <c r="A8">
        <v>95.68</v>
      </c>
      <c r="B8">
        <v>87.43</v>
      </c>
      <c r="C8">
        <f t="shared" si="0"/>
        <v>8.25</v>
      </c>
      <c r="E8">
        <f t="shared" si="1"/>
        <v>68.0625</v>
      </c>
      <c r="G8">
        <f t="shared" si="2"/>
        <v>0.0862249163879599</v>
      </c>
      <c r="L8">
        <v>23</v>
      </c>
    </row>
    <row r="9" spans="1:12">
      <c r="A9">
        <v>95.65</v>
      </c>
      <c r="B9">
        <v>87.89</v>
      </c>
      <c r="C9">
        <f t="shared" si="0"/>
        <v>7.76000000000001</v>
      </c>
      <c r="E9">
        <f t="shared" si="1"/>
        <v>60.2176000000001</v>
      </c>
      <c r="G9">
        <f t="shared" si="2"/>
        <v>0.0811291165708312</v>
      </c>
      <c r="L9">
        <v>25</v>
      </c>
    </row>
    <row r="10" spans="1:12">
      <c r="A10">
        <v>97.61</v>
      </c>
      <c r="B10">
        <v>88.09</v>
      </c>
      <c r="C10">
        <f t="shared" si="0"/>
        <v>9.52</v>
      </c>
      <c r="E10">
        <f t="shared" si="1"/>
        <v>90.6303999999999</v>
      </c>
      <c r="G10">
        <f t="shared" si="2"/>
        <v>0.0975309906771847</v>
      </c>
      <c r="L10">
        <v>29</v>
      </c>
    </row>
    <row r="11" spans="1:12">
      <c r="A11">
        <v>93.73</v>
      </c>
      <c r="B11">
        <v>88.28</v>
      </c>
      <c r="C11">
        <f t="shared" si="0"/>
        <v>5.45</v>
      </c>
      <c r="E11">
        <f t="shared" si="1"/>
        <v>29.7025</v>
      </c>
      <c r="G11">
        <f t="shared" si="2"/>
        <v>0.0581457377573883</v>
      </c>
      <c r="L11">
        <v>26</v>
      </c>
    </row>
    <row r="12" spans="1:12">
      <c r="A12">
        <v>91.46</v>
      </c>
      <c r="B12">
        <v>88.45</v>
      </c>
      <c r="C12">
        <f t="shared" si="0"/>
        <v>3.00999999999999</v>
      </c>
      <c r="E12">
        <f t="shared" si="1"/>
        <v>9.06009999999995</v>
      </c>
      <c r="G12">
        <f t="shared" si="2"/>
        <v>0.0329105619943144</v>
      </c>
      <c r="L12">
        <v>28</v>
      </c>
    </row>
    <row r="13" spans="1:12">
      <c r="A13">
        <v>90.82</v>
      </c>
      <c r="B13">
        <v>88.74</v>
      </c>
      <c r="C13">
        <f t="shared" si="0"/>
        <v>2.08</v>
      </c>
      <c r="E13">
        <f t="shared" si="1"/>
        <v>4.32639999999999</v>
      </c>
      <c r="G13">
        <f t="shared" si="2"/>
        <v>0.0229024443955076</v>
      </c>
      <c r="L13">
        <v>25</v>
      </c>
    </row>
    <row r="14" spans="1:12">
      <c r="A14">
        <v>91.38</v>
      </c>
      <c r="B14">
        <v>89.06</v>
      </c>
      <c r="C14">
        <f t="shared" si="0"/>
        <v>2.31999999999999</v>
      </c>
      <c r="E14">
        <f t="shared" si="1"/>
        <v>5.38239999999997</v>
      </c>
      <c r="G14">
        <f t="shared" si="2"/>
        <v>0.0253884876340555</v>
      </c>
      <c r="L14">
        <v>24</v>
      </c>
    </row>
    <row r="15" spans="1:12">
      <c r="A15">
        <v>91.64</v>
      </c>
      <c r="B15">
        <v>89.28</v>
      </c>
      <c r="C15">
        <f t="shared" si="0"/>
        <v>2.36</v>
      </c>
      <c r="E15">
        <f t="shared" si="1"/>
        <v>5.5696</v>
      </c>
      <c r="G15">
        <f t="shared" si="2"/>
        <v>0.0257529463116543</v>
      </c>
      <c r="L15">
        <v>27</v>
      </c>
    </row>
    <row r="16" spans="1:12">
      <c r="A16">
        <v>86.69</v>
      </c>
      <c r="B16">
        <v>89.69</v>
      </c>
      <c r="C16">
        <f t="shared" si="0"/>
        <v>3</v>
      </c>
      <c r="E16">
        <f t="shared" si="1"/>
        <v>9</v>
      </c>
      <c r="G16">
        <f t="shared" si="2"/>
        <v>0.0346060675971854</v>
      </c>
      <c r="L16">
        <v>26</v>
      </c>
    </row>
    <row r="17" spans="1:12">
      <c r="A17">
        <v>85.88</v>
      </c>
      <c r="B17">
        <v>90.09</v>
      </c>
      <c r="C17">
        <f t="shared" si="0"/>
        <v>4.21000000000001</v>
      </c>
      <c r="E17">
        <f t="shared" si="1"/>
        <v>17.7241000000001</v>
      </c>
      <c r="G17">
        <f t="shared" si="2"/>
        <v>0.0490218910107127</v>
      </c>
      <c r="L17">
        <v>24</v>
      </c>
    </row>
    <row r="18" spans="1:12">
      <c r="A18">
        <v>85.99</v>
      </c>
      <c r="B18">
        <v>90.52</v>
      </c>
      <c r="C18">
        <f t="shared" si="0"/>
        <v>4.53</v>
      </c>
      <c r="E18">
        <f t="shared" si="1"/>
        <v>20.5209</v>
      </c>
      <c r="G18">
        <f t="shared" si="2"/>
        <v>0.0526805442493313</v>
      </c>
      <c r="L18">
        <v>22</v>
      </c>
    </row>
    <row r="19" spans="1:12">
      <c r="A19">
        <v>85.88</v>
      </c>
      <c r="B19">
        <v>90.92</v>
      </c>
      <c r="C19">
        <f t="shared" si="0"/>
        <v>5.04000000000001</v>
      </c>
      <c r="E19">
        <f t="shared" si="1"/>
        <v>25.4016000000001</v>
      </c>
      <c r="G19">
        <f t="shared" si="2"/>
        <v>0.0586865393572427</v>
      </c>
      <c r="L19">
        <v>22</v>
      </c>
    </row>
    <row r="20" spans="1:12">
      <c r="A20">
        <v>87.92</v>
      </c>
      <c r="B20">
        <v>91.33</v>
      </c>
      <c r="C20">
        <f t="shared" si="0"/>
        <v>3.41</v>
      </c>
      <c r="E20">
        <f t="shared" si="1"/>
        <v>11.6281</v>
      </c>
      <c r="G20">
        <f t="shared" si="2"/>
        <v>0.0387852593266606</v>
      </c>
      <c r="L20">
        <v>22</v>
      </c>
    </row>
    <row r="21" spans="1:12">
      <c r="A21">
        <v>87.68</v>
      </c>
      <c r="B21">
        <v>91.77</v>
      </c>
      <c r="C21">
        <f t="shared" si="0"/>
        <v>4.08999999999999</v>
      </c>
      <c r="E21">
        <f t="shared" si="1"/>
        <v>16.7280999999999</v>
      </c>
      <c r="G21">
        <f t="shared" si="2"/>
        <v>0.0466468978102189</v>
      </c>
      <c r="L21">
        <v>21</v>
      </c>
    </row>
    <row r="22" spans="1:12">
      <c r="A22">
        <v>87.53</v>
      </c>
      <c r="B22">
        <v>92.21</v>
      </c>
      <c r="C22">
        <f t="shared" si="0"/>
        <v>4.67999999999999</v>
      </c>
      <c r="E22">
        <f t="shared" si="1"/>
        <v>21.9023999999999</v>
      </c>
      <c r="G22">
        <f t="shared" si="2"/>
        <v>0.0534673826116759</v>
      </c>
      <c r="L22">
        <v>21</v>
      </c>
    </row>
    <row r="23" spans="1:12">
      <c r="A23">
        <v>86.15</v>
      </c>
      <c r="B23">
        <v>92.67</v>
      </c>
      <c r="C23">
        <f t="shared" si="0"/>
        <v>6.52</v>
      </c>
      <c r="E23">
        <f t="shared" si="1"/>
        <v>42.5103999999999</v>
      </c>
      <c r="G23">
        <f t="shared" si="2"/>
        <v>0.0756819500870574</v>
      </c>
      <c r="L23">
        <v>20</v>
      </c>
    </row>
    <row r="24" spans="1:12">
      <c r="A24">
        <v>88.69</v>
      </c>
      <c r="B24">
        <v>93.3</v>
      </c>
      <c r="C24">
        <f t="shared" si="0"/>
        <v>4.61</v>
      </c>
      <c r="E24">
        <f t="shared" si="1"/>
        <v>21.2521</v>
      </c>
      <c r="G24">
        <f t="shared" si="2"/>
        <v>0.0519788025707521</v>
      </c>
      <c r="L24">
        <v>15</v>
      </c>
    </row>
    <row r="25" spans="1:12">
      <c r="A25">
        <v>90.32</v>
      </c>
      <c r="B25">
        <v>93.87</v>
      </c>
      <c r="C25">
        <f t="shared" si="0"/>
        <v>3.55000000000001</v>
      </c>
      <c r="E25">
        <f t="shared" si="1"/>
        <v>12.6025000000001</v>
      </c>
      <c r="G25">
        <f t="shared" si="2"/>
        <v>0.0393046944198407</v>
      </c>
      <c r="L25">
        <v>17</v>
      </c>
    </row>
    <row r="26" spans="1:12">
      <c r="A26">
        <v>92.74</v>
      </c>
      <c r="B26">
        <v>94.34</v>
      </c>
      <c r="C26">
        <f t="shared" si="0"/>
        <v>1.60000000000001</v>
      </c>
      <c r="E26">
        <f t="shared" si="1"/>
        <v>2.56000000000003</v>
      </c>
      <c r="G26">
        <f t="shared" si="2"/>
        <v>0.0172525339659263</v>
      </c>
      <c r="L26">
        <v>20</v>
      </c>
    </row>
    <row r="27" spans="1:12">
      <c r="A27">
        <v>93.36</v>
      </c>
      <c r="B27">
        <v>94.78</v>
      </c>
      <c r="C27">
        <f t="shared" si="0"/>
        <v>1.42</v>
      </c>
      <c r="E27">
        <f t="shared" si="1"/>
        <v>2.0164</v>
      </c>
      <c r="G27">
        <f t="shared" si="2"/>
        <v>0.015209940017138</v>
      </c>
      <c r="L27">
        <v>21</v>
      </c>
    </row>
    <row r="28" spans="1:12">
      <c r="A28">
        <v>94.54</v>
      </c>
      <c r="B28">
        <v>95.22</v>
      </c>
      <c r="C28">
        <f t="shared" si="0"/>
        <v>0.679999999999993</v>
      </c>
      <c r="E28">
        <f t="shared" si="1"/>
        <v>0.46239999999999</v>
      </c>
      <c r="G28">
        <f t="shared" si="2"/>
        <v>0.00719272265707629</v>
      </c>
      <c r="L28">
        <v>21</v>
      </c>
    </row>
    <row r="29" spans="1:12">
      <c r="A29">
        <v>95.83</v>
      </c>
      <c r="B29">
        <v>95.62</v>
      </c>
      <c r="C29">
        <f t="shared" si="0"/>
        <v>0.209999999999994</v>
      </c>
      <c r="E29">
        <f t="shared" si="1"/>
        <v>0.0440999999999974</v>
      </c>
      <c r="G29">
        <f t="shared" si="2"/>
        <v>0.00219138056975888</v>
      </c>
      <c r="L29">
        <v>22</v>
      </c>
    </row>
    <row r="30" spans="1:12">
      <c r="A30">
        <v>97.44</v>
      </c>
      <c r="B30">
        <v>96</v>
      </c>
      <c r="C30">
        <f t="shared" si="0"/>
        <v>1.44</v>
      </c>
      <c r="E30">
        <f t="shared" si="1"/>
        <v>2.07359999999999</v>
      </c>
      <c r="G30">
        <f t="shared" si="2"/>
        <v>0.0147783251231527</v>
      </c>
      <c r="L30">
        <v>23</v>
      </c>
    </row>
    <row r="31" spans="1:12">
      <c r="A31">
        <v>96.2</v>
      </c>
      <c r="B31">
        <v>96.43</v>
      </c>
      <c r="C31">
        <f t="shared" si="0"/>
        <v>0.230000000000004</v>
      </c>
      <c r="E31">
        <f t="shared" si="1"/>
        <v>0.0529000000000018</v>
      </c>
      <c r="G31">
        <f t="shared" si="2"/>
        <v>0.00239085239085243</v>
      </c>
      <c r="L31">
        <v>21</v>
      </c>
    </row>
    <row r="32" spans="1:12">
      <c r="A32">
        <v>96.94</v>
      </c>
      <c r="B32">
        <v>96.8</v>
      </c>
      <c r="C32">
        <f t="shared" si="0"/>
        <v>0.140000000000001</v>
      </c>
      <c r="E32">
        <f t="shared" si="1"/>
        <v>0.0196000000000002</v>
      </c>
      <c r="G32">
        <f t="shared" si="2"/>
        <v>0.00144419228388695</v>
      </c>
      <c r="L32">
        <v>23</v>
      </c>
    </row>
    <row r="33" spans="1:12">
      <c r="A33">
        <v>94.27</v>
      </c>
      <c r="B33">
        <v>97.17</v>
      </c>
      <c r="C33">
        <f t="shared" si="0"/>
        <v>2.90000000000001</v>
      </c>
      <c r="E33">
        <f t="shared" si="1"/>
        <v>8.41000000000003</v>
      </c>
      <c r="G33">
        <f t="shared" si="2"/>
        <v>0.0307627028747216</v>
      </c>
      <c r="L33">
        <v>23</v>
      </c>
    </row>
    <row r="34" spans="1:12">
      <c r="A34">
        <v>92.25</v>
      </c>
      <c r="B34">
        <v>97.49</v>
      </c>
      <c r="C34">
        <f t="shared" ref="C34:C65" si="3">ABS(A34-B34)</f>
        <v>5.23999999999999</v>
      </c>
      <c r="E34">
        <f t="shared" ref="E34:E65" si="4">(A34-B34)*(A34-B34)</f>
        <v>27.4575999999999</v>
      </c>
      <c r="G34">
        <f t="shared" ref="G34:G65" si="5">ABS(A34-B34)/A34</f>
        <v>0.0568021680216802</v>
      </c>
      <c r="L34">
        <v>25</v>
      </c>
    </row>
    <row r="35" spans="1:12">
      <c r="A35">
        <v>90.98</v>
      </c>
      <c r="B35">
        <v>97.85</v>
      </c>
      <c r="C35">
        <f t="shared" si="3"/>
        <v>6.86999999999999</v>
      </c>
      <c r="E35">
        <f t="shared" si="4"/>
        <v>47.1968999999999</v>
      </c>
      <c r="G35">
        <f t="shared" si="5"/>
        <v>0.0755111013409539</v>
      </c>
      <c r="L35">
        <v>23</v>
      </c>
    </row>
    <row r="36" spans="1:12">
      <c r="A36">
        <v>92.72</v>
      </c>
      <c r="B36">
        <v>98.31</v>
      </c>
      <c r="C36">
        <f t="shared" si="3"/>
        <v>5.59</v>
      </c>
      <c r="E36">
        <f t="shared" si="4"/>
        <v>31.2481</v>
      </c>
      <c r="G36">
        <f t="shared" si="5"/>
        <v>0.0602890422778257</v>
      </c>
      <c r="L36">
        <v>20</v>
      </c>
    </row>
    <row r="37" spans="1:12">
      <c r="A37">
        <v>93</v>
      </c>
      <c r="B37">
        <v>98.79</v>
      </c>
      <c r="C37">
        <f t="shared" si="3"/>
        <v>5.79000000000001</v>
      </c>
      <c r="E37">
        <f t="shared" si="4"/>
        <v>33.5241000000001</v>
      </c>
      <c r="G37">
        <f t="shared" si="5"/>
        <v>0.0622580645161291</v>
      </c>
      <c r="L37">
        <v>19</v>
      </c>
    </row>
    <row r="38" spans="1:12">
      <c r="A38">
        <v>96.24</v>
      </c>
      <c r="B38">
        <v>99.21</v>
      </c>
      <c r="C38">
        <f t="shared" si="3"/>
        <v>2.97</v>
      </c>
      <c r="E38">
        <f t="shared" si="4"/>
        <v>8.82089999999999</v>
      </c>
      <c r="G38">
        <f t="shared" si="5"/>
        <v>0.030860349127182</v>
      </c>
      <c r="L38">
        <v>21</v>
      </c>
    </row>
    <row r="39" spans="1:12">
      <c r="A39">
        <v>94.93</v>
      </c>
      <c r="B39">
        <v>99.54</v>
      </c>
      <c r="C39">
        <f t="shared" si="3"/>
        <v>4.61</v>
      </c>
      <c r="E39">
        <f t="shared" si="4"/>
        <v>21.2521</v>
      </c>
      <c r="G39">
        <f t="shared" si="5"/>
        <v>0.0485620983882861</v>
      </c>
      <c r="L39">
        <v>24</v>
      </c>
    </row>
    <row r="40" spans="1:12">
      <c r="A40">
        <v>93.4</v>
      </c>
      <c r="B40">
        <v>99.81</v>
      </c>
      <c r="C40">
        <f t="shared" si="3"/>
        <v>6.41</v>
      </c>
      <c r="E40">
        <f t="shared" si="4"/>
        <v>41.0881</v>
      </c>
      <c r="G40">
        <f t="shared" si="5"/>
        <v>0.0686295503211991</v>
      </c>
      <c r="L40">
        <v>26</v>
      </c>
    </row>
    <row r="41" spans="1:12">
      <c r="A41">
        <v>87.97</v>
      </c>
      <c r="B41">
        <v>100.2</v>
      </c>
      <c r="C41">
        <f t="shared" si="3"/>
        <v>12.23</v>
      </c>
      <c r="E41">
        <f t="shared" si="4"/>
        <v>149.5729</v>
      </c>
      <c r="G41">
        <f t="shared" si="5"/>
        <v>0.139024667500284</v>
      </c>
      <c r="L41">
        <v>22</v>
      </c>
    </row>
    <row r="42" spans="1:12">
      <c r="A42">
        <v>91.2</v>
      </c>
      <c r="B42">
        <v>100.58</v>
      </c>
      <c r="C42">
        <f t="shared" si="3"/>
        <v>9.38</v>
      </c>
      <c r="E42">
        <f t="shared" si="4"/>
        <v>87.9843999999999</v>
      </c>
      <c r="G42">
        <f t="shared" si="5"/>
        <v>0.102850877192982</v>
      </c>
      <c r="L42">
        <v>22</v>
      </c>
    </row>
    <row r="43" spans="1:12">
      <c r="A43">
        <v>93.72</v>
      </c>
      <c r="B43">
        <v>101</v>
      </c>
      <c r="C43">
        <f t="shared" si="3"/>
        <v>7.28</v>
      </c>
      <c r="E43">
        <f t="shared" si="4"/>
        <v>52.9984</v>
      </c>
      <c r="G43">
        <f t="shared" si="5"/>
        <v>0.0776781903542467</v>
      </c>
      <c r="L43">
        <v>21</v>
      </c>
    </row>
    <row r="44" spans="1:12">
      <c r="A44">
        <v>96.17</v>
      </c>
      <c r="B44">
        <v>101.32</v>
      </c>
      <c r="C44">
        <f t="shared" si="3"/>
        <v>5.14999999999999</v>
      </c>
      <c r="E44">
        <f t="shared" si="4"/>
        <v>26.5224999999999</v>
      </c>
      <c r="G44">
        <f t="shared" si="5"/>
        <v>0.0535510034314234</v>
      </c>
      <c r="L44">
        <v>24</v>
      </c>
    </row>
    <row r="45" spans="1:12">
      <c r="A45">
        <v>94.97</v>
      </c>
      <c r="B45">
        <v>101.79</v>
      </c>
      <c r="C45">
        <f t="shared" si="3"/>
        <v>6.82000000000001</v>
      </c>
      <c r="E45">
        <f t="shared" si="4"/>
        <v>46.5124000000001</v>
      </c>
      <c r="G45">
        <f t="shared" si="5"/>
        <v>0.071812151205644</v>
      </c>
      <c r="L45">
        <v>19</v>
      </c>
    </row>
    <row r="46" spans="1:12">
      <c r="A46">
        <v>95.11</v>
      </c>
      <c r="B46">
        <v>102.31</v>
      </c>
      <c r="C46">
        <f t="shared" si="3"/>
        <v>7.2</v>
      </c>
      <c r="E46">
        <f t="shared" si="4"/>
        <v>51.84</v>
      </c>
      <c r="G46">
        <f t="shared" si="5"/>
        <v>0.075701818946483</v>
      </c>
      <c r="L46">
        <v>17</v>
      </c>
    </row>
    <row r="47" spans="1:12">
      <c r="A47">
        <v>93.43</v>
      </c>
      <c r="B47">
        <v>102.78</v>
      </c>
      <c r="C47">
        <f t="shared" si="3"/>
        <v>9.34999999999999</v>
      </c>
      <c r="E47">
        <f t="shared" si="4"/>
        <v>87.4224999999999</v>
      </c>
      <c r="G47">
        <f t="shared" si="5"/>
        <v>0.100074922401798</v>
      </c>
      <c r="L47">
        <v>19</v>
      </c>
    </row>
    <row r="48" spans="1:12">
      <c r="A48">
        <v>94.26</v>
      </c>
      <c r="B48">
        <v>103.21</v>
      </c>
      <c r="C48">
        <f t="shared" si="3"/>
        <v>8.94999999999999</v>
      </c>
      <c r="E48">
        <f t="shared" si="4"/>
        <v>80.1024999999998</v>
      </c>
      <c r="G48">
        <f t="shared" si="5"/>
        <v>0.0949501379164013</v>
      </c>
      <c r="L48">
        <v>20</v>
      </c>
    </row>
    <row r="49" spans="1:12">
      <c r="A49">
        <v>96.31</v>
      </c>
      <c r="B49">
        <v>103.61</v>
      </c>
      <c r="C49">
        <f t="shared" si="3"/>
        <v>7.3</v>
      </c>
      <c r="E49">
        <f t="shared" si="4"/>
        <v>53.29</v>
      </c>
      <c r="G49">
        <f t="shared" si="5"/>
        <v>0.0757969058249403</v>
      </c>
      <c r="L49">
        <v>21</v>
      </c>
    </row>
    <row r="50" spans="1:12">
      <c r="A50">
        <v>96.71</v>
      </c>
      <c r="B50">
        <v>104.04</v>
      </c>
      <c r="C50">
        <f t="shared" si="3"/>
        <v>7.33000000000001</v>
      </c>
      <c r="E50">
        <f t="shared" si="4"/>
        <v>53.7289000000002</v>
      </c>
      <c r="G50">
        <f t="shared" si="5"/>
        <v>0.0757936097611417</v>
      </c>
      <c r="L50">
        <v>20</v>
      </c>
    </row>
    <row r="51" spans="1:12">
      <c r="A51">
        <v>95.92</v>
      </c>
      <c r="B51">
        <v>104.44</v>
      </c>
      <c r="C51">
        <f t="shared" si="3"/>
        <v>8.52</v>
      </c>
      <c r="E51">
        <f t="shared" si="4"/>
        <v>72.5903999999999</v>
      </c>
      <c r="G51">
        <f t="shared" si="5"/>
        <v>0.0888240200166805</v>
      </c>
      <c r="L51">
        <v>21</v>
      </c>
    </row>
    <row r="52" spans="1:12">
      <c r="A52">
        <v>100.51</v>
      </c>
      <c r="B52">
        <v>104.67</v>
      </c>
      <c r="C52">
        <f t="shared" si="3"/>
        <v>4.16</v>
      </c>
      <c r="E52">
        <f t="shared" si="4"/>
        <v>17.3056</v>
      </c>
      <c r="G52">
        <f t="shared" si="5"/>
        <v>0.0413889165257188</v>
      </c>
      <c r="L52">
        <v>27</v>
      </c>
    </row>
    <row r="53" spans="1:12">
      <c r="A53">
        <v>104.81</v>
      </c>
      <c r="B53">
        <v>105.03</v>
      </c>
      <c r="C53">
        <f t="shared" si="3"/>
        <v>0.219999999999999</v>
      </c>
      <c r="E53">
        <f t="shared" si="4"/>
        <v>0.0483999999999995</v>
      </c>
      <c r="G53">
        <f t="shared" si="5"/>
        <v>0.00209903635149317</v>
      </c>
      <c r="L53">
        <v>22</v>
      </c>
    </row>
    <row r="54" spans="1:12">
      <c r="A54">
        <v>106.98</v>
      </c>
      <c r="B54">
        <v>105.43</v>
      </c>
      <c r="C54">
        <f t="shared" si="3"/>
        <v>1.55</v>
      </c>
      <c r="E54">
        <f t="shared" si="4"/>
        <v>2.40249999999999</v>
      </c>
      <c r="G54">
        <f t="shared" si="5"/>
        <v>0.0144886894746681</v>
      </c>
      <c r="L54">
        <v>21</v>
      </c>
    </row>
    <row r="55" spans="1:12">
      <c r="A55">
        <v>105.94</v>
      </c>
      <c r="B55">
        <v>105.82</v>
      </c>
      <c r="C55">
        <f t="shared" si="3"/>
        <v>0.120000000000005</v>
      </c>
      <c r="E55">
        <f t="shared" si="4"/>
        <v>0.0144000000000011</v>
      </c>
      <c r="G55">
        <f t="shared" si="5"/>
        <v>0.00113271663205592</v>
      </c>
      <c r="L55">
        <v>21</v>
      </c>
    </row>
    <row r="56" spans="1:12">
      <c r="A56">
        <v>105.5</v>
      </c>
      <c r="B56">
        <v>106.33</v>
      </c>
      <c r="C56">
        <f t="shared" si="3"/>
        <v>0.829999999999998</v>
      </c>
      <c r="E56">
        <f t="shared" si="4"/>
        <v>0.688899999999997</v>
      </c>
      <c r="G56">
        <f t="shared" si="5"/>
        <v>0.00786729857819904</v>
      </c>
      <c r="L56">
        <v>17</v>
      </c>
    </row>
    <row r="57" spans="1:12">
      <c r="A57">
        <v>105.12</v>
      </c>
      <c r="B57">
        <v>106.8</v>
      </c>
      <c r="C57">
        <f t="shared" si="3"/>
        <v>1.67999999999999</v>
      </c>
      <c r="E57">
        <f t="shared" si="4"/>
        <v>2.82239999999997</v>
      </c>
      <c r="G57">
        <f t="shared" si="5"/>
        <v>0.0159817351598173</v>
      </c>
      <c r="L57">
        <v>18</v>
      </c>
    </row>
    <row r="58" spans="1:12">
      <c r="A58">
        <v>106.92</v>
      </c>
      <c r="B58">
        <v>107.22</v>
      </c>
      <c r="C58">
        <f t="shared" si="3"/>
        <v>0.299999999999997</v>
      </c>
      <c r="E58">
        <f t="shared" si="4"/>
        <v>0.0899999999999983</v>
      </c>
      <c r="G58">
        <f t="shared" si="5"/>
        <v>0.00280583613916945</v>
      </c>
      <c r="L58">
        <v>20</v>
      </c>
    </row>
    <row r="59" spans="1:12">
      <c r="A59">
        <v>105.47</v>
      </c>
      <c r="B59">
        <v>107.49</v>
      </c>
      <c r="C59">
        <f t="shared" si="3"/>
        <v>2.02</v>
      </c>
      <c r="E59">
        <f t="shared" si="4"/>
        <v>4.08039999999998</v>
      </c>
      <c r="G59">
        <f t="shared" si="5"/>
        <v>0.0191523656015928</v>
      </c>
      <c r="L59">
        <v>25</v>
      </c>
    </row>
    <row r="60" spans="1:12">
      <c r="A60">
        <v>108.3</v>
      </c>
      <c r="B60">
        <v>107.87</v>
      </c>
      <c r="C60">
        <f t="shared" si="3"/>
        <v>0.429999999999993</v>
      </c>
      <c r="E60">
        <f t="shared" si="4"/>
        <v>0.184899999999994</v>
      </c>
      <c r="G60">
        <f t="shared" si="5"/>
        <v>0.00397045244690667</v>
      </c>
      <c r="L60">
        <v>21</v>
      </c>
    </row>
    <row r="61" spans="1:12">
      <c r="A61">
        <v>108.67</v>
      </c>
      <c r="B61">
        <v>108.22</v>
      </c>
      <c r="C61">
        <f t="shared" si="3"/>
        <v>0.450000000000003</v>
      </c>
      <c r="E61">
        <f t="shared" si="4"/>
        <v>0.202500000000003</v>
      </c>
      <c r="G61">
        <f t="shared" si="5"/>
        <v>0.0041409772706359</v>
      </c>
      <c r="L61">
        <v>22</v>
      </c>
    </row>
    <row r="62" spans="1:12">
      <c r="A62">
        <v>108.26</v>
      </c>
      <c r="B62">
        <v>108.63</v>
      </c>
      <c r="C62">
        <f t="shared" si="3"/>
        <v>0.36999999999999</v>
      </c>
      <c r="E62">
        <f t="shared" si="4"/>
        <v>0.136899999999993</v>
      </c>
      <c r="G62">
        <f t="shared" si="5"/>
        <v>0.00341769813412147</v>
      </c>
      <c r="L62">
        <v>20</v>
      </c>
    </row>
    <row r="63" spans="1:12">
      <c r="A63">
        <v>106.23</v>
      </c>
      <c r="B63">
        <v>109.04</v>
      </c>
      <c r="C63">
        <f t="shared" si="3"/>
        <v>2.81</v>
      </c>
      <c r="E63">
        <f t="shared" si="4"/>
        <v>7.89610000000001</v>
      </c>
      <c r="G63">
        <f t="shared" si="5"/>
        <v>0.0264520380306882</v>
      </c>
      <c r="L63">
        <v>20</v>
      </c>
    </row>
    <row r="64" spans="1:12">
      <c r="A64">
        <v>103.06</v>
      </c>
      <c r="B64">
        <v>109.42</v>
      </c>
      <c r="C64">
        <f t="shared" si="3"/>
        <v>6.36</v>
      </c>
      <c r="E64">
        <f t="shared" si="4"/>
        <v>40.4496</v>
      </c>
      <c r="G64">
        <f t="shared" si="5"/>
        <v>0.0617116242965263</v>
      </c>
      <c r="L64">
        <v>21</v>
      </c>
    </row>
    <row r="65" spans="1:12">
      <c r="A65">
        <v>103.12</v>
      </c>
      <c r="B65">
        <v>109.82</v>
      </c>
      <c r="C65">
        <f t="shared" si="3"/>
        <v>6.69999999999999</v>
      </c>
      <c r="E65">
        <f t="shared" si="4"/>
        <v>44.8899999999998</v>
      </c>
      <c r="G65">
        <f t="shared" si="5"/>
        <v>0.0649728471683474</v>
      </c>
      <c r="L65">
        <v>20</v>
      </c>
    </row>
    <row r="66" spans="1:12">
      <c r="A66">
        <v>102.63</v>
      </c>
      <c r="B66">
        <v>110.25</v>
      </c>
      <c r="C66">
        <f t="shared" ref="C66:C100" si="6">ABS(A66-B66)</f>
        <v>7.62</v>
      </c>
      <c r="E66">
        <f t="shared" ref="E66:E100" si="7">(A66-B66)*(A66-B66)</f>
        <v>58.0644000000001</v>
      </c>
      <c r="G66">
        <f t="shared" ref="G66:G100" si="8">ABS(A66-B66)/A66</f>
        <v>0.0742472961122479</v>
      </c>
      <c r="L66">
        <v>19</v>
      </c>
    </row>
    <row r="67" spans="1:12">
      <c r="A67">
        <v>101.48</v>
      </c>
      <c r="B67">
        <v>110.6</v>
      </c>
      <c r="C67">
        <f t="shared" si="6"/>
        <v>9.11999999999999</v>
      </c>
      <c r="E67">
        <f t="shared" si="7"/>
        <v>83.1743999999998</v>
      </c>
      <c r="G67">
        <f t="shared" si="8"/>
        <v>0.0898699251083956</v>
      </c>
      <c r="L67">
        <v>22</v>
      </c>
    </row>
    <row r="68" spans="1:12">
      <c r="A68">
        <v>97.77</v>
      </c>
      <c r="B68">
        <v>111.05</v>
      </c>
      <c r="C68">
        <f t="shared" si="6"/>
        <v>13.28</v>
      </c>
      <c r="E68">
        <f t="shared" si="7"/>
        <v>176.3584</v>
      </c>
      <c r="G68">
        <f t="shared" si="8"/>
        <v>0.135828986396645</v>
      </c>
      <c r="L68">
        <v>18</v>
      </c>
    </row>
    <row r="69" spans="1:12">
      <c r="A69">
        <v>96.93</v>
      </c>
      <c r="B69">
        <v>111.39</v>
      </c>
      <c r="C69">
        <f t="shared" si="6"/>
        <v>14.46</v>
      </c>
      <c r="E69">
        <f t="shared" si="7"/>
        <v>209.0916</v>
      </c>
      <c r="G69">
        <f t="shared" si="8"/>
        <v>0.149179820489013</v>
      </c>
      <c r="L69">
        <v>22</v>
      </c>
    </row>
    <row r="70" spans="1:12">
      <c r="A70">
        <v>94.32</v>
      </c>
      <c r="B70">
        <v>111.76</v>
      </c>
      <c r="C70">
        <f t="shared" si="6"/>
        <v>17.44</v>
      </c>
      <c r="E70">
        <f t="shared" si="7"/>
        <v>304.1536</v>
      </c>
      <c r="G70">
        <f t="shared" si="8"/>
        <v>0.18490245971162</v>
      </c>
      <c r="L70">
        <v>21</v>
      </c>
    </row>
    <row r="71" spans="1:12">
      <c r="A71">
        <v>93.93</v>
      </c>
      <c r="B71">
        <v>112.15</v>
      </c>
      <c r="C71">
        <f t="shared" si="6"/>
        <v>18.22</v>
      </c>
      <c r="E71">
        <f t="shared" si="7"/>
        <v>331.9684</v>
      </c>
      <c r="G71">
        <f t="shared" si="8"/>
        <v>0.193974236133291</v>
      </c>
      <c r="L71">
        <v>20</v>
      </c>
    </row>
    <row r="72" spans="1:12">
      <c r="A72">
        <v>94</v>
      </c>
      <c r="B72">
        <v>112.55</v>
      </c>
      <c r="C72">
        <f t="shared" si="6"/>
        <v>18.55</v>
      </c>
      <c r="E72">
        <f t="shared" si="7"/>
        <v>344.1025</v>
      </c>
      <c r="G72">
        <f t="shared" si="8"/>
        <v>0.197340425531915</v>
      </c>
      <c r="L72">
        <v>20</v>
      </c>
    </row>
    <row r="73" spans="1:12">
      <c r="A73">
        <v>93.2</v>
      </c>
      <c r="B73">
        <v>112.91</v>
      </c>
      <c r="C73">
        <f t="shared" si="6"/>
        <v>19.71</v>
      </c>
      <c r="E73">
        <f t="shared" si="7"/>
        <v>388.4841</v>
      </c>
      <c r="G73">
        <f t="shared" si="8"/>
        <v>0.211480686695279</v>
      </c>
      <c r="L73">
        <v>21</v>
      </c>
    </row>
    <row r="74" spans="1:12">
      <c r="A74">
        <v>96.42</v>
      </c>
      <c r="B74">
        <v>113.33</v>
      </c>
      <c r="C74">
        <f t="shared" si="6"/>
        <v>16.91</v>
      </c>
      <c r="E74">
        <f t="shared" si="7"/>
        <v>285.9481</v>
      </c>
      <c r="G74">
        <f t="shared" si="8"/>
        <v>0.1753785521676</v>
      </c>
      <c r="L74">
        <v>19</v>
      </c>
    </row>
    <row r="75" spans="1:12">
      <c r="A75">
        <v>97.48</v>
      </c>
      <c r="B75">
        <v>113.83</v>
      </c>
      <c r="C75">
        <f t="shared" si="6"/>
        <v>16.35</v>
      </c>
      <c r="E75">
        <f t="shared" si="7"/>
        <v>267.3225</v>
      </c>
      <c r="G75">
        <f t="shared" si="8"/>
        <v>0.167726713171933</v>
      </c>
      <c r="L75">
        <v>16</v>
      </c>
    </row>
    <row r="76" spans="1:12">
      <c r="A76">
        <v>98.12</v>
      </c>
      <c r="B76">
        <v>114.48</v>
      </c>
      <c r="C76">
        <f t="shared" si="6"/>
        <v>16.36</v>
      </c>
      <c r="E76">
        <f t="shared" si="7"/>
        <v>267.6496</v>
      </c>
      <c r="G76">
        <f t="shared" si="8"/>
        <v>0.166734610680799</v>
      </c>
      <c r="L76">
        <v>11</v>
      </c>
    </row>
    <row r="77" spans="1:12">
      <c r="A77">
        <v>99.5</v>
      </c>
      <c r="B77">
        <v>115.01</v>
      </c>
      <c r="C77">
        <f t="shared" si="6"/>
        <v>15.51</v>
      </c>
      <c r="E77">
        <f t="shared" si="7"/>
        <v>240.5601</v>
      </c>
      <c r="G77">
        <f t="shared" si="8"/>
        <v>0.155879396984925</v>
      </c>
      <c r="L77">
        <v>15</v>
      </c>
    </row>
    <row r="78" spans="1:12">
      <c r="A78">
        <v>96.78</v>
      </c>
      <c r="B78">
        <v>115.33</v>
      </c>
      <c r="C78">
        <f t="shared" si="6"/>
        <v>18.55</v>
      </c>
      <c r="E78">
        <f t="shared" si="7"/>
        <v>344.1025</v>
      </c>
      <c r="G78">
        <f t="shared" si="8"/>
        <v>0.191671833023352</v>
      </c>
      <c r="L78">
        <v>22</v>
      </c>
    </row>
    <row r="79" spans="1:12">
      <c r="A79">
        <v>92.76</v>
      </c>
      <c r="B79">
        <v>115.74</v>
      </c>
      <c r="C79">
        <f t="shared" si="6"/>
        <v>22.98</v>
      </c>
      <c r="E79">
        <f t="shared" si="7"/>
        <v>528.080399999999</v>
      </c>
      <c r="G79">
        <f t="shared" si="8"/>
        <v>0.247736093143596</v>
      </c>
      <c r="L79">
        <v>19</v>
      </c>
    </row>
    <row r="80" spans="1:12">
      <c r="A80">
        <v>93.38</v>
      </c>
      <c r="B80">
        <v>116.15</v>
      </c>
      <c r="C80">
        <f t="shared" si="6"/>
        <v>22.77</v>
      </c>
      <c r="E80">
        <f t="shared" si="7"/>
        <v>518.4729</v>
      </c>
      <c r="G80">
        <f t="shared" si="8"/>
        <v>0.24384236453202</v>
      </c>
      <c r="L80">
        <v>19</v>
      </c>
    </row>
    <row r="81" spans="1:12">
      <c r="A81">
        <v>96.42</v>
      </c>
      <c r="B81">
        <v>116.56</v>
      </c>
      <c r="C81">
        <f t="shared" si="6"/>
        <v>20.14</v>
      </c>
      <c r="E81">
        <f t="shared" si="7"/>
        <v>405.6196</v>
      </c>
      <c r="G81">
        <f t="shared" si="8"/>
        <v>0.208877826177142</v>
      </c>
      <c r="L81">
        <v>19</v>
      </c>
    </row>
    <row r="82" spans="1:12">
      <c r="A82">
        <v>97.24</v>
      </c>
      <c r="B82">
        <v>117.02</v>
      </c>
      <c r="C82">
        <f t="shared" si="6"/>
        <v>19.78</v>
      </c>
      <c r="E82">
        <f t="shared" si="7"/>
        <v>391.2484</v>
      </c>
      <c r="G82">
        <f t="shared" si="8"/>
        <v>0.203414232825998</v>
      </c>
      <c r="L82">
        <v>17</v>
      </c>
    </row>
    <row r="83" spans="1:12">
      <c r="A83">
        <v>97.74</v>
      </c>
      <c r="B83">
        <v>117.39</v>
      </c>
      <c r="C83">
        <f t="shared" si="6"/>
        <v>19.65</v>
      </c>
      <c r="E83">
        <f t="shared" si="7"/>
        <v>386.1225</v>
      </c>
      <c r="G83">
        <f t="shared" si="8"/>
        <v>0.201043585021486</v>
      </c>
      <c r="L83">
        <v>20</v>
      </c>
    </row>
    <row r="84" spans="1:12">
      <c r="A84">
        <v>100.2</v>
      </c>
      <c r="B84">
        <v>117.74</v>
      </c>
      <c r="C84">
        <f t="shared" si="6"/>
        <v>17.54</v>
      </c>
      <c r="E84">
        <f t="shared" si="7"/>
        <v>307.6516</v>
      </c>
      <c r="G84">
        <f t="shared" si="8"/>
        <v>0.175049900199601</v>
      </c>
      <c r="L84">
        <v>21</v>
      </c>
    </row>
    <row r="85" spans="1:12">
      <c r="A85">
        <v>102.72</v>
      </c>
      <c r="B85">
        <v>118.11</v>
      </c>
      <c r="C85">
        <f t="shared" si="6"/>
        <v>15.39</v>
      </c>
      <c r="E85">
        <f t="shared" si="7"/>
        <v>236.8521</v>
      </c>
      <c r="G85">
        <f t="shared" si="8"/>
        <v>0.14982476635514</v>
      </c>
      <c r="L85">
        <v>20</v>
      </c>
    </row>
    <row r="86" spans="1:12">
      <c r="A86">
        <v>102.45</v>
      </c>
      <c r="B86">
        <v>118.45</v>
      </c>
      <c r="C86">
        <f t="shared" si="6"/>
        <v>16</v>
      </c>
      <c r="E86">
        <f t="shared" si="7"/>
        <v>256</v>
      </c>
      <c r="G86">
        <f t="shared" si="8"/>
        <v>0.156173743289409</v>
      </c>
      <c r="L86">
        <v>21</v>
      </c>
    </row>
    <row r="87" spans="1:12">
      <c r="A87">
        <v>102.77</v>
      </c>
      <c r="B87">
        <v>118.81</v>
      </c>
      <c r="C87">
        <f t="shared" si="6"/>
        <v>16.04</v>
      </c>
      <c r="E87">
        <f t="shared" si="7"/>
        <v>257.2816</v>
      </c>
      <c r="G87">
        <f t="shared" si="8"/>
        <v>0.156076676072784</v>
      </c>
      <c r="L87">
        <v>20</v>
      </c>
    </row>
    <row r="88" spans="1:12">
      <c r="A88">
        <v>99.25</v>
      </c>
      <c r="B88">
        <v>119.21</v>
      </c>
      <c r="C88">
        <f t="shared" si="6"/>
        <v>19.96</v>
      </c>
      <c r="E88">
        <f t="shared" si="7"/>
        <v>398.4016</v>
      </c>
      <c r="G88">
        <f t="shared" si="8"/>
        <v>0.201108312342569</v>
      </c>
      <c r="L88">
        <v>19</v>
      </c>
    </row>
    <row r="89" spans="1:12">
      <c r="A89">
        <v>99.41</v>
      </c>
      <c r="B89">
        <v>119.57</v>
      </c>
      <c r="C89">
        <f t="shared" si="6"/>
        <v>20.16</v>
      </c>
      <c r="E89">
        <f t="shared" si="7"/>
        <v>406.4256</v>
      </c>
      <c r="G89">
        <f t="shared" si="8"/>
        <v>0.202796499346142</v>
      </c>
      <c r="L89">
        <v>20</v>
      </c>
    </row>
    <row r="90" spans="1:12">
      <c r="A90">
        <v>100.4</v>
      </c>
      <c r="B90">
        <v>119.99</v>
      </c>
      <c r="C90">
        <f t="shared" si="6"/>
        <v>19.59</v>
      </c>
      <c r="E90">
        <f t="shared" si="7"/>
        <v>383.7681</v>
      </c>
      <c r="G90">
        <f t="shared" si="8"/>
        <v>0.19511952191235</v>
      </c>
      <c r="L90">
        <v>18</v>
      </c>
    </row>
    <row r="91" spans="1:12">
      <c r="A91">
        <v>100.47</v>
      </c>
      <c r="B91">
        <v>120.44</v>
      </c>
      <c r="C91">
        <f t="shared" si="6"/>
        <v>19.97</v>
      </c>
      <c r="E91">
        <f t="shared" si="7"/>
        <v>398.8009</v>
      </c>
      <c r="G91">
        <f t="shared" si="8"/>
        <v>0.198765800736538</v>
      </c>
      <c r="L91">
        <v>17</v>
      </c>
    </row>
    <row r="92" spans="1:12">
      <c r="A92">
        <v>102.75</v>
      </c>
      <c r="B92">
        <v>120.85</v>
      </c>
      <c r="C92">
        <f t="shared" si="6"/>
        <v>18.1</v>
      </c>
      <c r="E92">
        <f t="shared" si="7"/>
        <v>327.61</v>
      </c>
      <c r="G92">
        <f t="shared" si="8"/>
        <v>0.176155717761557</v>
      </c>
      <c r="L92">
        <v>18</v>
      </c>
    </row>
    <row r="93" spans="1:12">
      <c r="A93">
        <v>103.97</v>
      </c>
      <c r="B93">
        <v>121.27</v>
      </c>
      <c r="C93">
        <f t="shared" si="6"/>
        <v>17.3</v>
      </c>
      <c r="E93">
        <f t="shared" si="7"/>
        <v>299.29</v>
      </c>
      <c r="G93">
        <f t="shared" si="8"/>
        <v>0.166394152159277</v>
      </c>
      <c r="L93">
        <v>18</v>
      </c>
    </row>
    <row r="94" spans="1:12">
      <c r="A94">
        <v>102.1</v>
      </c>
      <c r="B94">
        <v>121.62</v>
      </c>
      <c r="C94">
        <f t="shared" si="6"/>
        <v>19.52</v>
      </c>
      <c r="E94">
        <f t="shared" si="7"/>
        <v>381.0304</v>
      </c>
      <c r="G94">
        <f t="shared" si="8"/>
        <v>0.191185112634672</v>
      </c>
      <c r="L94">
        <v>20</v>
      </c>
    </row>
    <row r="95" spans="1:12">
      <c r="A95">
        <v>100.21</v>
      </c>
      <c r="B95">
        <v>122.04</v>
      </c>
      <c r="C95">
        <f t="shared" si="6"/>
        <v>21.83</v>
      </c>
      <c r="E95">
        <f t="shared" si="7"/>
        <v>476.548900000001</v>
      </c>
      <c r="G95">
        <f t="shared" si="8"/>
        <v>0.21784253068556</v>
      </c>
      <c r="L95">
        <v>18</v>
      </c>
    </row>
    <row r="96" spans="1:12">
      <c r="A96">
        <v>100</v>
      </c>
      <c r="B96">
        <v>122.39</v>
      </c>
      <c r="C96">
        <f t="shared" si="6"/>
        <v>22.39</v>
      </c>
      <c r="E96">
        <f t="shared" si="7"/>
        <v>501.3121</v>
      </c>
      <c r="G96">
        <f t="shared" si="8"/>
        <v>0.2239</v>
      </c>
      <c r="L96">
        <v>20</v>
      </c>
    </row>
    <row r="97" spans="1:12">
      <c r="A97">
        <v>101.64</v>
      </c>
      <c r="B97">
        <v>122.79</v>
      </c>
      <c r="C97">
        <f t="shared" si="6"/>
        <v>21.15</v>
      </c>
      <c r="E97">
        <f t="shared" si="7"/>
        <v>447.3225</v>
      </c>
      <c r="G97">
        <f t="shared" si="8"/>
        <v>0.208087367178276</v>
      </c>
      <c r="L97">
        <v>18</v>
      </c>
    </row>
    <row r="98" spans="1:12">
      <c r="A98">
        <v>103.44</v>
      </c>
      <c r="B98">
        <v>123.23</v>
      </c>
      <c r="C98">
        <f t="shared" si="6"/>
        <v>19.79</v>
      </c>
      <c r="E98">
        <f t="shared" si="7"/>
        <v>391.6441</v>
      </c>
      <c r="G98">
        <f t="shared" si="8"/>
        <v>0.191318638824439</v>
      </c>
      <c r="L98">
        <v>17</v>
      </c>
    </row>
    <row r="99" spans="1:12">
      <c r="A99">
        <v>103.28</v>
      </c>
      <c r="B99">
        <v>123.66</v>
      </c>
      <c r="C99">
        <f t="shared" si="6"/>
        <v>20.38</v>
      </c>
      <c r="E99">
        <f t="shared" si="7"/>
        <v>415.3444</v>
      </c>
      <c r="G99">
        <f t="shared" si="8"/>
        <v>0.197327652982184</v>
      </c>
      <c r="L99">
        <v>17</v>
      </c>
    </row>
    <row r="100" spans="1:12">
      <c r="A100">
        <v>102.58</v>
      </c>
      <c r="B100">
        <v>124.04</v>
      </c>
      <c r="C100">
        <f t="shared" si="6"/>
        <v>21.46</v>
      </c>
      <c r="E100">
        <f t="shared" si="7"/>
        <v>460.5316</v>
      </c>
      <c r="G100">
        <f t="shared" si="8"/>
        <v>0.209202573601092</v>
      </c>
      <c r="L100">
        <v>19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01"/>
  <sheetViews>
    <sheetView workbookViewId="0">
      <selection activeCell="D2" sqref="D2"/>
    </sheetView>
  </sheetViews>
  <sheetFormatPr defaultColWidth="9" defaultRowHeight="13.5"/>
  <cols>
    <col min="5" max="5" width="10.375"/>
    <col min="7" max="8" width="12.625"/>
  </cols>
  <sheetData>
    <row r="1" spans="1:8">
      <c r="A1">
        <v>85.78</v>
      </c>
      <c r="B1">
        <v>86.36</v>
      </c>
      <c r="C1">
        <f>ABS(A1-B1)</f>
        <v>0.579999999999998</v>
      </c>
      <c r="D1">
        <f>SUM(C1:C50)/50</f>
        <v>8.6084</v>
      </c>
      <c r="E1">
        <f>(A1-B1)*(A1-B1)</f>
        <v>0.336399999999998</v>
      </c>
      <c r="F1">
        <f>SQRT(SUM(E1:E50)/50)</f>
        <v>10.0033710318072</v>
      </c>
      <c r="G1">
        <f>ABS(A1-B1)/A1</f>
        <v>0.00676148286313824</v>
      </c>
      <c r="H1">
        <f>SUM(G1:G50)*2</f>
        <v>9.29745089086303</v>
      </c>
    </row>
    <row r="2" spans="1:10">
      <c r="A2">
        <v>90.32</v>
      </c>
      <c r="B2">
        <v>86.57</v>
      </c>
      <c r="C2">
        <f t="shared" ref="C2:C33" si="0">ABS(A2-B2)</f>
        <v>3.75</v>
      </c>
      <c r="D2">
        <f>SUM(C1:C20)/20</f>
        <v>4.5965</v>
      </c>
      <c r="E2">
        <f t="shared" ref="E2:E33" si="1">(A2-B2)*(A2-B2)</f>
        <v>14.0625</v>
      </c>
      <c r="F2">
        <f>SQRT(SUM(E1:E20)/20)</f>
        <v>5.47152309690821</v>
      </c>
      <c r="G2">
        <f t="shared" ref="G2:G33" si="2">ABS(A2-B2)/A2</f>
        <v>0.04151904340124</v>
      </c>
      <c r="H2">
        <f>SUM(G1:G20)*2</f>
        <v>2.01780026364615</v>
      </c>
      <c r="J2">
        <v>24</v>
      </c>
    </row>
    <row r="3" spans="1:10">
      <c r="A3">
        <v>89.03</v>
      </c>
      <c r="B3">
        <v>86.49</v>
      </c>
      <c r="C3">
        <f t="shared" si="0"/>
        <v>2.54000000000001</v>
      </c>
      <c r="E3">
        <f t="shared" si="1"/>
        <v>6.45160000000003</v>
      </c>
      <c r="G3">
        <f t="shared" si="2"/>
        <v>0.0285297090868247</v>
      </c>
      <c r="J3">
        <v>23</v>
      </c>
    </row>
    <row r="4" spans="1:10">
      <c r="A4">
        <v>89.06</v>
      </c>
      <c r="B4">
        <v>86.59</v>
      </c>
      <c r="C4">
        <f t="shared" si="0"/>
        <v>2.47</v>
      </c>
      <c r="E4">
        <f t="shared" si="1"/>
        <v>6.10089999999999</v>
      </c>
      <c r="G4">
        <f t="shared" si="2"/>
        <v>0.0277341118347182</v>
      </c>
      <c r="J4">
        <v>23</v>
      </c>
    </row>
    <row r="5" spans="1:10">
      <c r="A5">
        <v>93.09</v>
      </c>
      <c r="B5">
        <v>86.93</v>
      </c>
      <c r="C5">
        <f t="shared" si="0"/>
        <v>6.16</v>
      </c>
      <c r="E5">
        <f t="shared" si="1"/>
        <v>37.9456</v>
      </c>
      <c r="G5">
        <f t="shared" si="2"/>
        <v>0.0661725212160275</v>
      </c>
      <c r="J5">
        <v>22</v>
      </c>
    </row>
    <row r="6" spans="1:10">
      <c r="A6">
        <v>94.42</v>
      </c>
      <c r="B6">
        <v>87.28</v>
      </c>
      <c r="C6">
        <f t="shared" si="0"/>
        <v>7.14</v>
      </c>
      <c r="E6">
        <f t="shared" si="1"/>
        <v>50.9796</v>
      </c>
      <c r="G6">
        <f t="shared" si="2"/>
        <v>0.0756195721245499</v>
      </c>
      <c r="J6">
        <v>22</v>
      </c>
    </row>
    <row r="7" spans="1:10">
      <c r="A7">
        <v>96.47</v>
      </c>
      <c r="B7">
        <v>87.62</v>
      </c>
      <c r="C7">
        <f t="shared" si="0"/>
        <v>8.84999999999999</v>
      </c>
      <c r="E7">
        <f t="shared" si="1"/>
        <v>78.3224999999999</v>
      </c>
      <c r="G7">
        <f t="shared" si="2"/>
        <v>0.0917383642583186</v>
      </c>
      <c r="J7">
        <v>22</v>
      </c>
    </row>
    <row r="8" spans="1:10">
      <c r="A8">
        <v>95.68</v>
      </c>
      <c r="B8">
        <v>88.84</v>
      </c>
      <c r="C8">
        <f t="shared" si="0"/>
        <v>6.84</v>
      </c>
      <c r="E8">
        <f t="shared" si="1"/>
        <v>46.7856</v>
      </c>
      <c r="G8">
        <f t="shared" si="2"/>
        <v>0.0714882943143813</v>
      </c>
      <c r="J8">
        <v>24</v>
      </c>
    </row>
    <row r="9" spans="1:10">
      <c r="A9">
        <v>95.65</v>
      </c>
      <c r="B9">
        <v>89.53</v>
      </c>
      <c r="C9">
        <f t="shared" si="0"/>
        <v>6.12</v>
      </c>
      <c r="E9">
        <f t="shared" si="1"/>
        <v>37.4544000000001</v>
      </c>
      <c r="G9">
        <f t="shared" si="2"/>
        <v>0.0639832723470988</v>
      </c>
      <c r="J9">
        <v>23</v>
      </c>
    </row>
    <row r="10" spans="1:10">
      <c r="A10">
        <v>97.61</v>
      </c>
      <c r="B10">
        <v>90</v>
      </c>
      <c r="C10">
        <f t="shared" si="0"/>
        <v>7.61</v>
      </c>
      <c r="E10">
        <f t="shared" si="1"/>
        <v>57.9121</v>
      </c>
      <c r="G10">
        <f t="shared" si="2"/>
        <v>0.0779633234299764</v>
      </c>
      <c r="J10">
        <v>25</v>
      </c>
    </row>
    <row r="11" spans="1:10">
      <c r="A11">
        <v>93.73</v>
      </c>
      <c r="B11">
        <v>90.25</v>
      </c>
      <c r="C11">
        <f t="shared" si="0"/>
        <v>3.48</v>
      </c>
      <c r="E11">
        <f t="shared" si="1"/>
        <v>12.1104</v>
      </c>
      <c r="G11">
        <f t="shared" si="2"/>
        <v>0.0371279206230663</v>
      </c>
      <c r="J11">
        <v>29</v>
      </c>
    </row>
    <row r="12" spans="1:10">
      <c r="A12">
        <v>91.46</v>
      </c>
      <c r="B12">
        <v>90.63</v>
      </c>
      <c r="C12">
        <f t="shared" si="0"/>
        <v>0.829999999999998</v>
      </c>
      <c r="E12">
        <f t="shared" si="1"/>
        <v>0.688899999999997</v>
      </c>
      <c r="G12">
        <f t="shared" si="2"/>
        <v>0.00907500546687075</v>
      </c>
      <c r="J12">
        <v>26</v>
      </c>
    </row>
    <row r="13" spans="1:10">
      <c r="A13">
        <v>90.82</v>
      </c>
      <c r="B13">
        <v>90.96</v>
      </c>
      <c r="C13">
        <f t="shared" si="0"/>
        <v>0.140000000000001</v>
      </c>
      <c r="E13">
        <f t="shared" si="1"/>
        <v>0.0196000000000002</v>
      </c>
      <c r="G13">
        <f t="shared" si="2"/>
        <v>0.00154151068046686</v>
      </c>
      <c r="J13">
        <v>28</v>
      </c>
    </row>
    <row r="14" spans="1:10">
      <c r="A14">
        <v>91.38</v>
      </c>
      <c r="B14">
        <v>91.43</v>
      </c>
      <c r="C14">
        <f t="shared" si="0"/>
        <v>0.0500000000000114</v>
      </c>
      <c r="E14">
        <f t="shared" si="1"/>
        <v>0.00250000000000114</v>
      </c>
      <c r="G14">
        <f t="shared" si="2"/>
        <v>0.000547165681768564</v>
      </c>
      <c r="J14">
        <v>25</v>
      </c>
    </row>
    <row r="15" spans="1:10">
      <c r="A15">
        <v>91.64</v>
      </c>
      <c r="B15">
        <v>91.92</v>
      </c>
      <c r="C15">
        <f t="shared" si="0"/>
        <v>0.280000000000001</v>
      </c>
      <c r="E15">
        <f t="shared" si="1"/>
        <v>0.0784000000000006</v>
      </c>
      <c r="G15">
        <f t="shared" si="2"/>
        <v>0.00305543430816239</v>
      </c>
      <c r="J15">
        <v>24</v>
      </c>
    </row>
    <row r="16" spans="1:10">
      <c r="A16">
        <v>86.69</v>
      </c>
      <c r="B16">
        <v>92.42</v>
      </c>
      <c r="C16">
        <f t="shared" si="0"/>
        <v>5.73</v>
      </c>
      <c r="E16">
        <f t="shared" si="1"/>
        <v>32.8329</v>
      </c>
      <c r="G16">
        <f t="shared" si="2"/>
        <v>0.0660975891106241</v>
      </c>
      <c r="J16">
        <v>27</v>
      </c>
    </row>
    <row r="17" spans="1:10">
      <c r="A17">
        <v>85.88</v>
      </c>
      <c r="B17">
        <v>92.91</v>
      </c>
      <c r="C17">
        <f t="shared" si="0"/>
        <v>7.03</v>
      </c>
      <c r="E17">
        <f t="shared" si="1"/>
        <v>49.4209</v>
      </c>
      <c r="G17">
        <f t="shared" si="2"/>
        <v>0.081858407079646</v>
      </c>
      <c r="J17">
        <v>26</v>
      </c>
    </row>
    <row r="18" spans="1:10">
      <c r="A18">
        <v>85.99</v>
      </c>
      <c r="B18">
        <v>93.44</v>
      </c>
      <c r="C18">
        <f t="shared" si="0"/>
        <v>7.45</v>
      </c>
      <c r="E18">
        <f t="shared" si="1"/>
        <v>55.5025</v>
      </c>
      <c r="G18">
        <f t="shared" si="2"/>
        <v>0.0866379811606001</v>
      </c>
      <c r="J18">
        <v>24</v>
      </c>
    </row>
    <row r="19" spans="1:10">
      <c r="A19">
        <v>85.88</v>
      </c>
      <c r="B19">
        <v>94.04</v>
      </c>
      <c r="C19">
        <f t="shared" si="0"/>
        <v>8.16000000000001</v>
      </c>
      <c r="E19">
        <f t="shared" si="1"/>
        <v>66.5856000000002</v>
      </c>
      <c r="G19">
        <f t="shared" si="2"/>
        <v>0.0950163018164882</v>
      </c>
      <c r="J19">
        <v>22</v>
      </c>
    </row>
    <row r="20" spans="1:10">
      <c r="A20">
        <v>87.92</v>
      </c>
      <c r="B20">
        <v>94.64</v>
      </c>
      <c r="C20">
        <f t="shared" si="0"/>
        <v>6.72</v>
      </c>
      <c r="E20">
        <f t="shared" si="1"/>
        <v>45.1584</v>
      </c>
      <c r="G20">
        <f t="shared" si="2"/>
        <v>0.0764331210191083</v>
      </c>
      <c r="J20">
        <v>22</v>
      </c>
    </row>
    <row r="21" spans="1:10">
      <c r="A21">
        <v>87.68</v>
      </c>
      <c r="B21">
        <v>95.24</v>
      </c>
      <c r="C21">
        <f t="shared" si="0"/>
        <v>7.55999999999999</v>
      </c>
      <c r="E21">
        <f t="shared" si="1"/>
        <v>57.1535999999998</v>
      </c>
      <c r="G21">
        <f t="shared" si="2"/>
        <v>0.0862226277372261</v>
      </c>
      <c r="J21">
        <v>22</v>
      </c>
    </row>
    <row r="22" spans="1:10">
      <c r="A22">
        <v>87.53</v>
      </c>
      <c r="B22">
        <v>95.89</v>
      </c>
      <c r="C22">
        <f t="shared" si="0"/>
        <v>8.36</v>
      </c>
      <c r="E22">
        <f t="shared" si="1"/>
        <v>69.8896</v>
      </c>
      <c r="G22">
        <f t="shared" si="2"/>
        <v>0.0955101108191477</v>
      </c>
      <c r="J22">
        <v>21</v>
      </c>
    </row>
    <row r="23" spans="1:10">
      <c r="A23">
        <v>86.15</v>
      </c>
      <c r="B23">
        <v>96.53</v>
      </c>
      <c r="C23">
        <f t="shared" si="0"/>
        <v>10.38</v>
      </c>
      <c r="E23">
        <f t="shared" si="1"/>
        <v>107.7444</v>
      </c>
      <c r="G23">
        <f t="shared" si="2"/>
        <v>0.120487521764364</v>
      </c>
      <c r="J23">
        <v>21</v>
      </c>
    </row>
    <row r="24" spans="1:10">
      <c r="A24">
        <v>88.69</v>
      </c>
      <c r="B24">
        <v>97.23</v>
      </c>
      <c r="C24">
        <f t="shared" si="0"/>
        <v>8.54000000000001</v>
      </c>
      <c r="E24">
        <f t="shared" si="1"/>
        <v>72.9316000000001</v>
      </c>
      <c r="G24">
        <f t="shared" si="2"/>
        <v>0.0962904498816102</v>
      </c>
      <c r="J24">
        <v>20</v>
      </c>
    </row>
    <row r="25" spans="1:10">
      <c r="A25">
        <v>90.32</v>
      </c>
      <c r="B25">
        <v>98.12</v>
      </c>
      <c r="C25">
        <f t="shared" si="0"/>
        <v>7.80000000000001</v>
      </c>
      <c r="E25">
        <f t="shared" si="1"/>
        <v>60.8400000000002</v>
      </c>
      <c r="G25">
        <f t="shared" si="2"/>
        <v>0.0863596102745794</v>
      </c>
      <c r="J25">
        <v>15</v>
      </c>
    </row>
    <row r="26" spans="1:10">
      <c r="A26">
        <v>92.74</v>
      </c>
      <c r="B26">
        <v>98.92</v>
      </c>
      <c r="C26">
        <f t="shared" si="0"/>
        <v>6.18000000000001</v>
      </c>
      <c r="E26">
        <f t="shared" si="1"/>
        <v>38.1924000000001</v>
      </c>
      <c r="G26">
        <f t="shared" si="2"/>
        <v>0.0666379124433902</v>
      </c>
      <c r="J26">
        <v>17</v>
      </c>
    </row>
    <row r="27" spans="1:10">
      <c r="A27">
        <v>93.36</v>
      </c>
      <c r="B27">
        <v>99.6</v>
      </c>
      <c r="C27">
        <f t="shared" si="0"/>
        <v>6.23999999999999</v>
      </c>
      <c r="E27">
        <f t="shared" si="1"/>
        <v>38.9375999999999</v>
      </c>
      <c r="G27">
        <f t="shared" si="2"/>
        <v>0.0668380462724935</v>
      </c>
      <c r="J27">
        <v>20</v>
      </c>
    </row>
    <row r="28" spans="1:10">
      <c r="A28">
        <v>94.54</v>
      </c>
      <c r="B28">
        <v>100.24</v>
      </c>
      <c r="C28">
        <f t="shared" si="0"/>
        <v>5.69999999999999</v>
      </c>
      <c r="E28">
        <f t="shared" si="1"/>
        <v>32.4899999999999</v>
      </c>
      <c r="G28">
        <f t="shared" si="2"/>
        <v>0.0602919399196106</v>
      </c>
      <c r="J28">
        <v>21</v>
      </c>
    </row>
    <row r="29" spans="1:10">
      <c r="A29">
        <v>95.83</v>
      </c>
      <c r="B29">
        <v>100.87</v>
      </c>
      <c r="C29">
        <f t="shared" si="0"/>
        <v>5.04000000000001</v>
      </c>
      <c r="E29">
        <f t="shared" si="1"/>
        <v>25.4016000000001</v>
      </c>
      <c r="G29">
        <f t="shared" si="2"/>
        <v>0.0525931336742148</v>
      </c>
      <c r="J29">
        <v>21</v>
      </c>
    </row>
    <row r="30" spans="1:10">
      <c r="A30">
        <v>97.44</v>
      </c>
      <c r="B30">
        <v>101.47</v>
      </c>
      <c r="C30">
        <f t="shared" si="0"/>
        <v>4.03</v>
      </c>
      <c r="E30">
        <f t="shared" si="1"/>
        <v>16.2409</v>
      </c>
      <c r="G30">
        <f t="shared" si="2"/>
        <v>0.0413587848932677</v>
      </c>
      <c r="J30">
        <v>22</v>
      </c>
    </row>
    <row r="31" spans="1:10">
      <c r="A31">
        <v>96.2</v>
      </c>
      <c r="B31">
        <v>102.02</v>
      </c>
      <c r="C31">
        <f t="shared" si="0"/>
        <v>5.81999999999999</v>
      </c>
      <c r="E31">
        <f t="shared" si="1"/>
        <v>33.8723999999999</v>
      </c>
      <c r="G31">
        <f t="shared" si="2"/>
        <v>0.0604989604989604</v>
      </c>
      <c r="J31">
        <v>23</v>
      </c>
    </row>
    <row r="32" spans="1:10">
      <c r="A32">
        <v>96.94</v>
      </c>
      <c r="B32">
        <v>102.65</v>
      </c>
      <c r="C32">
        <f t="shared" si="0"/>
        <v>5.71000000000001</v>
      </c>
      <c r="E32">
        <f t="shared" si="1"/>
        <v>32.6041000000001</v>
      </c>
      <c r="G32">
        <f t="shared" si="2"/>
        <v>0.058902413864246</v>
      </c>
      <c r="J32">
        <v>21</v>
      </c>
    </row>
    <row r="33" spans="1:10">
      <c r="A33">
        <v>94.27</v>
      </c>
      <c r="B33">
        <v>103.2</v>
      </c>
      <c r="C33">
        <f t="shared" si="0"/>
        <v>8.93000000000001</v>
      </c>
      <c r="E33">
        <f t="shared" si="1"/>
        <v>79.7449000000001</v>
      </c>
      <c r="G33">
        <f t="shared" si="2"/>
        <v>0.0947279091969875</v>
      </c>
      <c r="J33">
        <v>23</v>
      </c>
    </row>
    <row r="34" spans="1:10">
      <c r="A34">
        <v>92.25</v>
      </c>
      <c r="B34">
        <v>103.74</v>
      </c>
      <c r="C34">
        <f t="shared" ref="C34:C65" si="3">ABS(A34-B34)</f>
        <v>11.49</v>
      </c>
      <c r="E34">
        <f t="shared" ref="E34:E65" si="4">(A34-B34)*(A34-B34)</f>
        <v>132.0201</v>
      </c>
      <c r="G34">
        <f t="shared" ref="G34:G65" si="5">ABS(A34-B34)/A34</f>
        <v>0.124552845528455</v>
      </c>
      <c r="J34">
        <v>23</v>
      </c>
    </row>
    <row r="35" spans="1:10">
      <c r="A35">
        <v>90.98</v>
      </c>
      <c r="B35">
        <v>104.21</v>
      </c>
      <c r="C35">
        <f t="shared" si="3"/>
        <v>13.23</v>
      </c>
      <c r="E35">
        <f t="shared" si="4"/>
        <v>175.0329</v>
      </c>
      <c r="G35">
        <f t="shared" si="5"/>
        <v>0.145416575071444</v>
      </c>
      <c r="J35">
        <v>25</v>
      </c>
    </row>
    <row r="36" spans="1:10">
      <c r="A36">
        <v>92.72</v>
      </c>
      <c r="B36">
        <v>104.75</v>
      </c>
      <c r="C36">
        <f t="shared" si="3"/>
        <v>12.03</v>
      </c>
      <c r="E36">
        <f t="shared" si="4"/>
        <v>144.7209</v>
      </c>
      <c r="G36">
        <f t="shared" si="5"/>
        <v>0.129745470232959</v>
      </c>
      <c r="J36">
        <v>23</v>
      </c>
    </row>
    <row r="37" spans="1:10">
      <c r="A37">
        <v>93</v>
      </c>
      <c r="B37">
        <v>105.41</v>
      </c>
      <c r="C37">
        <f t="shared" si="3"/>
        <v>12.41</v>
      </c>
      <c r="E37">
        <f t="shared" si="4"/>
        <v>154.0081</v>
      </c>
      <c r="G37">
        <f t="shared" si="5"/>
        <v>0.133440860215054</v>
      </c>
      <c r="J37">
        <v>20</v>
      </c>
    </row>
    <row r="38" spans="1:10">
      <c r="A38">
        <v>96.24</v>
      </c>
      <c r="B38">
        <v>106.11</v>
      </c>
      <c r="C38">
        <f t="shared" si="3"/>
        <v>9.87</v>
      </c>
      <c r="E38">
        <f t="shared" si="4"/>
        <v>97.4169000000001</v>
      </c>
      <c r="G38">
        <f t="shared" si="5"/>
        <v>0.102556109725686</v>
      </c>
      <c r="J38">
        <v>19</v>
      </c>
    </row>
    <row r="39" spans="1:10">
      <c r="A39">
        <v>94.93</v>
      </c>
      <c r="B39">
        <v>106.72</v>
      </c>
      <c r="C39">
        <f t="shared" si="3"/>
        <v>11.79</v>
      </c>
      <c r="E39">
        <f t="shared" si="4"/>
        <v>139.0041</v>
      </c>
      <c r="G39">
        <f t="shared" si="5"/>
        <v>0.124196776572211</v>
      </c>
      <c r="J39">
        <v>21</v>
      </c>
    </row>
    <row r="40" spans="1:10">
      <c r="A40">
        <v>93.4</v>
      </c>
      <c r="B40">
        <v>107.22</v>
      </c>
      <c r="C40">
        <f t="shared" si="3"/>
        <v>13.82</v>
      </c>
      <c r="E40">
        <f t="shared" si="4"/>
        <v>190.9924</v>
      </c>
      <c r="G40">
        <f t="shared" si="5"/>
        <v>0.14796573875803</v>
      </c>
      <c r="J40">
        <v>24</v>
      </c>
    </row>
    <row r="41" spans="1:10">
      <c r="A41">
        <v>87.97</v>
      </c>
      <c r="B41">
        <v>107.63</v>
      </c>
      <c r="C41">
        <f t="shared" si="3"/>
        <v>19.66</v>
      </c>
      <c r="E41">
        <f t="shared" si="4"/>
        <v>386.5156</v>
      </c>
      <c r="G41">
        <f t="shared" si="5"/>
        <v>0.223485279072411</v>
      </c>
      <c r="J41">
        <v>26</v>
      </c>
    </row>
    <row r="42" spans="1:10">
      <c r="A42">
        <v>91.2</v>
      </c>
      <c r="B42">
        <v>108.2</v>
      </c>
      <c r="C42">
        <f t="shared" si="3"/>
        <v>17</v>
      </c>
      <c r="E42">
        <f t="shared" si="4"/>
        <v>289</v>
      </c>
      <c r="G42">
        <f t="shared" si="5"/>
        <v>0.18640350877193</v>
      </c>
      <c r="J42">
        <v>22</v>
      </c>
    </row>
    <row r="43" spans="1:10">
      <c r="A43">
        <v>93.72</v>
      </c>
      <c r="B43">
        <v>108.76</v>
      </c>
      <c r="C43">
        <f t="shared" si="3"/>
        <v>15.04</v>
      </c>
      <c r="E43">
        <f t="shared" si="4"/>
        <v>226.2016</v>
      </c>
      <c r="G43">
        <f t="shared" si="5"/>
        <v>0.160478019632949</v>
      </c>
      <c r="J43">
        <v>22</v>
      </c>
    </row>
    <row r="44" spans="1:10">
      <c r="A44">
        <v>96.17</v>
      </c>
      <c r="B44">
        <v>109.37</v>
      </c>
      <c r="C44">
        <f t="shared" si="3"/>
        <v>13.2</v>
      </c>
      <c r="E44">
        <f t="shared" si="4"/>
        <v>174.24</v>
      </c>
      <c r="G44">
        <f t="shared" si="5"/>
        <v>0.13725694083394</v>
      </c>
      <c r="J44">
        <v>21</v>
      </c>
    </row>
    <row r="45" spans="1:10">
      <c r="A45">
        <v>94.97</v>
      </c>
      <c r="B45">
        <v>109.85</v>
      </c>
      <c r="C45">
        <f t="shared" si="3"/>
        <v>14.88</v>
      </c>
      <c r="E45">
        <f t="shared" si="4"/>
        <v>221.4144</v>
      </c>
      <c r="G45">
        <f t="shared" si="5"/>
        <v>0.15668105717595</v>
      </c>
      <c r="J45">
        <v>24</v>
      </c>
    </row>
    <row r="46" spans="1:10">
      <c r="A46">
        <v>95.11</v>
      </c>
      <c r="B46">
        <v>110.53</v>
      </c>
      <c r="C46">
        <f t="shared" si="3"/>
        <v>15.42</v>
      </c>
      <c r="E46">
        <f t="shared" si="4"/>
        <v>237.7764</v>
      </c>
      <c r="G46">
        <f t="shared" si="5"/>
        <v>0.162128062243718</v>
      </c>
      <c r="J46">
        <v>19</v>
      </c>
    </row>
    <row r="47" spans="1:10">
      <c r="A47">
        <v>93.43</v>
      </c>
      <c r="B47">
        <v>111.29</v>
      </c>
      <c r="C47">
        <f t="shared" si="3"/>
        <v>17.86</v>
      </c>
      <c r="E47">
        <f t="shared" si="4"/>
        <v>318.9796</v>
      </c>
      <c r="G47">
        <f t="shared" si="5"/>
        <v>0.19115915658782</v>
      </c>
      <c r="J47">
        <v>17</v>
      </c>
    </row>
    <row r="48" spans="1:10">
      <c r="A48">
        <v>94.26</v>
      </c>
      <c r="B48">
        <v>111.97</v>
      </c>
      <c r="C48">
        <f t="shared" si="3"/>
        <v>17.71</v>
      </c>
      <c r="E48">
        <f t="shared" si="4"/>
        <v>313.6441</v>
      </c>
      <c r="G48">
        <f t="shared" si="5"/>
        <v>0.187884574580946</v>
      </c>
      <c r="J48">
        <v>19</v>
      </c>
    </row>
    <row r="49" spans="1:10">
      <c r="A49">
        <v>96.31</v>
      </c>
      <c r="B49">
        <v>112.61</v>
      </c>
      <c r="C49">
        <f t="shared" si="3"/>
        <v>16.3</v>
      </c>
      <c r="E49">
        <f t="shared" si="4"/>
        <v>265.69</v>
      </c>
      <c r="G49">
        <f t="shared" si="5"/>
        <v>0.169245145883086</v>
      </c>
      <c r="J49">
        <v>20</v>
      </c>
    </row>
    <row r="50" spans="1:10">
      <c r="A50">
        <v>96.71</v>
      </c>
      <c r="B50">
        <v>113.2</v>
      </c>
      <c r="C50">
        <f t="shared" si="3"/>
        <v>16.49</v>
      </c>
      <c r="E50">
        <f t="shared" si="4"/>
        <v>271.9201</v>
      </c>
      <c r="G50">
        <f t="shared" si="5"/>
        <v>0.17050977148175</v>
      </c>
      <c r="J50">
        <v>21</v>
      </c>
    </row>
    <row r="51" spans="1:10">
      <c r="A51">
        <v>95.92</v>
      </c>
      <c r="B51">
        <v>113.83</v>
      </c>
      <c r="C51">
        <f t="shared" si="3"/>
        <v>17.91</v>
      </c>
      <c r="E51">
        <f t="shared" si="4"/>
        <v>320.7681</v>
      </c>
      <c r="G51">
        <f t="shared" si="5"/>
        <v>0.186718098415346</v>
      </c>
      <c r="J51">
        <v>20</v>
      </c>
    </row>
    <row r="52" spans="1:10">
      <c r="A52">
        <v>100.51</v>
      </c>
      <c r="B52">
        <v>114.42</v>
      </c>
      <c r="C52">
        <f t="shared" si="3"/>
        <v>13.91</v>
      </c>
      <c r="E52">
        <f t="shared" si="4"/>
        <v>193.4881</v>
      </c>
      <c r="G52">
        <f t="shared" si="5"/>
        <v>0.138394189632872</v>
      </c>
      <c r="J52">
        <v>21</v>
      </c>
    </row>
    <row r="53" spans="1:10">
      <c r="A53">
        <v>104.81</v>
      </c>
      <c r="B53">
        <v>114.77</v>
      </c>
      <c r="C53">
        <f t="shared" si="3"/>
        <v>9.95999999999999</v>
      </c>
      <c r="E53">
        <f t="shared" si="4"/>
        <v>99.2015999999999</v>
      </c>
      <c r="G53">
        <f t="shared" si="5"/>
        <v>0.0950291002766911</v>
      </c>
      <c r="J53">
        <v>27</v>
      </c>
    </row>
    <row r="54" spans="1:10">
      <c r="A54">
        <v>106.98</v>
      </c>
      <c r="B54">
        <v>115.31</v>
      </c>
      <c r="C54">
        <f t="shared" si="3"/>
        <v>8.33</v>
      </c>
      <c r="E54">
        <f t="shared" si="4"/>
        <v>69.3889</v>
      </c>
      <c r="G54">
        <f t="shared" si="5"/>
        <v>0.0778650214993457</v>
      </c>
      <c r="J54">
        <v>22</v>
      </c>
    </row>
    <row r="55" spans="1:10">
      <c r="A55">
        <v>105.94</v>
      </c>
      <c r="B55">
        <v>115.9</v>
      </c>
      <c r="C55">
        <f t="shared" si="3"/>
        <v>9.96000000000001</v>
      </c>
      <c r="E55">
        <f t="shared" si="4"/>
        <v>99.2016000000002</v>
      </c>
      <c r="G55">
        <f t="shared" si="5"/>
        <v>0.0940154804606382</v>
      </c>
      <c r="J55">
        <v>21</v>
      </c>
    </row>
    <row r="56" spans="1:10">
      <c r="A56">
        <v>105.5</v>
      </c>
      <c r="B56">
        <v>116.48</v>
      </c>
      <c r="C56">
        <f t="shared" si="3"/>
        <v>10.98</v>
      </c>
      <c r="E56">
        <f t="shared" si="4"/>
        <v>120.5604</v>
      </c>
      <c r="G56">
        <f t="shared" si="5"/>
        <v>0.104075829383886</v>
      </c>
      <c r="J56">
        <v>21</v>
      </c>
    </row>
    <row r="57" spans="1:10">
      <c r="A57">
        <v>105.12</v>
      </c>
      <c r="B57">
        <v>117.22</v>
      </c>
      <c r="C57">
        <f t="shared" si="3"/>
        <v>12.1</v>
      </c>
      <c r="E57">
        <f t="shared" si="4"/>
        <v>146.41</v>
      </c>
      <c r="G57">
        <f t="shared" si="5"/>
        <v>0.115106544901065</v>
      </c>
      <c r="J57">
        <v>17</v>
      </c>
    </row>
    <row r="58" spans="1:10">
      <c r="A58">
        <v>106.92</v>
      </c>
      <c r="B58">
        <v>117.91</v>
      </c>
      <c r="C58">
        <f t="shared" si="3"/>
        <v>10.99</v>
      </c>
      <c r="E58">
        <f t="shared" si="4"/>
        <v>120.7801</v>
      </c>
      <c r="G58">
        <f t="shared" si="5"/>
        <v>0.102787130564908</v>
      </c>
      <c r="J58">
        <v>18</v>
      </c>
    </row>
    <row r="59" spans="1:10">
      <c r="A59">
        <v>105.47</v>
      </c>
      <c r="B59">
        <v>118.53</v>
      </c>
      <c r="C59">
        <f t="shared" si="3"/>
        <v>13.06</v>
      </c>
      <c r="E59">
        <f t="shared" si="4"/>
        <v>170.5636</v>
      </c>
      <c r="G59">
        <f t="shared" si="5"/>
        <v>0.123826680572675</v>
      </c>
      <c r="J59">
        <v>20</v>
      </c>
    </row>
    <row r="60" spans="1:10">
      <c r="A60">
        <v>108.3</v>
      </c>
      <c r="B60">
        <v>118.94</v>
      </c>
      <c r="C60">
        <f t="shared" si="3"/>
        <v>10.64</v>
      </c>
      <c r="E60">
        <f t="shared" si="4"/>
        <v>113.2096</v>
      </c>
      <c r="G60">
        <f t="shared" si="5"/>
        <v>0.0982456140350877</v>
      </c>
      <c r="J60">
        <v>25</v>
      </c>
    </row>
    <row r="61" spans="1:10">
      <c r="A61">
        <v>108.67</v>
      </c>
      <c r="B61">
        <v>119.51</v>
      </c>
      <c r="C61">
        <f t="shared" si="3"/>
        <v>10.84</v>
      </c>
      <c r="E61">
        <f t="shared" si="4"/>
        <v>117.5056</v>
      </c>
      <c r="G61">
        <f t="shared" si="5"/>
        <v>0.0997515413637619</v>
      </c>
      <c r="J61">
        <v>21</v>
      </c>
    </row>
    <row r="62" spans="1:10">
      <c r="A62">
        <v>108.26</v>
      </c>
      <c r="B62">
        <v>120.04</v>
      </c>
      <c r="C62">
        <f t="shared" si="3"/>
        <v>11.78</v>
      </c>
      <c r="E62">
        <f t="shared" si="4"/>
        <v>138.7684</v>
      </c>
      <c r="G62">
        <f t="shared" si="5"/>
        <v>0.108812118972843</v>
      </c>
      <c r="J62">
        <v>22</v>
      </c>
    </row>
    <row r="63" spans="1:10">
      <c r="A63">
        <v>106.23</v>
      </c>
      <c r="B63">
        <v>120.65</v>
      </c>
      <c r="C63">
        <f t="shared" si="3"/>
        <v>14.42</v>
      </c>
      <c r="E63">
        <f t="shared" si="4"/>
        <v>207.9364</v>
      </c>
      <c r="G63">
        <f t="shared" si="5"/>
        <v>0.135743198719759</v>
      </c>
      <c r="J63">
        <v>20</v>
      </c>
    </row>
    <row r="64" spans="1:10">
      <c r="A64">
        <v>103.06</v>
      </c>
      <c r="B64">
        <v>121.25</v>
      </c>
      <c r="C64">
        <f t="shared" si="3"/>
        <v>18.19</v>
      </c>
      <c r="E64">
        <f t="shared" si="4"/>
        <v>330.8761</v>
      </c>
      <c r="G64">
        <f t="shared" si="5"/>
        <v>0.176499126722298</v>
      </c>
      <c r="J64">
        <v>20</v>
      </c>
    </row>
    <row r="65" spans="1:10">
      <c r="A65">
        <v>103.12</v>
      </c>
      <c r="B65">
        <v>121.81</v>
      </c>
      <c r="C65">
        <f t="shared" si="3"/>
        <v>18.69</v>
      </c>
      <c r="E65">
        <f t="shared" si="4"/>
        <v>349.3161</v>
      </c>
      <c r="G65">
        <f t="shared" si="5"/>
        <v>0.181245151280062</v>
      </c>
      <c r="J65">
        <v>21</v>
      </c>
    </row>
    <row r="66" spans="1:10">
      <c r="A66">
        <v>102.63</v>
      </c>
      <c r="B66">
        <v>122.41</v>
      </c>
      <c r="C66">
        <f t="shared" ref="C66:C100" si="6">ABS(A66-B66)</f>
        <v>19.78</v>
      </c>
      <c r="E66">
        <f t="shared" ref="E66:E100" si="7">(A66-B66)*(A66-B66)</f>
        <v>391.2484</v>
      </c>
      <c r="G66">
        <f t="shared" ref="G66:G100" si="8">ABS(A66-B66)/A66</f>
        <v>0.192731170223132</v>
      </c>
      <c r="J66">
        <v>20</v>
      </c>
    </row>
    <row r="67" spans="1:10">
      <c r="A67">
        <v>101.48</v>
      </c>
      <c r="B67">
        <v>123.05</v>
      </c>
      <c r="C67">
        <f t="shared" si="6"/>
        <v>21.57</v>
      </c>
      <c r="E67">
        <f t="shared" si="7"/>
        <v>465.2649</v>
      </c>
      <c r="G67">
        <f t="shared" si="8"/>
        <v>0.212554197871502</v>
      </c>
      <c r="J67">
        <v>19</v>
      </c>
    </row>
    <row r="68" spans="1:10">
      <c r="A68">
        <v>97.77</v>
      </c>
      <c r="B68">
        <v>123.57</v>
      </c>
      <c r="C68">
        <f t="shared" si="6"/>
        <v>25.8</v>
      </c>
      <c r="E68">
        <f t="shared" si="7"/>
        <v>665.64</v>
      </c>
      <c r="G68">
        <f t="shared" si="8"/>
        <v>0.263884627186253</v>
      </c>
      <c r="J68">
        <v>22</v>
      </c>
    </row>
    <row r="69" spans="1:10">
      <c r="A69">
        <v>96.93</v>
      </c>
      <c r="B69">
        <v>124.24</v>
      </c>
      <c r="C69">
        <f t="shared" si="6"/>
        <v>27.31</v>
      </c>
      <c r="E69">
        <f t="shared" si="7"/>
        <v>745.836099999999</v>
      </c>
      <c r="G69">
        <f t="shared" si="8"/>
        <v>0.281749716290106</v>
      </c>
      <c r="J69">
        <v>18</v>
      </c>
    </row>
    <row r="70" spans="1:10">
      <c r="A70">
        <v>94.32</v>
      </c>
      <c r="B70">
        <v>124.75</v>
      </c>
      <c r="C70">
        <f t="shared" si="6"/>
        <v>30.43</v>
      </c>
      <c r="E70">
        <f t="shared" si="7"/>
        <v>925.9849</v>
      </c>
      <c r="G70">
        <f t="shared" si="8"/>
        <v>0.322625106022053</v>
      </c>
      <c r="J70">
        <v>22</v>
      </c>
    </row>
    <row r="71" spans="1:10">
      <c r="A71">
        <v>93.93</v>
      </c>
      <c r="B71">
        <v>125.3</v>
      </c>
      <c r="C71">
        <f t="shared" si="6"/>
        <v>31.37</v>
      </c>
      <c r="E71">
        <f t="shared" si="7"/>
        <v>984.076899999999</v>
      </c>
      <c r="G71">
        <f t="shared" si="8"/>
        <v>0.333972106888108</v>
      </c>
      <c r="J71">
        <v>21</v>
      </c>
    </row>
    <row r="72" spans="1:10">
      <c r="A72">
        <v>94</v>
      </c>
      <c r="B72">
        <v>125.89</v>
      </c>
      <c r="C72">
        <f t="shared" si="6"/>
        <v>31.89</v>
      </c>
      <c r="E72">
        <f t="shared" si="7"/>
        <v>1016.9721</v>
      </c>
      <c r="G72">
        <f t="shared" si="8"/>
        <v>0.339255319148936</v>
      </c>
      <c r="J72">
        <v>20</v>
      </c>
    </row>
    <row r="73" spans="1:10">
      <c r="A73">
        <v>93.2</v>
      </c>
      <c r="B73">
        <v>126.48</v>
      </c>
      <c r="C73">
        <f t="shared" si="6"/>
        <v>33.28</v>
      </c>
      <c r="E73">
        <f t="shared" si="7"/>
        <v>1107.5584</v>
      </c>
      <c r="G73">
        <f t="shared" si="8"/>
        <v>0.357081545064378</v>
      </c>
      <c r="J73">
        <v>20</v>
      </c>
    </row>
    <row r="74" spans="1:10">
      <c r="A74">
        <v>96.42</v>
      </c>
      <c r="B74">
        <v>127.02</v>
      </c>
      <c r="C74">
        <f t="shared" si="6"/>
        <v>30.6</v>
      </c>
      <c r="E74">
        <f t="shared" si="7"/>
        <v>936.36</v>
      </c>
      <c r="G74">
        <f t="shared" si="8"/>
        <v>0.317361543248289</v>
      </c>
      <c r="J74">
        <v>21</v>
      </c>
    </row>
    <row r="75" spans="1:10">
      <c r="A75">
        <v>97.48</v>
      </c>
      <c r="B75">
        <v>127.64</v>
      </c>
      <c r="C75">
        <f t="shared" si="6"/>
        <v>30.16</v>
      </c>
      <c r="E75">
        <f t="shared" si="7"/>
        <v>909.6256</v>
      </c>
      <c r="G75">
        <f t="shared" si="8"/>
        <v>0.309396799343455</v>
      </c>
      <c r="J75">
        <v>19</v>
      </c>
    </row>
    <row r="76" spans="1:10">
      <c r="A76">
        <v>98.12</v>
      </c>
      <c r="B76">
        <v>128.38</v>
      </c>
      <c r="C76">
        <f t="shared" si="6"/>
        <v>30.26</v>
      </c>
      <c r="E76">
        <f t="shared" si="7"/>
        <v>915.667599999999</v>
      </c>
      <c r="G76">
        <f t="shared" si="8"/>
        <v>0.308397880146759</v>
      </c>
      <c r="J76">
        <v>16</v>
      </c>
    </row>
    <row r="77" spans="1:10">
      <c r="A77">
        <v>99.5</v>
      </c>
      <c r="B77">
        <v>129.32</v>
      </c>
      <c r="C77">
        <f t="shared" si="6"/>
        <v>29.82</v>
      </c>
      <c r="E77">
        <f t="shared" si="7"/>
        <v>889.2324</v>
      </c>
      <c r="G77">
        <f t="shared" si="8"/>
        <v>0.299698492462312</v>
      </c>
      <c r="J77">
        <v>11</v>
      </c>
    </row>
    <row r="78" spans="1:10">
      <c r="A78">
        <v>96.78</v>
      </c>
      <c r="B78">
        <v>130.1</v>
      </c>
      <c r="C78">
        <f t="shared" si="6"/>
        <v>33.32</v>
      </c>
      <c r="E78">
        <f t="shared" si="7"/>
        <v>1110.2224</v>
      </c>
      <c r="G78">
        <f t="shared" si="8"/>
        <v>0.344286009506096</v>
      </c>
      <c r="J78">
        <v>15</v>
      </c>
    </row>
    <row r="79" spans="1:10">
      <c r="A79">
        <v>92.76</v>
      </c>
      <c r="B79">
        <v>130.59</v>
      </c>
      <c r="C79">
        <f t="shared" si="6"/>
        <v>37.83</v>
      </c>
      <c r="E79">
        <f t="shared" si="7"/>
        <v>1431.1089</v>
      </c>
      <c r="G79">
        <f t="shared" si="8"/>
        <v>0.407826649417852</v>
      </c>
      <c r="J79">
        <v>22</v>
      </c>
    </row>
    <row r="80" spans="1:10">
      <c r="A80">
        <v>93.38</v>
      </c>
      <c r="B80">
        <v>131.21</v>
      </c>
      <c r="C80">
        <f t="shared" si="6"/>
        <v>37.83</v>
      </c>
      <c r="E80">
        <f t="shared" si="7"/>
        <v>1431.1089</v>
      </c>
      <c r="G80">
        <f t="shared" si="8"/>
        <v>0.40511886913686</v>
      </c>
      <c r="J80">
        <v>19</v>
      </c>
    </row>
    <row r="81" spans="1:10">
      <c r="A81">
        <v>96.42</v>
      </c>
      <c r="B81">
        <v>131.81</v>
      </c>
      <c r="C81">
        <f t="shared" si="6"/>
        <v>35.39</v>
      </c>
      <c r="E81">
        <f t="shared" si="7"/>
        <v>1252.4521</v>
      </c>
      <c r="G81">
        <f t="shared" si="8"/>
        <v>0.367040033188135</v>
      </c>
      <c r="J81">
        <v>19</v>
      </c>
    </row>
    <row r="82" spans="1:10">
      <c r="A82">
        <v>97.24</v>
      </c>
      <c r="B82">
        <v>132.42</v>
      </c>
      <c r="C82">
        <f t="shared" si="6"/>
        <v>35.18</v>
      </c>
      <c r="E82">
        <f t="shared" si="7"/>
        <v>1237.6324</v>
      </c>
      <c r="G82">
        <f t="shared" si="8"/>
        <v>0.361785273549979</v>
      </c>
      <c r="J82">
        <v>19</v>
      </c>
    </row>
    <row r="83" spans="1:10">
      <c r="A83">
        <v>97.74</v>
      </c>
      <c r="B83">
        <v>133.11</v>
      </c>
      <c r="C83">
        <f t="shared" si="6"/>
        <v>35.37</v>
      </c>
      <c r="E83">
        <f t="shared" si="7"/>
        <v>1251.0369</v>
      </c>
      <c r="G83">
        <f t="shared" si="8"/>
        <v>0.361878453038674</v>
      </c>
      <c r="J83">
        <v>17</v>
      </c>
    </row>
    <row r="84" spans="1:10">
      <c r="A84">
        <v>100.2</v>
      </c>
      <c r="B84">
        <v>133.67</v>
      </c>
      <c r="C84">
        <f t="shared" si="6"/>
        <v>33.47</v>
      </c>
      <c r="E84">
        <f t="shared" si="7"/>
        <v>1120.2409</v>
      </c>
      <c r="G84">
        <f t="shared" si="8"/>
        <v>0.334031936127744</v>
      </c>
      <c r="J84">
        <v>20</v>
      </c>
    </row>
    <row r="85" spans="1:10">
      <c r="A85">
        <v>102.72</v>
      </c>
      <c r="B85">
        <v>134.19</v>
      </c>
      <c r="C85">
        <f t="shared" si="6"/>
        <v>31.47</v>
      </c>
      <c r="E85">
        <f t="shared" si="7"/>
        <v>990.3609</v>
      </c>
      <c r="G85">
        <f t="shared" si="8"/>
        <v>0.306366822429907</v>
      </c>
      <c r="J85">
        <v>21</v>
      </c>
    </row>
    <row r="86" spans="1:10">
      <c r="A86">
        <v>102.45</v>
      </c>
      <c r="B86">
        <v>134.75</v>
      </c>
      <c r="C86">
        <f t="shared" si="6"/>
        <v>32.3</v>
      </c>
      <c r="E86">
        <f t="shared" si="7"/>
        <v>1043.29</v>
      </c>
      <c r="G86">
        <f t="shared" si="8"/>
        <v>0.315275744265495</v>
      </c>
      <c r="J86">
        <v>20</v>
      </c>
    </row>
    <row r="87" spans="1:10">
      <c r="A87">
        <v>102.77</v>
      </c>
      <c r="B87">
        <v>135.27</v>
      </c>
      <c r="C87">
        <f t="shared" si="6"/>
        <v>32.5</v>
      </c>
      <c r="E87">
        <f t="shared" si="7"/>
        <v>1056.25</v>
      </c>
      <c r="G87">
        <f t="shared" si="8"/>
        <v>0.316240147903085</v>
      </c>
      <c r="J87">
        <v>21</v>
      </c>
    </row>
    <row r="88" spans="1:10">
      <c r="A88">
        <v>99.25</v>
      </c>
      <c r="B88">
        <v>135.82</v>
      </c>
      <c r="C88">
        <f t="shared" si="6"/>
        <v>36.57</v>
      </c>
      <c r="E88">
        <f t="shared" si="7"/>
        <v>1337.3649</v>
      </c>
      <c r="G88">
        <f t="shared" si="8"/>
        <v>0.368463476070529</v>
      </c>
      <c r="J88">
        <v>20</v>
      </c>
    </row>
    <row r="89" spans="1:10">
      <c r="A89">
        <v>99.41</v>
      </c>
      <c r="B89">
        <v>136.42</v>
      </c>
      <c r="C89">
        <f t="shared" si="6"/>
        <v>37.01</v>
      </c>
      <c r="E89">
        <f t="shared" si="7"/>
        <v>1369.7401</v>
      </c>
      <c r="G89">
        <f t="shared" si="8"/>
        <v>0.372296549642893</v>
      </c>
      <c r="J89">
        <v>19</v>
      </c>
    </row>
    <row r="90" spans="1:10">
      <c r="A90">
        <v>100.4</v>
      </c>
      <c r="B90">
        <v>136.97</v>
      </c>
      <c r="C90">
        <f t="shared" si="6"/>
        <v>36.57</v>
      </c>
      <c r="E90">
        <f t="shared" si="7"/>
        <v>1337.3649</v>
      </c>
      <c r="G90">
        <f t="shared" si="8"/>
        <v>0.364243027888446</v>
      </c>
      <c r="J90">
        <v>20</v>
      </c>
    </row>
    <row r="91" spans="1:10">
      <c r="A91">
        <v>100.47</v>
      </c>
      <c r="B91">
        <v>137.6</v>
      </c>
      <c r="C91">
        <f t="shared" si="6"/>
        <v>37.13</v>
      </c>
      <c r="E91">
        <f t="shared" si="7"/>
        <v>1378.6369</v>
      </c>
      <c r="G91">
        <f t="shared" si="8"/>
        <v>0.369563053647855</v>
      </c>
      <c r="J91">
        <v>18</v>
      </c>
    </row>
    <row r="92" spans="1:10">
      <c r="A92">
        <v>102.75</v>
      </c>
      <c r="B92">
        <v>138.26</v>
      </c>
      <c r="C92">
        <f t="shared" si="6"/>
        <v>35.51</v>
      </c>
      <c r="E92">
        <f t="shared" si="7"/>
        <v>1260.9601</v>
      </c>
      <c r="G92">
        <f t="shared" si="8"/>
        <v>0.345596107055961</v>
      </c>
      <c r="J92">
        <v>17</v>
      </c>
    </row>
    <row r="93" spans="1:10">
      <c r="A93">
        <v>103.97</v>
      </c>
      <c r="B93">
        <v>138.89</v>
      </c>
      <c r="C93">
        <f t="shared" si="6"/>
        <v>34.92</v>
      </c>
      <c r="E93">
        <f t="shared" si="7"/>
        <v>1219.4064</v>
      </c>
      <c r="G93">
        <f t="shared" si="8"/>
        <v>0.335866115225546</v>
      </c>
      <c r="J93">
        <v>18</v>
      </c>
    </row>
    <row r="94" spans="1:10">
      <c r="A94">
        <v>102.1</v>
      </c>
      <c r="B94">
        <v>139.51</v>
      </c>
      <c r="C94">
        <f t="shared" si="6"/>
        <v>37.41</v>
      </c>
      <c r="E94">
        <f t="shared" si="7"/>
        <v>1399.5081</v>
      </c>
      <c r="G94">
        <f t="shared" si="8"/>
        <v>0.366405484818805</v>
      </c>
      <c r="J94">
        <v>18</v>
      </c>
    </row>
    <row r="95" spans="1:10">
      <c r="A95">
        <v>100.21</v>
      </c>
      <c r="B95">
        <v>140.05</v>
      </c>
      <c r="C95">
        <f t="shared" si="6"/>
        <v>39.84</v>
      </c>
      <c r="E95">
        <f t="shared" si="7"/>
        <v>1587.2256</v>
      </c>
      <c r="G95">
        <f t="shared" si="8"/>
        <v>0.39756511326215</v>
      </c>
      <c r="J95">
        <v>20</v>
      </c>
    </row>
    <row r="96" spans="1:10">
      <c r="A96">
        <v>100</v>
      </c>
      <c r="B96">
        <v>140.67</v>
      </c>
      <c r="C96">
        <f t="shared" si="6"/>
        <v>40.67</v>
      </c>
      <c r="E96">
        <f t="shared" si="7"/>
        <v>1654.0489</v>
      </c>
      <c r="G96">
        <f t="shared" si="8"/>
        <v>0.4067</v>
      </c>
      <c r="J96">
        <v>18</v>
      </c>
    </row>
    <row r="97" spans="1:10">
      <c r="A97">
        <v>101.64</v>
      </c>
      <c r="B97">
        <v>141.21</v>
      </c>
      <c r="C97">
        <f t="shared" si="6"/>
        <v>39.57</v>
      </c>
      <c r="E97">
        <f t="shared" si="7"/>
        <v>1565.7849</v>
      </c>
      <c r="G97">
        <f t="shared" si="8"/>
        <v>0.389315230224321</v>
      </c>
      <c r="J97">
        <v>20</v>
      </c>
    </row>
    <row r="98" spans="1:10">
      <c r="A98">
        <v>103.44</v>
      </c>
      <c r="B98">
        <v>141.82</v>
      </c>
      <c r="C98">
        <f t="shared" si="6"/>
        <v>38.38</v>
      </c>
      <c r="E98">
        <f t="shared" si="7"/>
        <v>1473.0244</v>
      </c>
      <c r="G98">
        <f t="shared" si="8"/>
        <v>0.371036349574633</v>
      </c>
      <c r="J98">
        <v>18</v>
      </c>
    </row>
    <row r="99" spans="1:10">
      <c r="A99">
        <v>103.28</v>
      </c>
      <c r="B99">
        <v>142.47</v>
      </c>
      <c r="C99">
        <f t="shared" si="6"/>
        <v>39.19</v>
      </c>
      <c r="E99">
        <f t="shared" si="7"/>
        <v>1535.8561</v>
      </c>
      <c r="G99">
        <f t="shared" si="8"/>
        <v>0.379453911696359</v>
      </c>
      <c r="J99">
        <v>17</v>
      </c>
    </row>
    <row r="100" spans="1:10">
      <c r="A100">
        <v>102.58</v>
      </c>
      <c r="B100">
        <v>143.12</v>
      </c>
      <c r="C100">
        <f t="shared" si="6"/>
        <v>40.54</v>
      </c>
      <c r="E100">
        <f t="shared" si="7"/>
        <v>1643.4916</v>
      </c>
      <c r="G100">
        <f t="shared" si="8"/>
        <v>0.39520374341977</v>
      </c>
      <c r="J100">
        <v>17</v>
      </c>
    </row>
    <row r="101" spans="10:10">
      <c r="J101">
        <v>19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9"/>
  <sheetViews>
    <sheetView workbookViewId="0">
      <selection activeCell="A4" sqref="A4"/>
    </sheetView>
  </sheetViews>
  <sheetFormatPr defaultColWidth="9" defaultRowHeight="13.5" outlineLevelCol="7"/>
  <cols>
    <col min="1" max="2" width="9" style="1"/>
    <col min="7" max="7" width="13.75"/>
    <col min="8" max="8" width="12.625"/>
  </cols>
  <sheetData>
    <row r="1" spans="1:8">
      <c r="A1" s="1">
        <f>'油价-m1'!A2-'油价-m1'!A1</f>
        <v>4.53999999999999</v>
      </c>
      <c r="B1" s="1">
        <f>'油价-m1'!B2-'油价-m1'!B1</f>
        <v>-0.359999999999999</v>
      </c>
      <c r="C1">
        <f>ABS(A1-B1)</f>
        <v>4.89999999999999</v>
      </c>
      <c r="D1">
        <f>SUM(C1:C50)/50</f>
        <v>1.6538</v>
      </c>
      <c r="E1">
        <f>(A1-B1)*(A1-B1)</f>
        <v>24.0099999999999</v>
      </c>
      <c r="F1">
        <f>SQRT(SUM(E1:E50)/50)</f>
        <v>2.11802880055961</v>
      </c>
      <c r="G1">
        <f>ABS(A1-B1)/A1</f>
        <v>1.07929515418502</v>
      </c>
      <c r="H1">
        <f>SUM(G1:G50)*2</f>
        <v>11.344367674869</v>
      </c>
    </row>
    <row r="2" spans="1:8">
      <c r="A2" s="1">
        <f>'油价-m1'!A3-'油价-m1'!A2</f>
        <v>-1.28999999999999</v>
      </c>
      <c r="B2" s="1">
        <f>'油价-m1'!B3-'油价-m1'!B2</f>
        <v>-0.739999999999995</v>
      </c>
      <c r="C2">
        <f>ABS(A2-B2)</f>
        <v>0.549999999999997</v>
      </c>
      <c r="D2">
        <f>SUM(C1:C20)/20</f>
        <v>1.69</v>
      </c>
      <c r="E2">
        <f>(A2-B2)*(A2-B2)</f>
        <v>0.302499999999997</v>
      </c>
      <c r="F2">
        <f>SQRT(SUM(E1:E20)/20)</f>
        <v>2.32612123501764</v>
      </c>
      <c r="G2">
        <f>ABS(A2-B2)/A2</f>
        <v>-0.426356589147287</v>
      </c>
      <c r="H2">
        <f>SUM(G1:G20)/20</f>
        <v>0.181077343722577</v>
      </c>
    </row>
    <row r="3" spans="1:7">
      <c r="A3" s="1">
        <f>'油价-m1'!A4-'油价-m1'!A3</f>
        <v>0.0300000000000011</v>
      </c>
      <c r="B3" s="1">
        <f>'油价-m1'!B4-'油价-m1'!B3</f>
        <v>-0.409999999999997</v>
      </c>
      <c r="C3">
        <f t="shared" ref="C3:C34" si="0">ABS(A3-B3)</f>
        <v>0.439999999999998</v>
      </c>
      <c r="E3">
        <f t="shared" ref="E3:E34" si="1">(A3-B3)*(A3-B3)</f>
        <v>0.193599999999998</v>
      </c>
      <c r="G3">
        <f t="shared" ref="G3:G34" si="2">ABS(A3-B3)/A3</f>
        <v>14.666666666666</v>
      </c>
    </row>
    <row r="4" spans="1:7">
      <c r="A4" s="1">
        <f>'油价-m1'!A5-'油价-m1'!A4</f>
        <v>4.03</v>
      </c>
      <c r="B4" s="1">
        <f>'油价-m1'!B5-'油价-m1'!B4</f>
        <v>-0.170000000000002</v>
      </c>
      <c r="C4">
        <f t="shared" si="0"/>
        <v>4.2</v>
      </c>
      <c r="E4">
        <f t="shared" si="1"/>
        <v>17.64</v>
      </c>
      <c r="G4">
        <f t="shared" si="2"/>
        <v>1.04218362282878</v>
      </c>
    </row>
    <row r="5" spans="1:7">
      <c r="A5" s="1">
        <f>'油价-m1'!A6-'油价-m1'!A5</f>
        <v>1.33</v>
      </c>
      <c r="B5" s="1">
        <f>'油价-m1'!B6-'油价-m1'!B5</f>
        <v>-0.180000000000007</v>
      </c>
      <c r="C5">
        <f t="shared" si="0"/>
        <v>1.51000000000001</v>
      </c>
      <c r="E5">
        <f t="shared" si="1"/>
        <v>2.28010000000002</v>
      </c>
      <c r="G5">
        <f t="shared" si="2"/>
        <v>1.13533834586467</v>
      </c>
    </row>
    <row r="6" spans="1:7">
      <c r="A6" s="1">
        <f>'油价-m1'!A7-'油价-m1'!A6</f>
        <v>2.05</v>
      </c>
      <c r="B6" s="1">
        <f>'油价-m1'!B7-'油价-m1'!B6</f>
        <v>-0.179999999999993</v>
      </c>
      <c r="C6">
        <f t="shared" si="0"/>
        <v>2.22999999999999</v>
      </c>
      <c r="E6">
        <f t="shared" si="1"/>
        <v>4.97289999999995</v>
      </c>
      <c r="G6">
        <f t="shared" si="2"/>
        <v>1.08780487804878</v>
      </c>
    </row>
    <row r="7" spans="1:7">
      <c r="A7" s="1">
        <f>'油价-m1'!A8-'油价-m1'!A7</f>
        <v>-0.789999999999992</v>
      </c>
      <c r="B7" s="1">
        <f>'油价-m1'!B8-'油价-m1'!B7</f>
        <v>0.920000000000002</v>
      </c>
      <c r="C7">
        <f t="shared" si="0"/>
        <v>1.70999999999999</v>
      </c>
      <c r="E7">
        <f t="shared" si="1"/>
        <v>2.92409999999998</v>
      </c>
      <c r="G7">
        <f t="shared" si="2"/>
        <v>-2.16455696202533</v>
      </c>
    </row>
    <row r="8" spans="1:7">
      <c r="A8" s="1">
        <f>'油价-m1'!A9-'油价-m1'!A8</f>
        <v>-0.0300000000000011</v>
      </c>
      <c r="B8" s="1">
        <f>'油价-m1'!B9-'油价-m1'!B8</f>
        <v>0.219999999999999</v>
      </c>
      <c r="C8">
        <f t="shared" si="0"/>
        <v>0.25</v>
      </c>
      <c r="E8">
        <f t="shared" si="1"/>
        <v>0.0625</v>
      </c>
      <c r="G8">
        <f t="shared" si="2"/>
        <v>-8.33333333333302</v>
      </c>
    </row>
    <row r="9" spans="1:7">
      <c r="A9" s="1">
        <f>'油价-m1'!A10-'油价-m1'!A9</f>
        <v>1.95999999999999</v>
      </c>
      <c r="B9" s="1">
        <f>'油价-m1'!B10-'油价-m1'!B9</f>
        <v>0.019999999999996</v>
      </c>
      <c r="C9">
        <f t="shared" si="0"/>
        <v>1.94</v>
      </c>
      <c r="E9">
        <f t="shared" si="1"/>
        <v>3.76359999999999</v>
      </c>
      <c r="G9">
        <f t="shared" si="2"/>
        <v>0.989795918367349</v>
      </c>
    </row>
    <row r="10" spans="1:7">
      <c r="A10" s="1">
        <f>'油价-m1'!A11-'油价-m1'!A10</f>
        <v>-3.88</v>
      </c>
      <c r="B10" s="1">
        <f>'油价-m1'!B11-'油价-m1'!B10</f>
        <v>-0.0600000000000023</v>
      </c>
      <c r="C10">
        <f t="shared" si="0"/>
        <v>3.81999999999999</v>
      </c>
      <c r="E10">
        <f t="shared" si="1"/>
        <v>14.5923999999999</v>
      </c>
      <c r="G10">
        <f t="shared" si="2"/>
        <v>-0.984536082474226</v>
      </c>
    </row>
    <row r="11" spans="1:7">
      <c r="A11" s="1">
        <f>'油价-m1'!A12-'油价-m1'!A11</f>
        <v>-2.27000000000001</v>
      </c>
      <c r="B11" s="1">
        <f>'油价-m1'!B12-'油价-m1'!B11</f>
        <v>0</v>
      </c>
      <c r="C11">
        <f t="shared" si="0"/>
        <v>2.27000000000001</v>
      </c>
      <c r="E11">
        <f t="shared" si="1"/>
        <v>5.15290000000005</v>
      </c>
      <c r="G11">
        <f t="shared" si="2"/>
        <v>-1</v>
      </c>
    </row>
    <row r="12" spans="1:7">
      <c r="A12" s="1">
        <f>'油价-m1'!A13-'油价-m1'!A12</f>
        <v>-0.640000000000001</v>
      </c>
      <c r="B12" s="1">
        <f>'油价-m1'!B13-'油价-m1'!B12</f>
        <v>0.0400000000000063</v>
      </c>
      <c r="C12">
        <f t="shared" si="0"/>
        <v>0.680000000000007</v>
      </c>
      <c r="E12">
        <f t="shared" si="1"/>
        <v>0.462400000000009</v>
      </c>
      <c r="G12">
        <f t="shared" si="2"/>
        <v>-1.06250000000001</v>
      </c>
    </row>
    <row r="13" spans="1:7">
      <c r="A13" s="1">
        <f>'油价-m1'!A14-'油价-m1'!A13</f>
        <v>0.560000000000002</v>
      </c>
      <c r="B13" s="1">
        <f>'油价-m1'!B14-'油价-m1'!B13</f>
        <v>0.0699999999999932</v>
      </c>
      <c r="C13">
        <f t="shared" si="0"/>
        <v>0.490000000000009</v>
      </c>
      <c r="E13">
        <f t="shared" si="1"/>
        <v>0.240100000000009</v>
      </c>
      <c r="G13">
        <f t="shared" si="2"/>
        <v>0.875000000000013</v>
      </c>
    </row>
    <row r="14" spans="1:7">
      <c r="A14" s="1">
        <f>'油价-m1'!A15-'油价-m1'!A14</f>
        <v>0.260000000000005</v>
      </c>
      <c r="B14" s="1">
        <f>'油价-m1'!B15-'油价-m1'!B14</f>
        <v>0.0500000000000114</v>
      </c>
      <c r="C14">
        <f t="shared" si="0"/>
        <v>0.209999999999994</v>
      </c>
      <c r="E14">
        <f t="shared" si="1"/>
        <v>0.0440999999999974</v>
      </c>
      <c r="G14">
        <f t="shared" si="2"/>
        <v>0.807692307692268</v>
      </c>
    </row>
    <row r="15" spans="1:7">
      <c r="A15" s="1">
        <f>'油价-m1'!A16-'油价-m1'!A15</f>
        <v>-4.95</v>
      </c>
      <c r="B15" s="1">
        <f>'油价-m1'!B16-'油价-m1'!B15</f>
        <v>0.219999999999999</v>
      </c>
      <c r="C15">
        <f t="shared" si="0"/>
        <v>5.17</v>
      </c>
      <c r="E15">
        <f t="shared" si="1"/>
        <v>26.7289</v>
      </c>
      <c r="G15">
        <f t="shared" si="2"/>
        <v>-1.04444444444444</v>
      </c>
    </row>
    <row r="16" spans="1:7">
      <c r="A16" s="1">
        <f>'油价-m1'!A17-'油价-m1'!A16</f>
        <v>-0.810000000000002</v>
      </c>
      <c r="B16" s="1">
        <f>'油价-m1'!B17-'油价-m1'!B16</f>
        <v>0.140000000000001</v>
      </c>
      <c r="C16">
        <f t="shared" si="0"/>
        <v>0.950000000000003</v>
      </c>
      <c r="E16">
        <f t="shared" si="1"/>
        <v>0.902500000000005</v>
      </c>
      <c r="G16">
        <f t="shared" si="2"/>
        <v>-1.17283950617284</v>
      </c>
    </row>
    <row r="17" spans="1:7">
      <c r="A17" s="1">
        <f>'油价-m1'!A18-'油价-m1'!A17</f>
        <v>0.109999999999999</v>
      </c>
      <c r="B17" s="1">
        <f>'油价-m1'!B18-'油价-m1'!B17</f>
        <v>0.0899999999999892</v>
      </c>
      <c r="C17">
        <f t="shared" si="0"/>
        <v>0.0200000000000102</v>
      </c>
      <c r="E17">
        <f t="shared" si="1"/>
        <v>0.000400000000000409</v>
      </c>
      <c r="G17">
        <f t="shared" si="2"/>
        <v>0.181818181818276</v>
      </c>
    </row>
    <row r="18" spans="1:7">
      <c r="A18" s="1">
        <f>'油价-m1'!A19-'油价-m1'!A18</f>
        <v>-0.109999999999999</v>
      </c>
      <c r="B18" s="1">
        <f>'油价-m1'!B19-'油价-m1'!B18</f>
        <v>0.0700000000000074</v>
      </c>
      <c r="C18">
        <f t="shared" si="0"/>
        <v>0.180000000000007</v>
      </c>
      <c r="E18">
        <f t="shared" si="1"/>
        <v>0.0324000000000025</v>
      </c>
      <c r="G18">
        <f t="shared" si="2"/>
        <v>-1.63636363636371</v>
      </c>
    </row>
    <row r="19" spans="1:7">
      <c r="A19" s="1">
        <f>'油价-m1'!A20-'油价-m1'!A19</f>
        <v>2.04000000000001</v>
      </c>
      <c r="B19" s="1">
        <f>'油价-m1'!B20-'油价-m1'!B19</f>
        <v>0.0900000000000034</v>
      </c>
      <c r="C19">
        <f t="shared" si="0"/>
        <v>1.95</v>
      </c>
      <c r="E19">
        <f t="shared" si="1"/>
        <v>3.80250000000001</v>
      </c>
      <c r="G19">
        <f t="shared" si="2"/>
        <v>0.955882352941175</v>
      </c>
    </row>
    <row r="20" spans="1:7">
      <c r="A20" s="1">
        <f>'油价-m1'!A21-'油价-m1'!A20</f>
        <v>-0.239999999999995</v>
      </c>
      <c r="B20" s="1">
        <f>'油价-m1'!B21-'油价-m1'!B20</f>
        <v>0.0899999999999892</v>
      </c>
      <c r="C20">
        <f t="shared" si="0"/>
        <v>0.329999999999984</v>
      </c>
      <c r="E20">
        <f t="shared" si="1"/>
        <v>0.108899999999989</v>
      </c>
      <c r="G20">
        <f t="shared" si="2"/>
        <v>-1.37499999999996</v>
      </c>
    </row>
    <row r="21" spans="1:7">
      <c r="A21" s="1">
        <f>'油价-m1'!A22-'油价-m1'!A21</f>
        <v>-0.150000000000006</v>
      </c>
      <c r="B21" s="1">
        <f>'油价-m1'!B22-'油价-m1'!B21</f>
        <v>0.100000000000009</v>
      </c>
      <c r="C21">
        <f t="shared" si="0"/>
        <v>0.250000000000014</v>
      </c>
      <c r="E21">
        <f t="shared" si="1"/>
        <v>0.0625000000000071</v>
      </c>
      <c r="G21">
        <f t="shared" si="2"/>
        <v>-1.6666666666667</v>
      </c>
    </row>
    <row r="22" spans="1:7">
      <c r="A22" s="1">
        <f>'油价-m1'!A23-'油价-m1'!A22</f>
        <v>-1.38</v>
      </c>
      <c r="B22" s="1">
        <f>'油价-m1'!B23-'油价-m1'!B22</f>
        <v>0.0899999999999892</v>
      </c>
      <c r="C22">
        <f t="shared" si="0"/>
        <v>1.46999999999998</v>
      </c>
      <c r="E22">
        <f t="shared" si="1"/>
        <v>2.16089999999995</v>
      </c>
      <c r="G22">
        <f t="shared" si="2"/>
        <v>-1.06521739130434</v>
      </c>
    </row>
    <row r="23" spans="1:7">
      <c r="A23" s="1">
        <f>'油价-m1'!A24-'油价-m1'!A23</f>
        <v>2.53999999999999</v>
      </c>
      <c r="B23" s="1">
        <f>'油价-m1'!B24-'油价-m1'!B23</f>
        <v>0.13000000000001</v>
      </c>
      <c r="C23">
        <f t="shared" si="0"/>
        <v>2.40999999999998</v>
      </c>
      <c r="E23">
        <f t="shared" si="1"/>
        <v>5.80809999999992</v>
      </c>
      <c r="G23">
        <f t="shared" si="2"/>
        <v>0.948818897637791</v>
      </c>
    </row>
    <row r="24" spans="1:7">
      <c r="A24" s="1">
        <f>'油价-m1'!A25-'油价-m1'!A24</f>
        <v>1.63</v>
      </c>
      <c r="B24" s="1">
        <f>'油价-m1'!B25-'油价-m1'!B24</f>
        <v>0.109999999999999</v>
      </c>
      <c r="C24">
        <f t="shared" si="0"/>
        <v>1.52</v>
      </c>
      <c r="E24">
        <f t="shared" si="1"/>
        <v>2.31039999999999</v>
      </c>
      <c r="G24">
        <f t="shared" si="2"/>
        <v>0.932515337423313</v>
      </c>
    </row>
    <row r="25" spans="1:7">
      <c r="A25" s="1">
        <f>'油价-m1'!A26-'油价-m1'!A25</f>
        <v>2.42</v>
      </c>
      <c r="B25" s="1">
        <f>'油价-m1'!B26-'油价-m1'!B25</f>
        <v>0.109999999999999</v>
      </c>
      <c r="C25">
        <f t="shared" si="0"/>
        <v>2.31</v>
      </c>
      <c r="E25">
        <f t="shared" si="1"/>
        <v>5.33610000000001</v>
      </c>
      <c r="G25">
        <f t="shared" si="2"/>
        <v>0.954545454545455</v>
      </c>
    </row>
    <row r="26" spans="1:7">
      <c r="A26" s="1">
        <f>'油价-m1'!A27-'油价-m1'!A26</f>
        <v>0.620000000000005</v>
      </c>
      <c r="B26" s="1">
        <f>'油价-m1'!B27-'油价-m1'!B26</f>
        <v>0.0999999999999943</v>
      </c>
      <c r="C26">
        <f t="shared" si="0"/>
        <v>0.52000000000001</v>
      </c>
      <c r="E26">
        <f t="shared" si="1"/>
        <v>0.270400000000011</v>
      </c>
      <c r="G26">
        <f t="shared" si="2"/>
        <v>0.838709677419365</v>
      </c>
    </row>
    <row r="27" spans="1:7">
      <c r="A27" s="1">
        <f>'油价-m1'!A28-'油价-m1'!A27</f>
        <v>1.18000000000001</v>
      </c>
      <c r="B27" s="1">
        <f>'油价-m1'!B28-'油价-m1'!B27</f>
        <v>0.100000000000009</v>
      </c>
      <c r="C27">
        <f t="shared" si="0"/>
        <v>1.08</v>
      </c>
      <c r="E27">
        <f t="shared" si="1"/>
        <v>1.1664</v>
      </c>
      <c r="G27">
        <f t="shared" si="2"/>
        <v>0.915254237288129</v>
      </c>
    </row>
    <row r="28" spans="1:7">
      <c r="A28" s="1">
        <f>'油价-m1'!A29-'油价-m1'!A28</f>
        <v>1.28999999999999</v>
      </c>
      <c r="B28" s="1">
        <f>'油价-m1'!B29-'油价-m1'!B28</f>
        <v>0.0999999999999943</v>
      </c>
      <c r="C28">
        <f t="shared" si="0"/>
        <v>1.19</v>
      </c>
      <c r="E28">
        <f t="shared" si="1"/>
        <v>1.41609999999999</v>
      </c>
      <c r="G28">
        <f t="shared" si="2"/>
        <v>0.922480620155043</v>
      </c>
    </row>
    <row r="29" spans="1:7">
      <c r="A29" s="1">
        <f>'油价-m1'!A30-'油价-m1'!A29</f>
        <v>1.61</v>
      </c>
      <c r="B29" s="1">
        <f>'油价-m1'!B30-'油价-m1'!B29</f>
        <v>0.109999999999999</v>
      </c>
      <c r="C29">
        <f t="shared" si="0"/>
        <v>1.5</v>
      </c>
      <c r="E29">
        <f t="shared" si="1"/>
        <v>2.25</v>
      </c>
      <c r="G29">
        <f t="shared" si="2"/>
        <v>0.931677018633541</v>
      </c>
    </row>
    <row r="30" spans="1:7">
      <c r="A30" s="1">
        <f>'油价-m1'!A31-'油价-m1'!A30</f>
        <v>-1.23999999999999</v>
      </c>
      <c r="B30" s="1">
        <f>'油价-m1'!B31-'油价-m1'!B30</f>
        <v>0.100000000000009</v>
      </c>
      <c r="C30">
        <f t="shared" si="0"/>
        <v>1.34</v>
      </c>
      <c r="E30">
        <f t="shared" si="1"/>
        <v>1.79560000000001</v>
      </c>
      <c r="G30">
        <f t="shared" si="2"/>
        <v>-1.08064516129033</v>
      </c>
    </row>
    <row r="31" spans="1:7">
      <c r="A31" s="1">
        <f>'油价-m1'!A32-'油价-m1'!A31</f>
        <v>0.739999999999995</v>
      </c>
      <c r="B31" s="1">
        <f>'油价-m1'!B32-'油价-m1'!B31</f>
        <v>0.109999999999999</v>
      </c>
      <c r="C31">
        <f t="shared" si="0"/>
        <v>0.629999999999995</v>
      </c>
      <c r="E31">
        <f t="shared" si="1"/>
        <v>0.396899999999994</v>
      </c>
      <c r="G31">
        <f t="shared" si="2"/>
        <v>0.851351351351351</v>
      </c>
    </row>
    <row r="32" spans="1:7">
      <c r="A32" s="1">
        <f>'油价-m1'!A33-'油价-m1'!A32</f>
        <v>-2.67</v>
      </c>
      <c r="B32" s="1">
        <f>'油价-m1'!B33-'油价-m1'!B32</f>
        <v>0.109999999999999</v>
      </c>
      <c r="C32">
        <f t="shared" si="0"/>
        <v>2.78</v>
      </c>
      <c r="E32">
        <f t="shared" si="1"/>
        <v>7.72840000000001</v>
      </c>
      <c r="G32">
        <f t="shared" si="2"/>
        <v>-1.04119850187266</v>
      </c>
    </row>
    <row r="33" spans="1:7">
      <c r="A33" s="1">
        <f>'油价-m1'!A34-'油价-m1'!A33</f>
        <v>-2.02</v>
      </c>
      <c r="B33" s="1">
        <f>'油价-m1'!B34-'油价-m1'!B33</f>
        <v>0.0999999999999943</v>
      </c>
      <c r="C33">
        <f t="shared" si="0"/>
        <v>2.11999999999999</v>
      </c>
      <c r="E33">
        <f t="shared" si="1"/>
        <v>4.49439999999996</v>
      </c>
      <c r="G33">
        <f t="shared" si="2"/>
        <v>-1.04950495049505</v>
      </c>
    </row>
    <row r="34" spans="1:7">
      <c r="A34" s="1">
        <f>'油价-m1'!A35-'油价-m1'!A34</f>
        <v>-1.27</v>
      </c>
      <c r="B34" s="1">
        <f>'油价-m1'!B35-'油价-m1'!B34</f>
        <v>0.109999999999999</v>
      </c>
      <c r="C34">
        <f t="shared" si="0"/>
        <v>1.38</v>
      </c>
      <c r="E34">
        <f t="shared" si="1"/>
        <v>1.90439999999999</v>
      </c>
      <c r="G34">
        <f t="shared" si="2"/>
        <v>-1.08661417322835</v>
      </c>
    </row>
    <row r="35" spans="1:7">
      <c r="A35" s="1">
        <f>'油价-m1'!A36-'油价-m1'!A35</f>
        <v>1.73999999999999</v>
      </c>
      <c r="B35" s="1">
        <f>'油价-m1'!B36-'油价-m1'!B35</f>
        <v>0.109999999999999</v>
      </c>
      <c r="C35">
        <f t="shared" ref="C35:C66" si="3">ABS(A35-B35)</f>
        <v>1.63</v>
      </c>
      <c r="E35">
        <f t="shared" ref="E35:E66" si="4">(A35-B35)*(A35-B35)</f>
        <v>2.65689999999999</v>
      </c>
      <c r="G35">
        <f t="shared" ref="G35:G66" si="5">ABS(A35-B35)/A35</f>
        <v>0.936781609195402</v>
      </c>
    </row>
    <row r="36" spans="1:7">
      <c r="A36" s="1">
        <f>'油价-m1'!A37-'油价-m1'!A36</f>
        <v>0.280000000000001</v>
      </c>
      <c r="B36" s="1">
        <f>'油价-m1'!B37-'油价-m1'!B36</f>
        <v>0.0999999999999943</v>
      </c>
      <c r="C36">
        <f t="shared" si="3"/>
        <v>0.180000000000007</v>
      </c>
      <c r="E36">
        <f t="shared" si="4"/>
        <v>0.0324000000000025</v>
      </c>
      <c r="G36">
        <f t="shared" si="5"/>
        <v>0.642857142857165</v>
      </c>
    </row>
    <row r="37" spans="1:7">
      <c r="A37" s="1">
        <f>'油价-m1'!A38-'油价-m1'!A37</f>
        <v>3.23999999999999</v>
      </c>
      <c r="B37" s="1">
        <f>'油价-m1'!B38-'油价-m1'!B37</f>
        <v>0.110000000000014</v>
      </c>
      <c r="C37">
        <f t="shared" si="3"/>
        <v>3.12999999999998</v>
      </c>
      <c r="E37">
        <f t="shared" si="4"/>
        <v>9.79689999999988</v>
      </c>
      <c r="G37">
        <f t="shared" si="5"/>
        <v>0.966049382716045</v>
      </c>
    </row>
    <row r="38" spans="1:7">
      <c r="A38" s="1">
        <f>'油价-m1'!A39-'油价-m1'!A38</f>
        <v>-1.30999999999999</v>
      </c>
      <c r="B38" s="1">
        <f>'油价-m1'!B39-'油价-m1'!B38</f>
        <v>0.109999999999999</v>
      </c>
      <c r="C38">
        <f t="shared" si="3"/>
        <v>1.41999999999999</v>
      </c>
      <c r="E38">
        <f t="shared" si="4"/>
        <v>2.01639999999996</v>
      </c>
      <c r="G38">
        <f t="shared" si="5"/>
        <v>-1.08396946564886</v>
      </c>
    </row>
    <row r="39" spans="1:7">
      <c r="A39" s="1">
        <f>'油价-m1'!A40-'油价-m1'!A39</f>
        <v>-1.53</v>
      </c>
      <c r="B39" s="1">
        <f>'油价-m1'!B40-'油价-m1'!B39</f>
        <v>0.0999999999999943</v>
      </c>
      <c r="C39">
        <f t="shared" si="3"/>
        <v>1.63</v>
      </c>
      <c r="E39">
        <f t="shared" si="4"/>
        <v>2.65689999999999</v>
      </c>
      <c r="G39">
        <f t="shared" si="5"/>
        <v>-1.06535947712418</v>
      </c>
    </row>
    <row r="40" spans="1:7">
      <c r="A40" s="1">
        <f>'油价-m1'!A41-'油价-m1'!A40</f>
        <v>-5.43000000000001</v>
      </c>
      <c r="B40" s="1">
        <f>'油价-m1'!B41-'油价-m1'!B40</f>
        <v>0.109999999999999</v>
      </c>
      <c r="C40">
        <f t="shared" si="3"/>
        <v>5.54000000000001</v>
      </c>
      <c r="E40">
        <f t="shared" si="4"/>
        <v>30.6916000000001</v>
      </c>
      <c r="G40">
        <f t="shared" si="5"/>
        <v>-1.02025782688766</v>
      </c>
    </row>
    <row r="41" spans="1:7">
      <c r="A41" s="1">
        <f>'油价-m1'!A42-'油价-m1'!A41</f>
        <v>3.23</v>
      </c>
      <c r="B41" s="1">
        <f>'油价-m1'!B42-'油价-m1'!B41</f>
        <v>0.109999999999999</v>
      </c>
      <c r="C41">
        <f t="shared" si="3"/>
        <v>3.12</v>
      </c>
      <c r="E41">
        <f t="shared" si="4"/>
        <v>9.73440000000003</v>
      </c>
      <c r="G41">
        <f t="shared" si="5"/>
        <v>0.965944272445821</v>
      </c>
    </row>
    <row r="42" spans="1:7">
      <c r="A42" s="1">
        <f>'油价-m1'!A43-'油价-m1'!A42</f>
        <v>2.52</v>
      </c>
      <c r="B42" s="1">
        <f>'油价-m1'!B43-'油价-m1'!B42</f>
        <v>0.0999999999999943</v>
      </c>
      <c r="C42">
        <f t="shared" si="3"/>
        <v>2.42</v>
      </c>
      <c r="E42">
        <f t="shared" si="4"/>
        <v>5.85640000000001</v>
      </c>
      <c r="G42">
        <f t="shared" si="5"/>
        <v>0.960317460317462</v>
      </c>
    </row>
    <row r="43" spans="1:7">
      <c r="A43" s="1">
        <f>'油价-m1'!A44-'油价-m1'!A43</f>
        <v>2.45</v>
      </c>
      <c r="B43" s="1">
        <f>'油价-m1'!B44-'油价-m1'!B43</f>
        <v>0.109999999999999</v>
      </c>
      <c r="C43">
        <f t="shared" si="3"/>
        <v>2.34</v>
      </c>
      <c r="E43">
        <f t="shared" si="4"/>
        <v>5.47560000000002</v>
      </c>
      <c r="G43">
        <f t="shared" si="5"/>
        <v>0.955102040816327</v>
      </c>
    </row>
    <row r="44" spans="1:7">
      <c r="A44" s="1">
        <f>'油价-m1'!A45-'油价-m1'!A44</f>
        <v>-1.2</v>
      </c>
      <c r="B44" s="1">
        <f>'油价-m1'!B45-'油价-m1'!B44</f>
        <v>0.110000000000014</v>
      </c>
      <c r="C44">
        <f t="shared" si="3"/>
        <v>1.31000000000002</v>
      </c>
      <c r="E44">
        <f t="shared" si="4"/>
        <v>1.71610000000004</v>
      </c>
      <c r="G44">
        <f t="shared" si="5"/>
        <v>-1.09166666666668</v>
      </c>
    </row>
    <row r="45" spans="1:7">
      <c r="A45" s="1">
        <f>'油价-m1'!A46-'油价-m1'!A45</f>
        <v>0.140000000000001</v>
      </c>
      <c r="B45" s="1">
        <f>'油价-m1'!B46-'油价-m1'!B45</f>
        <v>0.109999999999999</v>
      </c>
      <c r="C45">
        <f t="shared" si="3"/>
        <v>0.0300000000000011</v>
      </c>
      <c r="E45">
        <f t="shared" si="4"/>
        <v>0.000900000000000068</v>
      </c>
      <c r="G45">
        <f t="shared" si="5"/>
        <v>0.214285714285722</v>
      </c>
    </row>
    <row r="46" spans="1:7">
      <c r="A46" s="1">
        <f>'油价-m1'!A47-'油价-m1'!A46</f>
        <v>-1.67999999999999</v>
      </c>
      <c r="B46" s="1">
        <f>'油价-m1'!B47-'油价-m1'!B46</f>
        <v>0.0999999999999943</v>
      </c>
      <c r="C46">
        <f t="shared" si="3"/>
        <v>1.77999999999999</v>
      </c>
      <c r="E46">
        <f t="shared" si="4"/>
        <v>3.16839999999995</v>
      </c>
      <c r="G46">
        <f t="shared" si="5"/>
        <v>-1.05952380952381</v>
      </c>
    </row>
    <row r="47" spans="1:7">
      <c r="A47" s="1">
        <f>'油价-m1'!A48-'油价-m1'!A47</f>
        <v>0.829999999999998</v>
      </c>
      <c r="B47" s="1">
        <f>'油价-m1'!B48-'油价-m1'!B47</f>
        <v>0.109999999999999</v>
      </c>
      <c r="C47">
        <f t="shared" si="3"/>
        <v>0.719999999999999</v>
      </c>
      <c r="E47">
        <f t="shared" si="4"/>
        <v>0.518399999999998</v>
      </c>
      <c r="G47">
        <f t="shared" si="5"/>
        <v>0.867469879518073</v>
      </c>
    </row>
    <row r="48" spans="1:7">
      <c r="A48" s="1">
        <f>'油价-m1'!A49-'油价-m1'!A48</f>
        <v>2.05</v>
      </c>
      <c r="B48" s="1">
        <f>'油价-m1'!B49-'油价-m1'!B48</f>
        <v>0.109999999999999</v>
      </c>
      <c r="C48">
        <f t="shared" si="3"/>
        <v>1.94</v>
      </c>
      <c r="E48">
        <f t="shared" si="4"/>
        <v>3.76359999999999</v>
      </c>
      <c r="G48">
        <f t="shared" si="5"/>
        <v>0.946341463414634</v>
      </c>
    </row>
    <row r="49" spans="1:7">
      <c r="A49" s="1">
        <f>'油价-m1'!A50-'油价-m1'!A49</f>
        <v>0.399999999999991</v>
      </c>
      <c r="B49" s="1">
        <f>'油价-m1'!B50-'油价-m1'!B49</f>
        <v>0.0999999999999943</v>
      </c>
      <c r="C49">
        <f t="shared" si="3"/>
        <v>0.299999999999997</v>
      </c>
      <c r="E49">
        <f t="shared" si="4"/>
        <v>0.0899999999999983</v>
      </c>
      <c r="G49">
        <f t="shared" si="5"/>
        <v>0.750000000000009</v>
      </c>
    </row>
    <row r="50" spans="1:7">
      <c r="A50" s="1">
        <f>'油价-m1'!A51-'油价-m1'!A50</f>
        <v>-0.789999999999992</v>
      </c>
      <c r="B50" s="1">
        <f>'油价-m1'!B51-'油价-m1'!B50</f>
        <v>0.109999999999999</v>
      </c>
      <c r="C50">
        <f t="shared" si="3"/>
        <v>0.899999999999991</v>
      </c>
      <c r="E50">
        <f t="shared" si="4"/>
        <v>0.809999999999985</v>
      </c>
      <c r="G50">
        <f t="shared" si="5"/>
        <v>-1.13924050632911</v>
      </c>
    </row>
    <row r="51" spans="1:7">
      <c r="A51" s="1">
        <f>'油价-m1'!A52-'油价-m1'!A51</f>
        <v>4.59</v>
      </c>
      <c r="B51" s="1">
        <f>'油价-m1'!B52-'油价-m1'!B51</f>
        <v>0.110000000000014</v>
      </c>
      <c r="C51">
        <f t="shared" si="3"/>
        <v>4.47999999999999</v>
      </c>
      <c r="E51">
        <f t="shared" si="4"/>
        <v>20.0703999999999</v>
      </c>
      <c r="G51">
        <f t="shared" si="5"/>
        <v>0.976034858387797</v>
      </c>
    </row>
    <row r="52" spans="1:7">
      <c r="A52" s="1">
        <f>'油价-m1'!A53-'油价-m1'!A52</f>
        <v>4.3</v>
      </c>
      <c r="B52" s="1">
        <f>'油价-m1'!B53-'油价-m1'!B52</f>
        <v>0.109999999999999</v>
      </c>
      <c r="C52">
        <f t="shared" si="3"/>
        <v>4.19</v>
      </c>
      <c r="E52">
        <f t="shared" si="4"/>
        <v>17.5561</v>
      </c>
      <c r="G52">
        <f t="shared" si="5"/>
        <v>0.974418604651163</v>
      </c>
    </row>
    <row r="53" spans="1:7">
      <c r="A53" s="1">
        <f>'油价-m1'!A54-'油价-m1'!A53</f>
        <v>2.17</v>
      </c>
      <c r="B53" s="1">
        <f>'油价-m1'!B54-'油价-m1'!B53</f>
        <v>0.0999999999999943</v>
      </c>
      <c r="C53">
        <f t="shared" si="3"/>
        <v>2.07000000000001</v>
      </c>
      <c r="E53">
        <f t="shared" si="4"/>
        <v>4.28490000000003</v>
      </c>
      <c r="G53">
        <f t="shared" si="5"/>
        <v>0.953917050691247</v>
      </c>
    </row>
    <row r="54" spans="1:7">
      <c r="A54" s="1">
        <f>'油价-m1'!A55-'油价-m1'!A54</f>
        <v>-1.04000000000001</v>
      </c>
      <c r="B54" s="1">
        <f>'油价-m1'!B55-'油价-m1'!B54</f>
        <v>0.109999999999999</v>
      </c>
      <c r="C54">
        <f t="shared" si="3"/>
        <v>1.15000000000001</v>
      </c>
      <c r="E54">
        <f t="shared" si="4"/>
        <v>1.32250000000001</v>
      </c>
      <c r="G54">
        <f t="shared" si="5"/>
        <v>-1.10576923076923</v>
      </c>
    </row>
    <row r="55" spans="1:7">
      <c r="A55" s="1">
        <f>'油价-m1'!A56-'油价-m1'!A55</f>
        <v>-0.439999999999998</v>
      </c>
      <c r="B55" s="1">
        <f>'油价-m1'!B56-'油价-m1'!B55</f>
        <v>0.109999999999999</v>
      </c>
      <c r="C55">
        <f t="shared" si="3"/>
        <v>0.549999999999997</v>
      </c>
      <c r="E55">
        <f t="shared" si="4"/>
        <v>0.302499999999997</v>
      </c>
      <c r="G55">
        <f t="shared" si="5"/>
        <v>-1.25</v>
      </c>
    </row>
    <row r="56" spans="1:7">
      <c r="A56" s="1">
        <f>'油价-m1'!A57-'油价-m1'!A56</f>
        <v>-0.379999999999995</v>
      </c>
      <c r="B56" s="1">
        <f>'油价-m1'!B57-'油价-m1'!B56</f>
        <v>0.0999999999999943</v>
      </c>
      <c r="C56">
        <f t="shared" si="3"/>
        <v>0.47999999999999</v>
      </c>
      <c r="E56">
        <f t="shared" si="4"/>
        <v>0.23039999999999</v>
      </c>
      <c r="G56">
        <f t="shared" si="5"/>
        <v>-1.26315789473683</v>
      </c>
    </row>
    <row r="57" spans="1:7">
      <c r="A57" s="1">
        <f>'油价-m1'!A58-'油价-m1'!A57</f>
        <v>1.8</v>
      </c>
      <c r="B57" s="1">
        <f>'油价-m1'!B58-'油价-m1'!B57</f>
        <v>0.109999999999999</v>
      </c>
      <c r="C57">
        <f t="shared" si="3"/>
        <v>1.69</v>
      </c>
      <c r="E57">
        <f t="shared" si="4"/>
        <v>2.85609999999999</v>
      </c>
      <c r="G57">
        <f t="shared" si="5"/>
        <v>0.938888888888889</v>
      </c>
    </row>
    <row r="58" spans="1:7">
      <c r="A58" s="1">
        <f>'油价-m1'!A59-'油价-m1'!A58</f>
        <v>-1.45</v>
      </c>
      <c r="B58" s="1">
        <f>'油价-m1'!B59-'油价-m1'!B58</f>
        <v>0.110000000000014</v>
      </c>
      <c r="C58">
        <f t="shared" si="3"/>
        <v>1.56000000000002</v>
      </c>
      <c r="E58">
        <f t="shared" si="4"/>
        <v>2.43360000000005</v>
      </c>
      <c r="G58">
        <f t="shared" si="5"/>
        <v>-1.07586206896553</v>
      </c>
    </row>
    <row r="59" spans="1:7">
      <c r="A59" s="1">
        <f>'油价-m1'!A60-'油价-m1'!A59</f>
        <v>2.83</v>
      </c>
      <c r="B59" s="1">
        <f>'油价-m1'!B60-'油价-m1'!B59</f>
        <v>0.109999999999999</v>
      </c>
      <c r="C59">
        <f t="shared" si="3"/>
        <v>2.72</v>
      </c>
      <c r="E59">
        <f t="shared" si="4"/>
        <v>7.39839999999999</v>
      </c>
      <c r="G59">
        <f t="shared" si="5"/>
        <v>0.96113074204947</v>
      </c>
    </row>
    <row r="60" spans="1:7">
      <c r="A60" s="1">
        <f>'油价-m1'!A61-'油价-m1'!A60</f>
        <v>0.370000000000005</v>
      </c>
      <c r="B60" s="1">
        <f>'油价-m1'!B61-'油价-m1'!B60</f>
        <v>0.0999999999999943</v>
      </c>
      <c r="C60">
        <f t="shared" si="3"/>
        <v>0.27000000000001</v>
      </c>
      <c r="E60">
        <f t="shared" si="4"/>
        <v>0.0729000000000055</v>
      </c>
      <c r="G60">
        <f t="shared" si="5"/>
        <v>0.729729729729748</v>
      </c>
    </row>
    <row r="61" spans="1:7">
      <c r="A61" s="1">
        <f>'油价-m1'!A62-'油价-m1'!A61</f>
        <v>-0.409999999999997</v>
      </c>
      <c r="B61" s="1">
        <f>'油价-m1'!B62-'油价-m1'!B61</f>
        <v>0.109999999999999</v>
      </c>
      <c r="C61">
        <f t="shared" si="3"/>
        <v>0.519999999999996</v>
      </c>
      <c r="E61">
        <f t="shared" si="4"/>
        <v>0.270399999999996</v>
      </c>
      <c r="G61">
        <f t="shared" si="5"/>
        <v>-1.26829268292683</v>
      </c>
    </row>
    <row r="62" spans="1:7">
      <c r="A62" s="1">
        <f>'油价-m1'!A63-'油价-m1'!A62</f>
        <v>-2.03</v>
      </c>
      <c r="B62" s="1">
        <f>'油价-m1'!B63-'油价-m1'!B62</f>
        <v>0.109999999999999</v>
      </c>
      <c r="C62">
        <f t="shared" si="3"/>
        <v>2.14</v>
      </c>
      <c r="E62">
        <f t="shared" si="4"/>
        <v>4.5796</v>
      </c>
      <c r="G62">
        <f t="shared" si="5"/>
        <v>-1.05418719211823</v>
      </c>
    </row>
    <row r="63" spans="1:7">
      <c r="A63" s="1">
        <f>'油价-m1'!A64-'油价-m1'!A63</f>
        <v>-3.17</v>
      </c>
      <c r="B63" s="1">
        <f>'油价-m1'!B64-'油价-m1'!B63</f>
        <v>0.0999999999999943</v>
      </c>
      <c r="C63">
        <f t="shared" si="3"/>
        <v>3.27</v>
      </c>
      <c r="E63">
        <f t="shared" si="4"/>
        <v>10.6929</v>
      </c>
      <c r="G63">
        <f t="shared" si="5"/>
        <v>-1.03154574132492</v>
      </c>
    </row>
    <row r="64" spans="1:7">
      <c r="A64" s="1">
        <f>'油价-m1'!A65-'油价-m1'!A64</f>
        <v>0.0600000000000023</v>
      </c>
      <c r="B64" s="1">
        <f>'油价-m1'!B65-'油价-m1'!B64</f>
        <v>0.109999999999999</v>
      </c>
      <c r="C64">
        <f t="shared" si="3"/>
        <v>0.0499999999999972</v>
      </c>
      <c r="E64">
        <f t="shared" si="4"/>
        <v>0.00249999999999972</v>
      </c>
      <c r="G64">
        <f t="shared" si="5"/>
        <v>0.833333333333254</v>
      </c>
    </row>
    <row r="65" spans="1:7">
      <c r="A65" s="1">
        <f>'油价-m1'!A66-'油价-m1'!A65</f>
        <v>-0.490000000000009</v>
      </c>
      <c r="B65" s="1">
        <f>'油价-m1'!B66-'油价-m1'!B65</f>
        <v>0.110000000000014</v>
      </c>
      <c r="C65">
        <f t="shared" si="3"/>
        <v>0.600000000000023</v>
      </c>
      <c r="E65">
        <f t="shared" si="4"/>
        <v>0.360000000000027</v>
      </c>
      <c r="G65">
        <f t="shared" si="5"/>
        <v>-1.22448979591839</v>
      </c>
    </row>
    <row r="66" spans="1:7">
      <c r="A66" s="1">
        <f>'油价-m1'!A67-'油价-m1'!A66</f>
        <v>-1.14999999999999</v>
      </c>
      <c r="B66" s="1">
        <f>'油价-m1'!B67-'油价-m1'!B66</f>
        <v>0.109999999999999</v>
      </c>
      <c r="C66">
        <f t="shared" si="3"/>
        <v>1.25999999999999</v>
      </c>
      <c r="E66">
        <f t="shared" si="4"/>
        <v>1.58759999999998</v>
      </c>
      <c r="G66">
        <f t="shared" si="5"/>
        <v>-1.09565217391304</v>
      </c>
    </row>
    <row r="67" spans="1:7">
      <c r="A67" s="1">
        <f>'油价-m1'!A68-'油价-m1'!A67</f>
        <v>-3.71000000000001</v>
      </c>
      <c r="B67" s="1">
        <f>'油价-m1'!B68-'油价-m1'!B67</f>
        <v>0.0999999999999943</v>
      </c>
      <c r="C67">
        <f t="shared" ref="C67:C99" si="6">ABS(A67-B67)</f>
        <v>3.81</v>
      </c>
      <c r="E67">
        <f t="shared" ref="E67:E99" si="7">(A67-B67)*(A67-B67)</f>
        <v>14.5161</v>
      </c>
      <c r="G67">
        <f t="shared" ref="G67:G99" si="8">ABS(A67-B67)/A67</f>
        <v>-1.02695417789757</v>
      </c>
    </row>
    <row r="68" spans="1:7">
      <c r="A68" s="1">
        <f>'油价-m1'!A69-'油价-m1'!A68</f>
        <v>-0.839999999999989</v>
      </c>
      <c r="B68" s="1">
        <f>'油价-m1'!B69-'油价-m1'!B68</f>
        <v>0.109999999999999</v>
      </c>
      <c r="C68">
        <f t="shared" si="6"/>
        <v>0.949999999999989</v>
      </c>
      <c r="E68">
        <f t="shared" si="7"/>
        <v>0.902499999999978</v>
      </c>
      <c r="G68">
        <f t="shared" si="8"/>
        <v>-1.13095238095238</v>
      </c>
    </row>
    <row r="69" spans="1:7">
      <c r="A69" s="1">
        <f>'油价-m1'!A70-'油价-m1'!A69</f>
        <v>-2.61000000000001</v>
      </c>
      <c r="B69" s="1">
        <f>'油价-m1'!B70-'油价-m1'!B69</f>
        <v>0.109999999999999</v>
      </c>
      <c r="C69">
        <f t="shared" si="6"/>
        <v>2.72000000000001</v>
      </c>
      <c r="E69">
        <f t="shared" si="7"/>
        <v>7.39840000000007</v>
      </c>
      <c r="G69">
        <f t="shared" si="8"/>
        <v>-1.04214559386973</v>
      </c>
    </row>
    <row r="70" spans="1:7">
      <c r="A70" s="1">
        <f>'油价-m1'!A71-'油价-m1'!A70</f>
        <v>-0.389999999999986</v>
      </c>
      <c r="B70" s="1">
        <f>'油价-m1'!B71-'油价-m1'!B70</f>
        <v>0.0999999999999943</v>
      </c>
      <c r="C70">
        <f t="shared" si="6"/>
        <v>0.489999999999981</v>
      </c>
      <c r="E70">
        <f t="shared" si="7"/>
        <v>0.240099999999981</v>
      </c>
      <c r="G70">
        <f t="shared" si="8"/>
        <v>-1.25641025641025</v>
      </c>
    </row>
    <row r="71" spans="1:7">
      <c r="A71" s="1">
        <f>'油价-m1'!A72-'油价-m1'!A71</f>
        <v>0.0699999999999932</v>
      </c>
      <c r="B71" s="1">
        <f>'油价-m1'!B72-'油价-m1'!B71</f>
        <v>0.109999999999999</v>
      </c>
      <c r="C71">
        <f t="shared" si="6"/>
        <v>0.0400000000000063</v>
      </c>
      <c r="E71">
        <f t="shared" si="7"/>
        <v>0.0016000000000005</v>
      </c>
      <c r="G71">
        <f t="shared" si="8"/>
        <v>0.571428571428716</v>
      </c>
    </row>
    <row r="72" spans="1:7">
      <c r="A72" s="1">
        <f>'油价-m1'!A73-'油价-m1'!A72</f>
        <v>-0.799999999999997</v>
      </c>
      <c r="B72" s="1">
        <f>'油价-m1'!B73-'油价-m1'!B72</f>
        <v>0.110000000000014</v>
      </c>
      <c r="C72">
        <f t="shared" si="6"/>
        <v>0.910000000000011</v>
      </c>
      <c r="E72">
        <f t="shared" si="7"/>
        <v>0.82810000000002</v>
      </c>
      <c r="G72">
        <f t="shared" si="8"/>
        <v>-1.13750000000002</v>
      </c>
    </row>
    <row r="73" spans="1:7">
      <c r="A73" s="1">
        <f>'油价-m1'!A74-'油价-m1'!A73</f>
        <v>3.22</v>
      </c>
      <c r="B73" s="1">
        <f>'油价-m1'!B74-'油价-m1'!B73</f>
        <v>0.109999999999999</v>
      </c>
      <c r="C73">
        <f t="shared" si="6"/>
        <v>3.11</v>
      </c>
      <c r="E73">
        <f t="shared" si="7"/>
        <v>9.6721</v>
      </c>
      <c r="G73">
        <f t="shared" si="8"/>
        <v>0.96583850931677</v>
      </c>
    </row>
    <row r="74" spans="1:7">
      <c r="A74" s="1">
        <f>'油价-m1'!A75-'油价-m1'!A74</f>
        <v>1.06</v>
      </c>
      <c r="B74" s="1">
        <f>'油价-m1'!B75-'油价-m1'!B74</f>
        <v>0.0999999999999943</v>
      </c>
      <c r="C74">
        <f t="shared" si="6"/>
        <v>0.960000000000008</v>
      </c>
      <c r="E74">
        <f t="shared" si="7"/>
        <v>0.921600000000015</v>
      </c>
      <c r="G74">
        <f t="shared" si="8"/>
        <v>0.905660377358496</v>
      </c>
    </row>
    <row r="75" spans="1:7">
      <c r="A75" s="1">
        <f>'油价-m1'!A76-'油价-m1'!A75</f>
        <v>0.640000000000001</v>
      </c>
      <c r="B75" s="1">
        <f>'油价-m1'!B76-'油价-m1'!B75</f>
        <v>0.109999999999999</v>
      </c>
      <c r="C75">
        <f t="shared" si="6"/>
        <v>0.530000000000001</v>
      </c>
      <c r="E75">
        <f t="shared" si="7"/>
        <v>0.280900000000001</v>
      </c>
      <c r="G75">
        <f t="shared" si="8"/>
        <v>0.828125000000001</v>
      </c>
    </row>
    <row r="76" spans="1:7">
      <c r="A76" s="1">
        <f>'油价-m1'!A77-'油价-m1'!A76</f>
        <v>1.38</v>
      </c>
      <c r="B76" s="1">
        <f>'油价-m1'!B77-'油价-m1'!B76</f>
        <v>0.109999999999999</v>
      </c>
      <c r="C76">
        <f t="shared" si="6"/>
        <v>1.27</v>
      </c>
      <c r="E76">
        <f t="shared" si="7"/>
        <v>1.61289999999999</v>
      </c>
      <c r="G76">
        <f t="shared" si="8"/>
        <v>0.920289855072464</v>
      </c>
    </row>
    <row r="77" spans="1:7">
      <c r="A77" s="1">
        <f>'油价-m1'!A78-'油价-m1'!A77</f>
        <v>-2.72</v>
      </c>
      <c r="B77" s="1">
        <f>'油价-m1'!B78-'油价-m1'!B77</f>
        <v>0.0999999999999943</v>
      </c>
      <c r="C77">
        <f t="shared" si="6"/>
        <v>2.81999999999999</v>
      </c>
      <c r="E77">
        <f t="shared" si="7"/>
        <v>7.95239999999996</v>
      </c>
      <c r="G77">
        <f t="shared" si="8"/>
        <v>-1.03676470588235</v>
      </c>
    </row>
    <row r="78" spans="1:7">
      <c r="A78" s="1">
        <f>'油价-m1'!A79-'油价-m1'!A78</f>
        <v>-4.02</v>
      </c>
      <c r="B78" s="1">
        <f>'油价-m1'!B79-'油价-m1'!B78</f>
        <v>0.109999999999999</v>
      </c>
      <c r="C78">
        <f t="shared" si="6"/>
        <v>4.13</v>
      </c>
      <c r="E78">
        <f t="shared" si="7"/>
        <v>17.0569</v>
      </c>
      <c r="G78">
        <f t="shared" si="8"/>
        <v>-1.0273631840796</v>
      </c>
    </row>
    <row r="79" spans="1:7">
      <c r="A79" s="1">
        <f>'油价-m1'!A80-'油价-m1'!A79</f>
        <v>0.61999999999999</v>
      </c>
      <c r="B79" s="1">
        <f>'油价-m1'!B80-'油价-m1'!B79</f>
        <v>0.110000000000014</v>
      </c>
      <c r="C79">
        <f t="shared" si="6"/>
        <v>0.509999999999977</v>
      </c>
      <c r="E79">
        <f t="shared" si="7"/>
        <v>0.260099999999976</v>
      </c>
      <c r="G79">
        <f t="shared" si="8"/>
        <v>0.822580645161265</v>
      </c>
    </row>
    <row r="80" spans="1:7">
      <c r="A80" s="1">
        <f>'油价-m1'!A81-'油价-m1'!A80</f>
        <v>3.04000000000001</v>
      </c>
      <c r="B80" s="1">
        <f>'油价-m1'!B81-'油价-m1'!B80</f>
        <v>0.109999999999999</v>
      </c>
      <c r="C80">
        <f t="shared" si="6"/>
        <v>2.93000000000001</v>
      </c>
      <c r="E80">
        <f t="shared" si="7"/>
        <v>8.58490000000004</v>
      </c>
      <c r="G80">
        <f t="shared" si="8"/>
        <v>0.963815789473685</v>
      </c>
    </row>
    <row r="81" spans="1:7">
      <c r="A81" s="1">
        <f>'油价-m1'!A82-'油价-m1'!A81</f>
        <v>0.819999999999993</v>
      </c>
      <c r="B81" s="1">
        <f>'油价-m1'!B82-'油价-m1'!B81</f>
        <v>0.0999999999999943</v>
      </c>
      <c r="C81">
        <f t="shared" si="6"/>
        <v>0.719999999999999</v>
      </c>
      <c r="E81">
        <f t="shared" si="7"/>
        <v>0.518399999999998</v>
      </c>
      <c r="G81">
        <f t="shared" si="8"/>
        <v>0.878048780487811</v>
      </c>
    </row>
    <row r="82" spans="1:7">
      <c r="A82" s="1">
        <f>'油价-m1'!A83-'油价-m1'!A82</f>
        <v>0.5</v>
      </c>
      <c r="B82" s="1">
        <f>'油价-m1'!B83-'油价-m1'!B82</f>
        <v>0.109999999999999</v>
      </c>
      <c r="C82">
        <f t="shared" si="6"/>
        <v>0.390000000000001</v>
      </c>
      <c r="E82">
        <f t="shared" si="7"/>
        <v>0.1521</v>
      </c>
      <c r="G82">
        <f t="shared" si="8"/>
        <v>0.780000000000001</v>
      </c>
    </row>
    <row r="83" spans="1:7">
      <c r="A83" s="1">
        <f>'油价-m1'!A84-'油价-m1'!A83</f>
        <v>2.46000000000001</v>
      </c>
      <c r="B83" s="1">
        <f>'油价-m1'!B84-'油价-m1'!B83</f>
        <v>0.109999999999999</v>
      </c>
      <c r="C83">
        <f t="shared" si="6"/>
        <v>2.35000000000001</v>
      </c>
      <c r="E83">
        <f t="shared" si="7"/>
        <v>5.52250000000004</v>
      </c>
      <c r="G83">
        <f t="shared" si="8"/>
        <v>0.955284552845529</v>
      </c>
    </row>
    <row r="84" spans="1:7">
      <c r="A84" s="1">
        <f>'油价-m1'!A85-'油价-m1'!A84</f>
        <v>2.52</v>
      </c>
      <c r="B84" s="1">
        <f>'油价-m1'!B85-'油价-m1'!B84</f>
        <v>0.0999999999999943</v>
      </c>
      <c r="C84">
        <f t="shared" si="6"/>
        <v>2.42</v>
      </c>
      <c r="E84">
        <f t="shared" si="7"/>
        <v>5.85640000000001</v>
      </c>
      <c r="G84">
        <f t="shared" si="8"/>
        <v>0.960317460317462</v>
      </c>
    </row>
    <row r="85" spans="1:7">
      <c r="A85" s="1">
        <f>'油价-m1'!A86-'油价-m1'!A85</f>
        <v>-0.269999999999996</v>
      </c>
      <c r="B85" s="1">
        <f>'油价-m1'!B86-'油价-m1'!B85</f>
        <v>0.109999999999999</v>
      </c>
      <c r="C85">
        <f t="shared" si="6"/>
        <v>0.379999999999995</v>
      </c>
      <c r="E85">
        <f t="shared" si="7"/>
        <v>0.144399999999997</v>
      </c>
      <c r="G85">
        <f t="shared" si="8"/>
        <v>-1.40740740740741</v>
      </c>
    </row>
    <row r="86" spans="1:7">
      <c r="A86" s="1">
        <f>'油价-m1'!A87-'油价-m1'!A86</f>
        <v>0.319999999999993</v>
      </c>
      <c r="B86" s="1">
        <f>'油价-m1'!B87-'油价-m1'!B86</f>
        <v>0.110000000000014</v>
      </c>
      <c r="C86">
        <f t="shared" si="6"/>
        <v>0.20999999999998</v>
      </c>
      <c r="E86">
        <f t="shared" si="7"/>
        <v>0.0440999999999914</v>
      </c>
      <c r="G86">
        <f t="shared" si="8"/>
        <v>0.65624999999995</v>
      </c>
    </row>
    <row r="87" spans="1:7">
      <c r="A87" s="1">
        <f>'油价-m1'!A88-'油价-m1'!A87</f>
        <v>-3.52</v>
      </c>
      <c r="B87" s="1">
        <f>'油价-m1'!B88-'油价-m1'!B87</f>
        <v>0.109999999999999</v>
      </c>
      <c r="C87">
        <f t="shared" si="6"/>
        <v>3.63</v>
      </c>
      <c r="E87">
        <f t="shared" si="7"/>
        <v>13.1769</v>
      </c>
      <c r="G87">
        <f t="shared" si="8"/>
        <v>-1.03125</v>
      </c>
    </row>
    <row r="88" spans="1:7">
      <c r="A88" s="1">
        <f>'油价-m1'!A89-'油价-m1'!A88</f>
        <v>0.159999999999997</v>
      </c>
      <c r="B88" s="1">
        <f>'油价-m1'!B89-'油价-m1'!B88</f>
        <v>0.0999999999999943</v>
      </c>
      <c r="C88">
        <f t="shared" si="6"/>
        <v>0.0600000000000023</v>
      </c>
      <c r="E88">
        <f t="shared" si="7"/>
        <v>0.00360000000000027</v>
      </c>
      <c r="G88">
        <f t="shared" si="8"/>
        <v>0.375000000000022</v>
      </c>
    </row>
    <row r="89" spans="1:7">
      <c r="A89" s="1">
        <f>'油价-m1'!A90-'油价-m1'!A89</f>
        <v>0.990000000000009</v>
      </c>
      <c r="B89" s="1">
        <f>'油价-m1'!B90-'油价-m1'!B89</f>
        <v>0.109999999999999</v>
      </c>
      <c r="C89">
        <f t="shared" si="6"/>
        <v>0.88000000000001</v>
      </c>
      <c r="E89">
        <f t="shared" si="7"/>
        <v>0.774400000000017</v>
      </c>
      <c r="G89">
        <f t="shared" si="8"/>
        <v>0.888888888888891</v>
      </c>
    </row>
    <row r="90" spans="1:7">
      <c r="A90" s="1">
        <f>'油价-m1'!A91-'油价-m1'!A90</f>
        <v>0.0699999999999932</v>
      </c>
      <c r="B90" s="1">
        <f>'油价-m1'!B91-'油价-m1'!B90</f>
        <v>0.109999999999999</v>
      </c>
      <c r="C90">
        <f t="shared" si="6"/>
        <v>0.0400000000000063</v>
      </c>
      <c r="E90">
        <f t="shared" si="7"/>
        <v>0.0016000000000005</v>
      </c>
      <c r="G90">
        <f t="shared" si="8"/>
        <v>0.571428571428716</v>
      </c>
    </row>
    <row r="91" spans="1:7">
      <c r="A91" s="1">
        <f>'油价-m1'!A92-'油价-m1'!A91</f>
        <v>2.28</v>
      </c>
      <c r="B91" s="1">
        <f>'油价-m1'!B92-'油价-m1'!B91</f>
        <v>0.0999999999999943</v>
      </c>
      <c r="C91">
        <f t="shared" si="6"/>
        <v>2.18000000000001</v>
      </c>
      <c r="E91">
        <f t="shared" si="7"/>
        <v>4.75240000000003</v>
      </c>
      <c r="G91">
        <f t="shared" si="8"/>
        <v>0.956140350877196</v>
      </c>
    </row>
    <row r="92" spans="1:7">
      <c r="A92" s="1">
        <f>'油价-m1'!A93-'油价-m1'!A92</f>
        <v>1.22</v>
      </c>
      <c r="B92" s="1">
        <f>'油价-m1'!B93-'油价-m1'!B92</f>
        <v>0.109999999999999</v>
      </c>
      <c r="C92">
        <f t="shared" si="6"/>
        <v>1.11</v>
      </c>
      <c r="E92">
        <f t="shared" si="7"/>
        <v>1.2321</v>
      </c>
      <c r="G92">
        <f t="shared" si="8"/>
        <v>0.909836065573771</v>
      </c>
    </row>
    <row r="93" spans="1:7">
      <c r="A93" s="1">
        <f>'油价-m1'!A94-'油价-m1'!A93</f>
        <v>-1.87</v>
      </c>
      <c r="B93" s="1">
        <f>'油价-m1'!B94-'油价-m1'!B93</f>
        <v>0.110000000000014</v>
      </c>
      <c r="C93">
        <f t="shared" si="6"/>
        <v>1.98000000000002</v>
      </c>
      <c r="E93">
        <f t="shared" si="7"/>
        <v>3.92040000000007</v>
      </c>
      <c r="G93">
        <f t="shared" si="8"/>
        <v>-1.05882352941177</v>
      </c>
    </row>
    <row r="94" spans="1:7">
      <c r="A94" s="1">
        <f>'油价-m1'!A95-'油价-m1'!A94</f>
        <v>-1.89</v>
      </c>
      <c r="B94" s="1">
        <f>'油价-m1'!B95-'油价-m1'!B94</f>
        <v>0.109999999999999</v>
      </c>
      <c r="C94">
        <f t="shared" si="6"/>
        <v>2</v>
      </c>
      <c r="E94">
        <f t="shared" si="7"/>
        <v>4</v>
      </c>
      <c r="G94">
        <f t="shared" si="8"/>
        <v>-1.05820105820106</v>
      </c>
    </row>
    <row r="95" spans="1:7">
      <c r="A95" s="1">
        <f>'油价-m1'!A96-'油价-m1'!A95</f>
        <v>-0.209999999999994</v>
      </c>
      <c r="B95" s="1">
        <f>'油价-m1'!B96-'油价-m1'!B95</f>
        <v>0.0999999999999943</v>
      </c>
      <c r="C95">
        <f t="shared" si="6"/>
        <v>0.309999999999988</v>
      </c>
      <c r="E95">
        <f t="shared" si="7"/>
        <v>0.0960999999999926</v>
      </c>
      <c r="G95">
        <f t="shared" si="8"/>
        <v>-1.47619047619046</v>
      </c>
    </row>
    <row r="96" spans="1:7">
      <c r="A96" s="1">
        <f>'油价-m1'!A97-'油价-m1'!A96</f>
        <v>1.64</v>
      </c>
      <c r="B96" s="1">
        <f>'油价-m1'!B97-'油价-m1'!B96</f>
        <v>0.109999999999999</v>
      </c>
      <c r="C96">
        <f t="shared" si="6"/>
        <v>1.53</v>
      </c>
      <c r="E96">
        <f t="shared" si="7"/>
        <v>2.3409</v>
      </c>
      <c r="G96">
        <f t="shared" si="8"/>
        <v>0.932926829268293</v>
      </c>
    </row>
    <row r="97" spans="1:7">
      <c r="A97" s="1">
        <f>'油价-m1'!A98-'油价-m1'!A97</f>
        <v>1.8</v>
      </c>
      <c r="B97" s="1">
        <f>'油价-m1'!B98-'油价-m1'!B97</f>
        <v>0.109999999999999</v>
      </c>
      <c r="C97">
        <f t="shared" si="6"/>
        <v>1.69</v>
      </c>
      <c r="E97">
        <f t="shared" si="7"/>
        <v>2.85609999999999</v>
      </c>
      <c r="G97">
        <f t="shared" si="8"/>
        <v>0.938888888888889</v>
      </c>
    </row>
    <row r="98" spans="1:7">
      <c r="A98" s="1">
        <f>'油价-m1'!A99-'油价-m1'!A98</f>
        <v>-0.159999999999997</v>
      </c>
      <c r="B98" s="1">
        <f>'油价-m1'!B99-'油价-m1'!B98</f>
        <v>0.109999999999999</v>
      </c>
      <c r="C98">
        <f t="shared" si="6"/>
        <v>0.269999999999996</v>
      </c>
      <c r="E98">
        <f t="shared" si="7"/>
        <v>0.0728999999999979</v>
      </c>
      <c r="G98">
        <f t="shared" si="8"/>
        <v>-1.68750000000001</v>
      </c>
    </row>
    <row r="99" spans="1:7">
      <c r="A99" s="1">
        <f>'油价-m1'!A100-'油价-m1'!A99</f>
        <v>-0.700000000000003</v>
      </c>
      <c r="B99" s="1">
        <f>'油价-m1'!B100-'油价-m1'!B99</f>
        <v>0.0999999999999943</v>
      </c>
      <c r="C99">
        <f t="shared" si="6"/>
        <v>0.799999999999997</v>
      </c>
      <c r="E99">
        <f t="shared" si="7"/>
        <v>0.639999999999995</v>
      </c>
      <c r="G99">
        <f t="shared" si="8"/>
        <v>-1.14285714285713</v>
      </c>
    </row>
  </sheetData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9"/>
  <sheetViews>
    <sheetView workbookViewId="0">
      <selection activeCell="A1" sqref="A$1:B$1048576"/>
    </sheetView>
  </sheetViews>
  <sheetFormatPr defaultColWidth="9" defaultRowHeight="13.5" outlineLevelCol="7"/>
  <cols>
    <col min="7" max="8" width="13.75"/>
  </cols>
  <sheetData>
    <row r="1" spans="1:8">
      <c r="A1" s="1">
        <f>'油价-m2'!A2-'油价-m2'!A1</f>
        <v>4.53999999999999</v>
      </c>
      <c r="B1" s="1">
        <f>'油价-m2'!B2-'油价-m2'!B1</f>
        <v>0.0699999999999932</v>
      </c>
      <c r="C1">
        <f>ABS(A1-B1)</f>
        <v>4.47</v>
      </c>
      <c r="D1">
        <f>SUM(C1:C50)/50</f>
        <v>1.6354</v>
      </c>
      <c r="E1">
        <f>(A1-B1)*(A1-B1)</f>
        <v>19.9809</v>
      </c>
      <c r="F1">
        <f>SQRT(SUM(E1:E50)/50)</f>
        <v>2.0955595911355</v>
      </c>
      <c r="G1">
        <f>ABS(A1-B1)/A1</f>
        <v>0.984581497797358</v>
      </c>
      <c r="H1">
        <f>SUM(G1:G50)/50</f>
        <v>-0.512515614635388</v>
      </c>
    </row>
    <row r="2" spans="1:8">
      <c r="A2" s="1">
        <f>'油价-m2'!A3-'油价-m2'!A2</f>
        <v>-1.28999999999999</v>
      </c>
      <c r="B2" s="1">
        <f>'油价-m2'!B3-'油价-m2'!B2</f>
        <v>-0.319999999999993</v>
      </c>
      <c r="C2">
        <f>ABS(A2-B2)</f>
        <v>0.969999999999999</v>
      </c>
      <c r="D2">
        <f>SUM(C1:C20)/20</f>
        <v>1.711</v>
      </c>
      <c r="E2">
        <f>(A2-B2)*(A2-B2)</f>
        <v>0.940899999999998</v>
      </c>
      <c r="F2">
        <f>SQRT(SUM(E1:E20)/20)</f>
        <v>2.29911069763941</v>
      </c>
      <c r="G2">
        <f>ABS(A2-B2)/A2</f>
        <v>-0.751937984496128</v>
      </c>
      <c r="H2">
        <f>SUM(G1:G20)*2</f>
        <v>-43.6295516362579</v>
      </c>
    </row>
    <row r="3" spans="1:7">
      <c r="A3" s="1">
        <f>'油价-m2'!A4-'油价-m2'!A3</f>
        <v>0.0300000000000011</v>
      </c>
      <c r="B3" s="1">
        <f>'油价-m2'!B4-'油价-m2'!B3</f>
        <v>-0.0400000000000063</v>
      </c>
      <c r="C3">
        <f t="shared" ref="C3:C34" si="0">ABS(A3-B3)</f>
        <v>0.0700000000000074</v>
      </c>
      <c r="E3">
        <f t="shared" ref="E3:E34" si="1">(A3-B3)*(A3-B3)</f>
        <v>0.00490000000000103</v>
      </c>
      <c r="G3">
        <f t="shared" ref="G3:G34" si="2">ABS(A3-B3)/A3</f>
        <v>2.33333333333349</v>
      </c>
    </row>
    <row r="4" spans="1:7">
      <c r="A4" s="1">
        <f>'油价-m2'!A5-'油价-m2'!A4</f>
        <v>4.03</v>
      </c>
      <c r="B4" s="1">
        <f>'油价-m2'!B5-'油价-m2'!B4</f>
        <v>0.140000000000001</v>
      </c>
      <c r="C4">
        <f t="shared" si="0"/>
        <v>3.89</v>
      </c>
      <c r="E4">
        <f t="shared" si="1"/>
        <v>15.1321</v>
      </c>
      <c r="G4">
        <f t="shared" si="2"/>
        <v>0.965260545905707</v>
      </c>
    </row>
    <row r="5" spans="1:7">
      <c r="A5" s="1">
        <f>'油价-m2'!A6-'油价-m2'!A5</f>
        <v>1.33</v>
      </c>
      <c r="B5" s="1">
        <f>'油价-m2'!B6-'油价-m2'!B5</f>
        <v>0.13000000000001</v>
      </c>
      <c r="C5">
        <f t="shared" si="0"/>
        <v>1.19999999999999</v>
      </c>
      <c r="E5">
        <f t="shared" si="1"/>
        <v>1.43999999999997</v>
      </c>
      <c r="G5">
        <f t="shared" si="2"/>
        <v>0.902255639097737</v>
      </c>
    </row>
    <row r="6" spans="1:7">
      <c r="A6" s="1">
        <f>'油价-m2'!A7-'油价-m2'!A6</f>
        <v>2.05</v>
      </c>
      <c r="B6" s="1">
        <f>'油价-m2'!B7-'油价-m2'!B6</f>
        <v>0.0499999999999972</v>
      </c>
      <c r="C6">
        <f t="shared" si="0"/>
        <v>2</v>
      </c>
      <c r="E6">
        <f t="shared" si="1"/>
        <v>4</v>
      </c>
      <c r="G6">
        <f t="shared" si="2"/>
        <v>0.975609756097562</v>
      </c>
    </row>
    <row r="7" spans="1:7">
      <c r="A7" s="1">
        <f>'油价-m2'!A8-'油价-m2'!A7</f>
        <v>-0.789999999999992</v>
      </c>
      <c r="B7" s="1">
        <f>'油价-m2'!B8-'油价-m2'!B7</f>
        <v>1.15000000000001</v>
      </c>
      <c r="C7">
        <f t="shared" si="0"/>
        <v>1.94</v>
      </c>
      <c r="E7">
        <f t="shared" si="1"/>
        <v>3.76359999999999</v>
      </c>
      <c r="G7">
        <f t="shared" si="2"/>
        <v>-2.45569620253167</v>
      </c>
    </row>
    <row r="8" spans="1:7">
      <c r="A8" s="1">
        <f>'油价-m2'!A9-'油价-m2'!A8</f>
        <v>-0.0300000000000011</v>
      </c>
      <c r="B8" s="1">
        <f>'油价-m2'!B9-'油价-m2'!B8</f>
        <v>0.459999999999994</v>
      </c>
      <c r="C8">
        <f t="shared" si="0"/>
        <v>0.489999999999995</v>
      </c>
      <c r="E8">
        <f t="shared" si="1"/>
        <v>0.240099999999995</v>
      </c>
      <c r="G8">
        <f t="shared" si="2"/>
        <v>-16.3333333333325</v>
      </c>
    </row>
    <row r="9" spans="1:7">
      <c r="A9" s="1">
        <f>'油价-m2'!A10-'油价-m2'!A9</f>
        <v>1.95999999999999</v>
      </c>
      <c r="B9" s="1">
        <f>'油价-m2'!B10-'油价-m2'!B9</f>
        <v>0.200000000000003</v>
      </c>
      <c r="C9">
        <f t="shared" si="0"/>
        <v>1.75999999999999</v>
      </c>
      <c r="E9">
        <f t="shared" si="1"/>
        <v>3.09759999999997</v>
      </c>
      <c r="G9">
        <f t="shared" si="2"/>
        <v>0.897959183673468</v>
      </c>
    </row>
    <row r="10" spans="1:7">
      <c r="A10" s="1">
        <f>'油价-m2'!A11-'油价-m2'!A10</f>
        <v>-3.88</v>
      </c>
      <c r="B10" s="1">
        <f>'油价-m2'!B11-'油价-m2'!B10</f>
        <v>0.189999999999998</v>
      </c>
      <c r="C10">
        <f t="shared" si="0"/>
        <v>4.06999999999999</v>
      </c>
      <c r="E10">
        <f t="shared" si="1"/>
        <v>16.5648999999999</v>
      </c>
      <c r="G10">
        <f t="shared" si="2"/>
        <v>-1.04896907216495</v>
      </c>
    </row>
    <row r="11" spans="1:7">
      <c r="A11" s="1">
        <f>'油价-m2'!A12-'油价-m2'!A11</f>
        <v>-2.27000000000001</v>
      </c>
      <c r="B11" s="1">
        <f>'油价-m2'!B12-'油价-m2'!B11</f>
        <v>0.170000000000002</v>
      </c>
      <c r="C11">
        <f t="shared" si="0"/>
        <v>2.44000000000001</v>
      </c>
      <c r="E11">
        <f t="shared" si="1"/>
        <v>5.95360000000006</v>
      </c>
      <c r="G11">
        <f t="shared" si="2"/>
        <v>-1.07488986784141</v>
      </c>
    </row>
    <row r="12" spans="1:7">
      <c r="A12" s="1">
        <f>'油价-m2'!A13-'油价-m2'!A12</f>
        <v>-0.640000000000001</v>
      </c>
      <c r="B12" s="1">
        <f>'油价-m2'!B13-'油价-m2'!B12</f>
        <v>0.289999999999992</v>
      </c>
      <c r="C12">
        <f t="shared" si="0"/>
        <v>0.929999999999993</v>
      </c>
      <c r="E12">
        <f t="shared" si="1"/>
        <v>0.864899999999986</v>
      </c>
      <c r="G12">
        <f t="shared" si="2"/>
        <v>-1.45312499999999</v>
      </c>
    </row>
    <row r="13" spans="1:7">
      <c r="A13" s="1">
        <f>'油价-m2'!A14-'油价-m2'!A13</f>
        <v>0.560000000000002</v>
      </c>
      <c r="B13" s="1">
        <f>'油价-m2'!B14-'油价-m2'!B13</f>
        <v>0.320000000000007</v>
      </c>
      <c r="C13">
        <f t="shared" si="0"/>
        <v>0.239999999999995</v>
      </c>
      <c r="E13">
        <f t="shared" si="1"/>
        <v>0.0575999999999975</v>
      </c>
      <c r="G13">
        <f t="shared" si="2"/>
        <v>0.428571428571418</v>
      </c>
    </row>
    <row r="14" spans="1:7">
      <c r="A14" s="1">
        <f>'油价-m2'!A15-'油价-m2'!A14</f>
        <v>0.260000000000005</v>
      </c>
      <c r="B14" s="1">
        <f>'油价-m2'!B15-'油价-m2'!B14</f>
        <v>0.219999999999999</v>
      </c>
      <c r="C14">
        <f t="shared" si="0"/>
        <v>0.0400000000000063</v>
      </c>
      <c r="E14">
        <f t="shared" si="1"/>
        <v>0.0016000000000005</v>
      </c>
      <c r="G14">
        <f t="shared" si="2"/>
        <v>0.153846153846175</v>
      </c>
    </row>
    <row r="15" spans="1:7">
      <c r="A15" s="1">
        <f>'油价-m2'!A16-'油价-m2'!A15</f>
        <v>-4.95</v>
      </c>
      <c r="B15" s="1">
        <f>'油价-m2'!B16-'油价-m2'!B15</f>
        <v>0.409999999999997</v>
      </c>
      <c r="C15">
        <f t="shared" si="0"/>
        <v>5.36</v>
      </c>
      <c r="E15">
        <f t="shared" si="1"/>
        <v>28.7296</v>
      </c>
      <c r="G15">
        <f t="shared" si="2"/>
        <v>-1.08282828282828</v>
      </c>
    </row>
    <row r="16" spans="1:7">
      <c r="A16" s="1">
        <f>'油价-m2'!A17-'油价-m2'!A16</f>
        <v>-0.810000000000002</v>
      </c>
      <c r="B16" s="1">
        <f>'油价-m2'!B17-'油价-m2'!B16</f>
        <v>0.400000000000006</v>
      </c>
      <c r="C16">
        <f t="shared" si="0"/>
        <v>1.21000000000001</v>
      </c>
      <c r="E16">
        <f t="shared" si="1"/>
        <v>1.46410000000002</v>
      </c>
      <c r="G16">
        <f t="shared" si="2"/>
        <v>-1.49382716049383</v>
      </c>
    </row>
    <row r="17" spans="1:7">
      <c r="A17" s="1">
        <f>'油价-m2'!A18-'油价-m2'!A17</f>
        <v>0.109999999999999</v>
      </c>
      <c r="B17" s="1">
        <f>'油价-m2'!B18-'油价-m2'!B17</f>
        <v>0.429999999999993</v>
      </c>
      <c r="C17">
        <f t="shared" si="0"/>
        <v>0.319999999999993</v>
      </c>
      <c r="E17">
        <f t="shared" si="1"/>
        <v>0.102399999999996</v>
      </c>
      <c r="G17">
        <f t="shared" si="2"/>
        <v>2.90909090909086</v>
      </c>
    </row>
    <row r="18" spans="1:7">
      <c r="A18" s="1">
        <f>'油价-m2'!A19-'油价-m2'!A18</f>
        <v>-0.109999999999999</v>
      </c>
      <c r="B18" s="1">
        <f>'油价-m2'!B19-'油价-m2'!B18</f>
        <v>0.400000000000006</v>
      </c>
      <c r="C18">
        <f t="shared" si="0"/>
        <v>0.510000000000005</v>
      </c>
      <c r="E18">
        <f t="shared" si="1"/>
        <v>0.260100000000005</v>
      </c>
      <c r="G18">
        <f t="shared" si="2"/>
        <v>-4.63636363636371</v>
      </c>
    </row>
    <row r="19" spans="1:7">
      <c r="A19" s="1">
        <f>'油价-m2'!A20-'油价-m2'!A19</f>
        <v>2.04000000000001</v>
      </c>
      <c r="B19" s="1">
        <f>'油价-m2'!B20-'油价-m2'!B19</f>
        <v>0.409999999999997</v>
      </c>
      <c r="C19">
        <f t="shared" si="0"/>
        <v>1.63000000000001</v>
      </c>
      <c r="E19">
        <f t="shared" si="1"/>
        <v>2.65690000000003</v>
      </c>
      <c r="G19">
        <f t="shared" si="2"/>
        <v>0.79901960784314</v>
      </c>
    </row>
    <row r="20" spans="1:7">
      <c r="A20" s="1">
        <f>'油价-m2'!A21-'油价-m2'!A20</f>
        <v>-0.239999999999995</v>
      </c>
      <c r="B20" s="1">
        <f>'油价-m2'!B21-'油价-m2'!B20</f>
        <v>0.439999999999998</v>
      </c>
      <c r="C20">
        <f t="shared" si="0"/>
        <v>0.679999999999993</v>
      </c>
      <c r="E20">
        <f t="shared" si="1"/>
        <v>0.46239999999999</v>
      </c>
      <c r="G20">
        <f t="shared" si="2"/>
        <v>-2.83333333333336</v>
      </c>
    </row>
    <row r="21" spans="1:7">
      <c r="A21" s="1">
        <f>'油价-m2'!A22-'油价-m2'!A21</f>
        <v>-0.150000000000006</v>
      </c>
      <c r="B21" s="1">
        <f>'油价-m2'!B22-'油价-m2'!B21</f>
        <v>0.439999999999998</v>
      </c>
      <c r="C21">
        <f t="shared" si="0"/>
        <v>0.590000000000003</v>
      </c>
      <c r="E21">
        <f t="shared" si="1"/>
        <v>0.348100000000004</v>
      </c>
      <c r="G21">
        <f t="shared" si="2"/>
        <v>-3.93333333333321</v>
      </c>
    </row>
    <row r="22" spans="1:7">
      <c r="A22" s="1">
        <f>'油价-m2'!A23-'油价-m2'!A22</f>
        <v>-1.38</v>
      </c>
      <c r="B22" s="1">
        <f>'油价-m2'!B23-'油价-m2'!B22</f>
        <v>0.460000000000008</v>
      </c>
      <c r="C22">
        <f t="shared" si="0"/>
        <v>1.84</v>
      </c>
      <c r="E22">
        <f t="shared" si="1"/>
        <v>3.38560000000001</v>
      </c>
      <c r="G22">
        <f t="shared" si="2"/>
        <v>-1.33333333333334</v>
      </c>
    </row>
    <row r="23" spans="1:7">
      <c r="A23" s="1">
        <f>'油价-m2'!A24-'油价-m2'!A23</f>
        <v>2.53999999999999</v>
      </c>
      <c r="B23" s="1">
        <f>'油价-m2'!B24-'油价-m2'!B23</f>
        <v>0.629999999999995</v>
      </c>
      <c r="C23">
        <f t="shared" si="0"/>
        <v>1.91</v>
      </c>
      <c r="E23">
        <f t="shared" si="1"/>
        <v>3.64809999999999</v>
      </c>
      <c r="G23">
        <f t="shared" si="2"/>
        <v>0.751968503937009</v>
      </c>
    </row>
    <row r="24" spans="1:7">
      <c r="A24" s="1">
        <f>'油价-m2'!A25-'油价-m2'!A24</f>
        <v>1.63</v>
      </c>
      <c r="B24" s="1">
        <f>'油价-m2'!B25-'油价-m2'!B24</f>
        <v>0.570000000000007</v>
      </c>
      <c r="C24">
        <f t="shared" si="0"/>
        <v>1.05999999999999</v>
      </c>
      <c r="E24">
        <f t="shared" si="1"/>
        <v>1.12359999999997</v>
      </c>
      <c r="G24">
        <f t="shared" si="2"/>
        <v>0.650306748466252</v>
      </c>
    </row>
    <row r="25" spans="1:7">
      <c r="A25" s="1">
        <f>'油价-m2'!A26-'油价-m2'!A25</f>
        <v>2.42</v>
      </c>
      <c r="B25" s="1">
        <f>'油价-m2'!B26-'油价-m2'!B25</f>
        <v>0.469999999999999</v>
      </c>
      <c r="C25">
        <f t="shared" si="0"/>
        <v>1.95</v>
      </c>
      <c r="E25">
        <f t="shared" si="1"/>
        <v>3.80250000000001</v>
      </c>
      <c r="G25">
        <f t="shared" si="2"/>
        <v>0.805785123966943</v>
      </c>
    </row>
    <row r="26" spans="1:7">
      <c r="A26" s="1">
        <f>'油价-m2'!A27-'油价-m2'!A26</f>
        <v>0.620000000000005</v>
      </c>
      <c r="B26" s="1">
        <f>'油价-m2'!B27-'油价-m2'!B26</f>
        <v>0.439999999999998</v>
      </c>
      <c r="C26">
        <f t="shared" si="0"/>
        <v>0.180000000000007</v>
      </c>
      <c r="E26">
        <f t="shared" si="1"/>
        <v>0.0324000000000025</v>
      </c>
      <c r="G26">
        <f t="shared" si="2"/>
        <v>0.29032258064517</v>
      </c>
    </row>
    <row r="27" spans="1:7">
      <c r="A27" s="1">
        <f>'油价-m2'!A28-'油价-m2'!A27</f>
        <v>1.18000000000001</v>
      </c>
      <c r="B27" s="1">
        <f>'油价-m2'!B28-'油价-m2'!B27</f>
        <v>0.439999999999998</v>
      </c>
      <c r="C27">
        <f t="shared" si="0"/>
        <v>0.740000000000009</v>
      </c>
      <c r="E27">
        <f t="shared" si="1"/>
        <v>0.547600000000013</v>
      </c>
      <c r="G27">
        <f t="shared" si="2"/>
        <v>0.627118644067801</v>
      </c>
    </row>
    <row r="28" spans="1:7">
      <c r="A28" s="1">
        <f>'油价-m2'!A29-'油价-m2'!A28</f>
        <v>1.28999999999999</v>
      </c>
      <c r="B28" s="1">
        <f>'油价-m2'!B29-'油价-m2'!B28</f>
        <v>0.400000000000006</v>
      </c>
      <c r="C28">
        <f t="shared" si="0"/>
        <v>0.889999999999986</v>
      </c>
      <c r="E28">
        <f t="shared" si="1"/>
        <v>0.792099999999976</v>
      </c>
      <c r="G28">
        <f t="shared" si="2"/>
        <v>0.689922480620149</v>
      </c>
    </row>
    <row r="29" spans="1:7">
      <c r="A29" s="1">
        <f>'油价-m2'!A30-'油价-m2'!A29</f>
        <v>1.61</v>
      </c>
      <c r="B29" s="1">
        <f>'油价-m2'!B30-'油价-m2'!B29</f>
        <v>0.379999999999995</v>
      </c>
      <c r="C29">
        <f t="shared" si="0"/>
        <v>1.23</v>
      </c>
      <c r="E29">
        <f t="shared" si="1"/>
        <v>1.51290000000001</v>
      </c>
      <c r="G29">
        <f t="shared" si="2"/>
        <v>0.763975155279506</v>
      </c>
    </row>
    <row r="30" spans="1:7">
      <c r="A30" s="1">
        <f>'油价-m2'!A31-'油价-m2'!A30</f>
        <v>-1.23999999999999</v>
      </c>
      <c r="B30" s="1">
        <f>'油价-m2'!B31-'油价-m2'!B30</f>
        <v>0.430000000000007</v>
      </c>
      <c r="C30">
        <f t="shared" si="0"/>
        <v>1.67</v>
      </c>
      <c r="E30">
        <f t="shared" si="1"/>
        <v>2.78890000000001</v>
      </c>
      <c r="G30">
        <f t="shared" si="2"/>
        <v>-1.34677419354839</v>
      </c>
    </row>
    <row r="31" spans="1:7">
      <c r="A31" s="1">
        <f>'油价-m2'!A32-'油价-m2'!A31</f>
        <v>0.739999999999995</v>
      </c>
      <c r="B31" s="1">
        <f>'油价-m2'!B32-'油价-m2'!B31</f>
        <v>0.36999999999999</v>
      </c>
      <c r="C31">
        <f t="shared" si="0"/>
        <v>0.370000000000005</v>
      </c>
      <c r="E31">
        <f t="shared" si="1"/>
        <v>0.136900000000003</v>
      </c>
      <c r="G31">
        <f t="shared" si="2"/>
        <v>0.50000000000001</v>
      </c>
    </row>
    <row r="32" spans="1:7">
      <c r="A32" s="1">
        <f>'油价-m2'!A33-'油价-m2'!A32</f>
        <v>-2.67</v>
      </c>
      <c r="B32" s="1">
        <f>'油价-m2'!B33-'油价-m2'!B32</f>
        <v>0.370000000000005</v>
      </c>
      <c r="C32">
        <f t="shared" si="0"/>
        <v>3.04000000000001</v>
      </c>
      <c r="E32">
        <f t="shared" si="1"/>
        <v>9.24160000000004</v>
      </c>
      <c r="G32">
        <f t="shared" si="2"/>
        <v>-1.13857677902622</v>
      </c>
    </row>
    <row r="33" spans="1:7">
      <c r="A33" s="1">
        <f>'油价-m2'!A34-'油价-m2'!A33</f>
        <v>-2.02</v>
      </c>
      <c r="B33" s="1">
        <f>'油价-m2'!B34-'油价-m2'!B33</f>
        <v>0.319999999999993</v>
      </c>
      <c r="C33">
        <f t="shared" si="0"/>
        <v>2.33999999999999</v>
      </c>
      <c r="E33">
        <f t="shared" si="1"/>
        <v>5.47559999999995</v>
      </c>
      <c r="G33">
        <f t="shared" si="2"/>
        <v>-1.15841584158416</v>
      </c>
    </row>
    <row r="34" spans="1:7">
      <c r="A34" s="1">
        <f>'油价-m2'!A35-'油价-m2'!A34</f>
        <v>-1.27</v>
      </c>
      <c r="B34" s="1">
        <f>'油价-m2'!B35-'油价-m2'!B34</f>
        <v>0.359999999999999</v>
      </c>
      <c r="C34">
        <f t="shared" si="0"/>
        <v>1.63</v>
      </c>
      <c r="E34">
        <f t="shared" si="1"/>
        <v>2.65689999999999</v>
      </c>
      <c r="G34">
        <f t="shared" si="2"/>
        <v>-1.28346456692913</v>
      </c>
    </row>
    <row r="35" spans="1:7">
      <c r="A35" s="1">
        <f>'油价-m2'!A36-'油价-m2'!A35</f>
        <v>1.73999999999999</v>
      </c>
      <c r="B35" s="1">
        <f>'油价-m2'!B36-'油价-m2'!B35</f>
        <v>0.460000000000008</v>
      </c>
      <c r="C35">
        <f t="shared" ref="C35:C66" si="3">ABS(A35-B35)</f>
        <v>1.27999999999999</v>
      </c>
      <c r="E35">
        <f t="shared" ref="E35:E66" si="4">(A35-B35)*(A35-B35)</f>
        <v>1.63839999999997</v>
      </c>
      <c r="G35">
        <f t="shared" ref="G35:G66" si="5">ABS(A35-B35)/A35</f>
        <v>0.735632183908041</v>
      </c>
    </row>
    <row r="36" spans="1:7">
      <c r="A36" s="1">
        <f>'油价-m2'!A37-'油价-m2'!A36</f>
        <v>0.280000000000001</v>
      </c>
      <c r="B36" s="1">
        <f>'油价-m2'!B37-'油价-m2'!B36</f>
        <v>0.480000000000004</v>
      </c>
      <c r="C36">
        <f t="shared" si="3"/>
        <v>0.200000000000003</v>
      </c>
      <c r="E36">
        <f t="shared" si="4"/>
        <v>0.0400000000000011</v>
      </c>
      <c r="G36">
        <f t="shared" si="5"/>
        <v>0.714285714285722</v>
      </c>
    </row>
    <row r="37" spans="1:7">
      <c r="A37" s="1">
        <f>'油价-m2'!A38-'油价-m2'!A37</f>
        <v>3.23999999999999</v>
      </c>
      <c r="B37" s="1">
        <f>'油价-m2'!B38-'油价-m2'!B37</f>
        <v>0.419999999999987</v>
      </c>
      <c r="C37">
        <f t="shared" si="3"/>
        <v>2.82000000000001</v>
      </c>
      <c r="E37">
        <f t="shared" si="4"/>
        <v>7.95240000000004</v>
      </c>
      <c r="G37">
        <f t="shared" si="5"/>
        <v>0.870370370370374</v>
      </c>
    </row>
    <row r="38" spans="1:7">
      <c r="A38" s="1">
        <f>'油价-m2'!A39-'油价-m2'!A38</f>
        <v>-1.30999999999999</v>
      </c>
      <c r="B38" s="1">
        <f>'油价-m2'!B39-'油价-m2'!B38</f>
        <v>0.330000000000013</v>
      </c>
      <c r="C38">
        <f t="shared" si="3"/>
        <v>1.64</v>
      </c>
      <c r="E38">
        <f t="shared" si="4"/>
        <v>2.6896</v>
      </c>
      <c r="G38">
        <f t="shared" si="5"/>
        <v>-1.25190839694658</v>
      </c>
    </row>
    <row r="39" spans="1:7">
      <c r="A39" s="1">
        <f>'油价-m2'!A40-'油价-m2'!A39</f>
        <v>-1.53</v>
      </c>
      <c r="B39" s="1">
        <f>'油价-m2'!B40-'油价-m2'!B39</f>
        <v>0.269999999999996</v>
      </c>
      <c r="C39">
        <f t="shared" si="3"/>
        <v>1.8</v>
      </c>
      <c r="E39">
        <f t="shared" si="4"/>
        <v>3.23999999999999</v>
      </c>
      <c r="G39">
        <f t="shared" si="5"/>
        <v>-1.17647058823529</v>
      </c>
    </row>
    <row r="40" spans="1:7">
      <c r="A40" s="1">
        <f>'油价-m2'!A41-'油价-m2'!A40</f>
        <v>-5.43000000000001</v>
      </c>
      <c r="B40" s="1">
        <f>'油价-m2'!B41-'油价-m2'!B40</f>
        <v>0.390000000000001</v>
      </c>
      <c r="C40">
        <f t="shared" si="3"/>
        <v>5.82000000000001</v>
      </c>
      <c r="E40">
        <f t="shared" si="4"/>
        <v>33.8724000000001</v>
      </c>
      <c r="G40">
        <f t="shared" si="5"/>
        <v>-1.07182320441989</v>
      </c>
    </row>
    <row r="41" spans="1:7">
      <c r="A41" s="1">
        <f>'油价-m2'!A42-'油价-m2'!A41</f>
        <v>3.23</v>
      </c>
      <c r="B41" s="1">
        <f>'油价-m2'!B42-'油价-m2'!B41</f>
        <v>0.379999999999995</v>
      </c>
      <c r="C41">
        <f t="shared" si="3"/>
        <v>2.85000000000001</v>
      </c>
      <c r="E41">
        <f t="shared" si="4"/>
        <v>8.12250000000005</v>
      </c>
      <c r="G41">
        <f t="shared" si="5"/>
        <v>0.882352941176472</v>
      </c>
    </row>
    <row r="42" spans="1:7">
      <c r="A42" s="1">
        <f>'油价-m2'!A43-'油价-m2'!A42</f>
        <v>2.52</v>
      </c>
      <c r="B42" s="1">
        <f>'油价-m2'!B43-'油价-m2'!B42</f>
        <v>0.420000000000002</v>
      </c>
      <c r="C42">
        <f t="shared" si="3"/>
        <v>2.09999999999999</v>
      </c>
      <c r="E42">
        <f t="shared" si="4"/>
        <v>4.40999999999998</v>
      </c>
      <c r="G42">
        <f t="shared" si="5"/>
        <v>0.833333333333332</v>
      </c>
    </row>
    <row r="43" spans="1:7">
      <c r="A43" s="1">
        <f>'油价-m2'!A44-'油价-m2'!A43</f>
        <v>2.45</v>
      </c>
      <c r="B43" s="1">
        <f>'油价-m2'!B44-'油价-m2'!B43</f>
        <v>0.319999999999993</v>
      </c>
      <c r="C43">
        <f t="shared" si="3"/>
        <v>2.13000000000001</v>
      </c>
      <c r="E43">
        <f t="shared" si="4"/>
        <v>4.53690000000004</v>
      </c>
      <c r="G43">
        <f t="shared" si="5"/>
        <v>0.869387755102044</v>
      </c>
    </row>
    <row r="44" spans="1:7">
      <c r="A44" s="1">
        <f>'油价-m2'!A45-'油价-m2'!A44</f>
        <v>-1.2</v>
      </c>
      <c r="B44" s="1">
        <f>'油价-m2'!B45-'油价-m2'!B44</f>
        <v>0.470000000000013</v>
      </c>
      <c r="C44">
        <f t="shared" si="3"/>
        <v>1.67000000000002</v>
      </c>
      <c r="E44">
        <f t="shared" si="4"/>
        <v>2.78890000000005</v>
      </c>
      <c r="G44">
        <f t="shared" si="5"/>
        <v>-1.39166666666668</v>
      </c>
    </row>
    <row r="45" spans="1:7">
      <c r="A45" s="1">
        <f>'油价-m2'!A46-'油价-m2'!A45</f>
        <v>0.140000000000001</v>
      </c>
      <c r="B45" s="1">
        <f>'油价-m2'!B46-'油价-m2'!B45</f>
        <v>0.519999999999996</v>
      </c>
      <c r="C45">
        <f t="shared" si="3"/>
        <v>0.379999999999995</v>
      </c>
      <c r="E45">
        <f t="shared" si="4"/>
        <v>0.144399999999997</v>
      </c>
      <c r="G45">
        <f t="shared" si="5"/>
        <v>2.71428571428567</v>
      </c>
    </row>
    <row r="46" spans="1:7">
      <c r="A46" s="1">
        <f>'油价-m2'!A47-'油价-m2'!A46</f>
        <v>-1.67999999999999</v>
      </c>
      <c r="B46" s="1">
        <f>'油价-m2'!B47-'油价-m2'!B46</f>
        <v>0.469999999999999</v>
      </c>
      <c r="C46">
        <f t="shared" si="3"/>
        <v>2.14999999999999</v>
      </c>
      <c r="E46">
        <f t="shared" si="4"/>
        <v>4.62249999999996</v>
      </c>
      <c r="G46">
        <f t="shared" si="5"/>
        <v>-1.27976190476191</v>
      </c>
    </row>
    <row r="47" spans="1:7">
      <c r="A47" s="1">
        <f>'油价-m2'!A48-'油价-m2'!A47</f>
        <v>0.829999999999998</v>
      </c>
      <c r="B47" s="1">
        <f>'油价-m2'!B48-'油价-m2'!B47</f>
        <v>0.429999999999993</v>
      </c>
      <c r="C47">
        <f t="shared" si="3"/>
        <v>0.400000000000006</v>
      </c>
      <c r="E47">
        <f t="shared" si="4"/>
        <v>0.160000000000005</v>
      </c>
      <c r="G47">
        <f t="shared" si="5"/>
        <v>0.481927710843381</v>
      </c>
    </row>
    <row r="48" spans="1:7">
      <c r="A48" s="1">
        <f>'油价-m2'!A49-'油价-m2'!A48</f>
        <v>2.05</v>
      </c>
      <c r="B48" s="1">
        <f>'油价-m2'!B49-'油价-m2'!B48</f>
        <v>0.400000000000006</v>
      </c>
      <c r="C48">
        <f t="shared" si="3"/>
        <v>1.64999999999999</v>
      </c>
      <c r="E48">
        <f t="shared" si="4"/>
        <v>2.72249999999997</v>
      </c>
      <c r="G48">
        <f t="shared" si="5"/>
        <v>0.804878048780485</v>
      </c>
    </row>
    <row r="49" spans="1:7">
      <c r="A49" s="1">
        <f>'油价-m2'!A50-'油价-m2'!A49</f>
        <v>0.399999999999991</v>
      </c>
      <c r="B49" s="1">
        <f>'油价-m2'!B50-'油价-m2'!B49</f>
        <v>0.430000000000007</v>
      </c>
      <c r="C49">
        <f t="shared" si="3"/>
        <v>0.0300000000000153</v>
      </c>
      <c r="E49">
        <f t="shared" si="4"/>
        <v>0.000900000000000921</v>
      </c>
      <c r="G49">
        <f t="shared" si="5"/>
        <v>0.07500000000004</v>
      </c>
    </row>
    <row r="50" spans="1:7">
      <c r="A50" s="1">
        <f>'油价-m2'!A51-'油价-m2'!A50</f>
        <v>-0.789999999999992</v>
      </c>
      <c r="B50" s="1">
        <f>'油价-m2'!B51-'油价-m2'!B50</f>
        <v>0.399999999999991</v>
      </c>
      <c r="C50">
        <f t="shared" si="3"/>
        <v>1.18999999999998</v>
      </c>
      <c r="E50">
        <f t="shared" si="4"/>
        <v>1.41609999999996</v>
      </c>
      <c r="G50">
        <f t="shared" si="5"/>
        <v>-1.50632911392404</v>
      </c>
    </row>
    <row r="51" spans="1:7">
      <c r="A51" s="1">
        <f>'油价-m2'!A52-'油价-m2'!A51</f>
        <v>4.59</v>
      </c>
      <c r="B51" s="1">
        <f>'油价-m2'!B52-'油价-m2'!B51</f>
        <v>0.230000000000004</v>
      </c>
      <c r="C51">
        <f t="shared" si="3"/>
        <v>4.36</v>
      </c>
      <c r="E51">
        <f t="shared" si="4"/>
        <v>19.0096</v>
      </c>
      <c r="G51">
        <f t="shared" si="5"/>
        <v>0.949891067538126</v>
      </c>
    </row>
    <row r="52" spans="1:7">
      <c r="A52" s="1">
        <f>'油价-m2'!A53-'油价-m2'!A52</f>
        <v>4.3</v>
      </c>
      <c r="B52" s="1">
        <f>'油价-m2'!B53-'油价-m2'!B52</f>
        <v>0.359999999999999</v>
      </c>
      <c r="C52">
        <f t="shared" si="3"/>
        <v>3.94</v>
      </c>
      <c r="E52">
        <f t="shared" si="4"/>
        <v>15.5236</v>
      </c>
      <c r="G52">
        <f t="shared" si="5"/>
        <v>0.916279069767442</v>
      </c>
    </row>
    <row r="53" spans="1:7">
      <c r="A53" s="1">
        <f>'油价-m2'!A54-'油价-m2'!A53</f>
        <v>2.17</v>
      </c>
      <c r="B53" s="1">
        <f>'油价-m2'!B54-'油价-m2'!B53</f>
        <v>0.400000000000006</v>
      </c>
      <c r="C53">
        <f t="shared" si="3"/>
        <v>1.77</v>
      </c>
      <c r="E53">
        <f t="shared" si="4"/>
        <v>3.13289999999999</v>
      </c>
      <c r="G53">
        <f t="shared" si="5"/>
        <v>0.815668202764975</v>
      </c>
    </row>
    <row r="54" spans="1:7">
      <c r="A54" s="1">
        <f>'油价-m2'!A55-'油价-m2'!A54</f>
        <v>-1.04000000000001</v>
      </c>
      <c r="B54" s="1">
        <f>'油价-m2'!B55-'油价-m2'!B54</f>
        <v>0.389999999999986</v>
      </c>
      <c r="C54">
        <f t="shared" si="3"/>
        <v>1.42999999999999</v>
      </c>
      <c r="E54">
        <f t="shared" si="4"/>
        <v>2.04489999999998</v>
      </c>
      <c r="G54">
        <f t="shared" si="5"/>
        <v>-1.37499999999998</v>
      </c>
    </row>
    <row r="55" spans="1:7">
      <c r="A55" s="1">
        <f>'油价-m2'!A56-'油价-m2'!A55</f>
        <v>-0.439999999999998</v>
      </c>
      <c r="B55" s="1">
        <f>'油价-m2'!B56-'油价-m2'!B55</f>
        <v>0.510000000000005</v>
      </c>
      <c r="C55">
        <f t="shared" si="3"/>
        <v>0.950000000000003</v>
      </c>
      <c r="E55">
        <f t="shared" si="4"/>
        <v>0.902500000000005</v>
      </c>
      <c r="G55">
        <f t="shared" si="5"/>
        <v>-2.15909090909093</v>
      </c>
    </row>
    <row r="56" spans="1:7">
      <c r="A56" s="1">
        <f>'油价-m2'!A57-'油价-m2'!A56</f>
        <v>-0.379999999999995</v>
      </c>
      <c r="B56" s="1">
        <f>'油价-m2'!B57-'油价-m2'!B56</f>
        <v>0.469999999999999</v>
      </c>
      <c r="C56">
        <f t="shared" si="3"/>
        <v>0.849999999999994</v>
      </c>
      <c r="E56">
        <f t="shared" si="4"/>
        <v>0.72249999999999</v>
      </c>
      <c r="G56">
        <f t="shared" si="5"/>
        <v>-2.23684210526317</v>
      </c>
    </row>
    <row r="57" spans="1:7">
      <c r="A57" s="1">
        <f>'油价-m2'!A58-'油价-m2'!A57</f>
        <v>1.8</v>
      </c>
      <c r="B57" s="1">
        <f>'油价-m2'!B58-'油价-m2'!B57</f>
        <v>0.420000000000002</v>
      </c>
      <c r="C57">
        <f t="shared" si="3"/>
        <v>1.38</v>
      </c>
      <c r="E57">
        <f t="shared" si="4"/>
        <v>1.90439999999999</v>
      </c>
      <c r="G57">
        <f t="shared" si="5"/>
        <v>0.766666666666665</v>
      </c>
    </row>
    <row r="58" spans="1:7">
      <c r="A58" s="1">
        <f>'油价-m2'!A59-'油价-m2'!A58</f>
        <v>-1.45</v>
      </c>
      <c r="B58" s="1">
        <f>'油价-m2'!B59-'油价-m2'!B58</f>
        <v>0.269999999999996</v>
      </c>
      <c r="C58">
        <f t="shared" si="3"/>
        <v>1.72</v>
      </c>
      <c r="E58">
        <f t="shared" si="4"/>
        <v>2.9584</v>
      </c>
      <c r="G58">
        <f t="shared" si="5"/>
        <v>-1.18620689655172</v>
      </c>
    </row>
    <row r="59" spans="1:7">
      <c r="A59" s="1">
        <f>'油价-m2'!A60-'油价-m2'!A59</f>
        <v>2.83</v>
      </c>
      <c r="B59" s="1">
        <f>'油价-m2'!B60-'油价-m2'!B59</f>
        <v>0.38000000000001</v>
      </c>
      <c r="C59">
        <f t="shared" si="3"/>
        <v>2.44999999999999</v>
      </c>
      <c r="E59">
        <f t="shared" si="4"/>
        <v>6.00249999999994</v>
      </c>
      <c r="G59">
        <f t="shared" si="5"/>
        <v>0.865724381625438</v>
      </c>
    </row>
    <row r="60" spans="1:7">
      <c r="A60" s="1">
        <f>'油价-m2'!A61-'油价-m2'!A60</f>
        <v>0.370000000000005</v>
      </c>
      <c r="B60" s="1">
        <f>'油价-m2'!B61-'油价-m2'!B60</f>
        <v>0.349999999999994</v>
      </c>
      <c r="C60">
        <f t="shared" si="3"/>
        <v>0.0200000000000102</v>
      </c>
      <c r="E60">
        <f t="shared" si="4"/>
        <v>0.000400000000000409</v>
      </c>
      <c r="G60">
        <f t="shared" si="5"/>
        <v>0.054054054054081</v>
      </c>
    </row>
    <row r="61" spans="1:7">
      <c r="A61" s="1">
        <f>'油价-m2'!A62-'油价-m2'!A61</f>
        <v>-0.409999999999997</v>
      </c>
      <c r="B61" s="1">
        <f>'油价-m2'!B62-'油价-m2'!B61</f>
        <v>0.409999999999997</v>
      </c>
      <c r="C61">
        <f t="shared" si="3"/>
        <v>0.819999999999993</v>
      </c>
      <c r="E61">
        <f t="shared" si="4"/>
        <v>0.672399999999989</v>
      </c>
      <c r="G61">
        <f t="shared" si="5"/>
        <v>-2</v>
      </c>
    </row>
    <row r="62" spans="1:7">
      <c r="A62" s="1">
        <f>'油价-m2'!A63-'油价-m2'!A62</f>
        <v>-2.03</v>
      </c>
      <c r="B62" s="1">
        <f>'油价-m2'!B63-'油价-m2'!B62</f>
        <v>0.410000000000011</v>
      </c>
      <c r="C62">
        <f t="shared" si="3"/>
        <v>2.44000000000001</v>
      </c>
      <c r="E62">
        <f t="shared" si="4"/>
        <v>5.95360000000006</v>
      </c>
      <c r="G62">
        <f t="shared" si="5"/>
        <v>-1.20197044334976</v>
      </c>
    </row>
    <row r="63" spans="1:7">
      <c r="A63" s="1">
        <f>'油价-m2'!A64-'油价-m2'!A63</f>
        <v>-3.17</v>
      </c>
      <c r="B63" s="1">
        <f>'油价-m2'!B64-'油价-m2'!B63</f>
        <v>0.379999999999995</v>
      </c>
      <c r="C63">
        <f t="shared" si="3"/>
        <v>3.55</v>
      </c>
      <c r="E63">
        <f t="shared" si="4"/>
        <v>12.6025</v>
      </c>
      <c r="G63">
        <f t="shared" si="5"/>
        <v>-1.1198738170347</v>
      </c>
    </row>
    <row r="64" spans="1:7">
      <c r="A64" s="1">
        <f>'油价-m2'!A65-'油价-m2'!A64</f>
        <v>0.0600000000000023</v>
      </c>
      <c r="B64" s="1">
        <f>'油价-m2'!B65-'油价-m2'!B64</f>
        <v>0.399999999999991</v>
      </c>
      <c r="C64">
        <f t="shared" si="3"/>
        <v>0.339999999999989</v>
      </c>
      <c r="E64">
        <f t="shared" si="4"/>
        <v>0.115599999999993</v>
      </c>
      <c r="G64">
        <f t="shared" si="5"/>
        <v>5.66666666666627</v>
      </c>
    </row>
    <row r="65" spans="1:7">
      <c r="A65" s="1">
        <f>'油价-m2'!A66-'油价-m2'!A65</f>
        <v>-0.490000000000009</v>
      </c>
      <c r="B65" s="1">
        <f>'油价-m2'!B66-'油价-m2'!B65</f>
        <v>0.430000000000007</v>
      </c>
      <c r="C65">
        <f t="shared" si="3"/>
        <v>0.920000000000016</v>
      </c>
      <c r="E65">
        <f t="shared" si="4"/>
        <v>0.846400000000029</v>
      </c>
      <c r="G65">
        <f t="shared" si="5"/>
        <v>-1.87755102040816</v>
      </c>
    </row>
    <row r="66" spans="1:7">
      <c r="A66" s="1">
        <f>'油价-m2'!A67-'油价-m2'!A66</f>
        <v>-1.14999999999999</v>
      </c>
      <c r="B66" s="1">
        <f>'油价-m2'!B67-'油价-m2'!B66</f>
        <v>0.349999999999994</v>
      </c>
      <c r="C66">
        <f t="shared" si="3"/>
        <v>1.49999999999999</v>
      </c>
      <c r="E66">
        <f t="shared" si="4"/>
        <v>2.24999999999996</v>
      </c>
      <c r="G66">
        <f t="shared" si="5"/>
        <v>-1.30434782608695</v>
      </c>
    </row>
    <row r="67" spans="1:7">
      <c r="A67" s="1">
        <f>'油价-m2'!A68-'油价-m2'!A67</f>
        <v>-3.71000000000001</v>
      </c>
      <c r="B67" s="1">
        <f>'油价-m2'!B68-'油价-m2'!B67</f>
        <v>0.450000000000003</v>
      </c>
      <c r="C67">
        <f t="shared" ref="C67:C99" si="6">ABS(A67-B67)</f>
        <v>4.16000000000001</v>
      </c>
      <c r="E67">
        <f t="shared" ref="E67:E99" si="7">(A67-B67)*(A67-B67)</f>
        <v>17.3056000000001</v>
      </c>
      <c r="G67">
        <f t="shared" ref="G67:G99" si="8">ABS(A67-B67)/A67</f>
        <v>-1.12129380053908</v>
      </c>
    </row>
    <row r="68" spans="1:7">
      <c r="A68" s="1">
        <f>'油价-m2'!A69-'油价-m2'!A68</f>
        <v>-0.839999999999989</v>
      </c>
      <c r="B68" s="1">
        <f>'油价-m2'!B69-'油价-m2'!B68</f>
        <v>0.340000000000003</v>
      </c>
      <c r="C68">
        <f t="shared" si="6"/>
        <v>1.17999999999999</v>
      </c>
      <c r="E68">
        <f t="shared" si="7"/>
        <v>1.39239999999998</v>
      </c>
      <c r="G68">
        <f t="shared" si="8"/>
        <v>-1.40476190476191</v>
      </c>
    </row>
    <row r="69" spans="1:7">
      <c r="A69" s="1">
        <f>'油价-m2'!A70-'油价-m2'!A69</f>
        <v>-2.61000000000001</v>
      </c>
      <c r="B69" s="1">
        <f>'油价-m2'!B70-'油价-m2'!B69</f>
        <v>0.370000000000005</v>
      </c>
      <c r="C69">
        <f t="shared" si="6"/>
        <v>2.98000000000002</v>
      </c>
      <c r="E69">
        <f t="shared" si="7"/>
        <v>8.88040000000011</v>
      </c>
      <c r="G69">
        <f t="shared" si="8"/>
        <v>-1.14176245210728</v>
      </c>
    </row>
    <row r="70" spans="1:7">
      <c r="A70" s="1">
        <f>'油价-m2'!A71-'油价-m2'!A70</f>
        <v>-0.389999999999986</v>
      </c>
      <c r="B70" s="1">
        <f>'油价-m2'!B71-'油价-m2'!B70</f>
        <v>0.390000000000001</v>
      </c>
      <c r="C70">
        <f t="shared" si="6"/>
        <v>0.779999999999987</v>
      </c>
      <c r="E70">
        <f t="shared" si="7"/>
        <v>0.60839999999998</v>
      </c>
      <c r="G70">
        <f t="shared" si="8"/>
        <v>-2.00000000000004</v>
      </c>
    </row>
    <row r="71" spans="1:7">
      <c r="A71" s="1">
        <f>'油价-m2'!A72-'油价-m2'!A71</f>
        <v>0.0699999999999932</v>
      </c>
      <c r="B71" s="1">
        <f>'油价-m2'!B72-'油价-m2'!B71</f>
        <v>0.399999999999991</v>
      </c>
      <c r="C71">
        <f t="shared" si="6"/>
        <v>0.329999999999998</v>
      </c>
      <c r="E71">
        <f t="shared" si="7"/>
        <v>0.108899999999999</v>
      </c>
      <c r="G71">
        <f t="shared" si="8"/>
        <v>4.71428571428615</v>
      </c>
    </row>
    <row r="72" spans="1:7">
      <c r="A72" s="1">
        <f>'油价-m2'!A73-'油价-m2'!A72</f>
        <v>-0.799999999999997</v>
      </c>
      <c r="B72" s="1">
        <f>'油价-m2'!B73-'油价-m2'!B72</f>
        <v>0.359999999999999</v>
      </c>
      <c r="C72">
        <f t="shared" si="6"/>
        <v>1.16</v>
      </c>
      <c r="E72">
        <f t="shared" si="7"/>
        <v>1.34559999999999</v>
      </c>
      <c r="G72">
        <f t="shared" si="8"/>
        <v>-1.45</v>
      </c>
    </row>
    <row r="73" spans="1:7">
      <c r="A73" s="1">
        <f>'油价-m2'!A74-'油价-m2'!A73</f>
        <v>3.22</v>
      </c>
      <c r="B73" s="1">
        <f>'油价-m2'!B74-'油价-m2'!B73</f>
        <v>0.420000000000002</v>
      </c>
      <c r="C73">
        <f t="shared" si="6"/>
        <v>2.8</v>
      </c>
      <c r="E73">
        <f t="shared" si="7"/>
        <v>7.83999999999998</v>
      </c>
      <c r="G73">
        <f t="shared" si="8"/>
        <v>0.869565217391304</v>
      </c>
    </row>
    <row r="74" spans="1:7">
      <c r="A74" s="1">
        <f>'油价-m2'!A75-'油价-m2'!A74</f>
        <v>1.06</v>
      </c>
      <c r="B74" s="1">
        <f>'油价-m2'!B75-'油价-m2'!B74</f>
        <v>0.5</v>
      </c>
      <c r="C74">
        <f t="shared" si="6"/>
        <v>0.560000000000002</v>
      </c>
      <c r="E74">
        <f t="shared" si="7"/>
        <v>0.313600000000003</v>
      </c>
      <c r="G74">
        <f t="shared" si="8"/>
        <v>0.528301886792454</v>
      </c>
    </row>
    <row r="75" spans="1:7">
      <c r="A75" s="1">
        <f>'油价-m2'!A76-'油价-m2'!A75</f>
        <v>0.640000000000001</v>
      </c>
      <c r="B75" s="1">
        <f>'油价-m2'!B76-'油价-m2'!B75</f>
        <v>0.650000000000006</v>
      </c>
      <c r="C75">
        <f t="shared" si="6"/>
        <v>0.0100000000000051</v>
      </c>
      <c r="E75">
        <f t="shared" si="7"/>
        <v>0.000100000000000102</v>
      </c>
      <c r="G75">
        <f t="shared" si="8"/>
        <v>0.015625000000008</v>
      </c>
    </row>
    <row r="76" spans="1:7">
      <c r="A76" s="1">
        <f>'油价-m2'!A77-'油价-m2'!A76</f>
        <v>1.38</v>
      </c>
      <c r="B76" s="1">
        <f>'油价-m2'!B77-'油价-m2'!B76</f>
        <v>0.530000000000001</v>
      </c>
      <c r="C76">
        <f t="shared" si="6"/>
        <v>0.849999999999994</v>
      </c>
      <c r="E76">
        <f t="shared" si="7"/>
        <v>0.72249999999999</v>
      </c>
      <c r="G76">
        <f t="shared" si="8"/>
        <v>0.615942028985505</v>
      </c>
    </row>
    <row r="77" spans="1:7">
      <c r="A77" s="1">
        <f>'油价-m2'!A78-'油价-m2'!A77</f>
        <v>-2.72</v>
      </c>
      <c r="B77" s="1">
        <f>'油价-m2'!B78-'油价-m2'!B77</f>
        <v>0.319999999999993</v>
      </c>
      <c r="C77">
        <f t="shared" si="6"/>
        <v>3.03999999999999</v>
      </c>
      <c r="E77">
        <f t="shared" si="7"/>
        <v>9.24159999999995</v>
      </c>
      <c r="G77">
        <f t="shared" si="8"/>
        <v>-1.11764705882353</v>
      </c>
    </row>
    <row r="78" spans="1:7">
      <c r="A78" s="1">
        <f>'油价-m2'!A79-'油价-m2'!A78</f>
        <v>-4.02</v>
      </c>
      <c r="B78" s="1">
        <f>'油价-m2'!B79-'油价-m2'!B78</f>
        <v>0.409999999999997</v>
      </c>
      <c r="C78">
        <f t="shared" si="6"/>
        <v>4.42999999999999</v>
      </c>
      <c r="E78">
        <f t="shared" si="7"/>
        <v>19.6248999999999</v>
      </c>
      <c r="G78">
        <f t="shared" si="8"/>
        <v>-1.10199004975124</v>
      </c>
    </row>
    <row r="79" spans="1:7">
      <c r="A79" s="1">
        <f>'油价-m2'!A80-'油价-m2'!A79</f>
        <v>0.61999999999999</v>
      </c>
      <c r="B79" s="1">
        <f>'油价-m2'!B80-'油价-m2'!B79</f>
        <v>0.410000000000011</v>
      </c>
      <c r="C79">
        <f t="shared" si="6"/>
        <v>0.20999999999998</v>
      </c>
      <c r="E79">
        <f t="shared" si="7"/>
        <v>0.0440999999999914</v>
      </c>
      <c r="G79">
        <f t="shared" si="8"/>
        <v>0.338709677419327</v>
      </c>
    </row>
    <row r="80" spans="1:7">
      <c r="A80" s="1">
        <f>'油价-m2'!A81-'油价-m2'!A80</f>
        <v>3.04000000000001</v>
      </c>
      <c r="B80" s="1">
        <f>'油价-m2'!B81-'油价-m2'!B80</f>
        <v>0.409999999999997</v>
      </c>
      <c r="C80">
        <f t="shared" si="6"/>
        <v>2.63000000000001</v>
      </c>
      <c r="E80">
        <f t="shared" si="7"/>
        <v>6.91690000000005</v>
      </c>
      <c r="G80">
        <f t="shared" si="8"/>
        <v>0.86513157894737</v>
      </c>
    </row>
    <row r="81" spans="1:7">
      <c r="A81" s="1">
        <f>'油价-m2'!A82-'油价-m2'!A81</f>
        <v>0.819999999999993</v>
      </c>
      <c r="B81" s="1">
        <f>'油价-m2'!B82-'油价-m2'!B81</f>
        <v>0.459999999999994</v>
      </c>
      <c r="C81">
        <f t="shared" si="6"/>
        <v>0.359999999999999</v>
      </c>
      <c r="E81">
        <f t="shared" si="7"/>
        <v>0.1296</v>
      </c>
      <c r="G81">
        <f t="shared" si="8"/>
        <v>0.439024390243905</v>
      </c>
    </row>
    <row r="82" spans="1:7">
      <c r="A82" s="1">
        <f>'油价-m2'!A83-'油价-m2'!A82</f>
        <v>0.5</v>
      </c>
      <c r="B82" s="1">
        <f>'油价-m2'!B83-'油价-m2'!B82</f>
        <v>0.370000000000005</v>
      </c>
      <c r="C82">
        <f t="shared" si="6"/>
        <v>0.129999999999995</v>
      </c>
      <c r="E82">
        <f t="shared" si="7"/>
        <v>0.0168999999999988</v>
      </c>
      <c r="G82">
        <f t="shared" si="8"/>
        <v>0.259999999999991</v>
      </c>
    </row>
    <row r="83" spans="1:7">
      <c r="A83" s="1">
        <f>'油价-m2'!A84-'油价-m2'!A83</f>
        <v>2.46000000000001</v>
      </c>
      <c r="B83" s="1">
        <f>'油价-m2'!B84-'油价-m2'!B83</f>
        <v>0.349999999999994</v>
      </c>
      <c r="C83">
        <f t="shared" si="6"/>
        <v>2.11000000000001</v>
      </c>
      <c r="E83">
        <f t="shared" si="7"/>
        <v>4.45210000000006</v>
      </c>
      <c r="G83">
        <f t="shared" si="8"/>
        <v>0.857723577235775</v>
      </c>
    </row>
    <row r="84" spans="1:7">
      <c r="A84" s="1">
        <f>'油价-m2'!A85-'油价-m2'!A84</f>
        <v>2.52</v>
      </c>
      <c r="B84" s="1">
        <f>'油价-m2'!B85-'油价-m2'!B84</f>
        <v>0.370000000000005</v>
      </c>
      <c r="C84">
        <f t="shared" si="6"/>
        <v>2.14999999999999</v>
      </c>
      <c r="E84">
        <f t="shared" si="7"/>
        <v>4.62249999999996</v>
      </c>
      <c r="G84">
        <f t="shared" si="8"/>
        <v>0.853174603174601</v>
      </c>
    </row>
    <row r="85" spans="1:7">
      <c r="A85" s="1">
        <f>'油价-m2'!A86-'油价-m2'!A85</f>
        <v>-0.269999999999996</v>
      </c>
      <c r="B85" s="1">
        <f>'油价-m2'!B86-'油价-m2'!B85</f>
        <v>0.340000000000003</v>
      </c>
      <c r="C85">
        <f t="shared" si="6"/>
        <v>0.609999999999999</v>
      </c>
      <c r="E85">
        <f t="shared" si="7"/>
        <v>0.372099999999999</v>
      </c>
      <c r="G85">
        <f t="shared" si="8"/>
        <v>-2.25925925925929</v>
      </c>
    </row>
    <row r="86" spans="1:7">
      <c r="A86" s="1">
        <f>'油价-m2'!A87-'油价-m2'!A86</f>
        <v>0.319999999999993</v>
      </c>
      <c r="B86" s="1">
        <f>'油价-m2'!B87-'油价-m2'!B86</f>
        <v>0.359999999999999</v>
      </c>
      <c r="C86">
        <f t="shared" si="6"/>
        <v>0.0400000000000063</v>
      </c>
      <c r="E86">
        <f t="shared" si="7"/>
        <v>0.0016000000000005</v>
      </c>
      <c r="G86">
        <f t="shared" si="8"/>
        <v>0.125000000000022</v>
      </c>
    </row>
    <row r="87" spans="1:7">
      <c r="A87" s="1">
        <f>'油价-m2'!A88-'油价-m2'!A87</f>
        <v>-3.52</v>
      </c>
      <c r="B87" s="1">
        <f>'油价-m2'!B88-'油价-m2'!B87</f>
        <v>0.399999999999991</v>
      </c>
      <c r="C87">
        <f t="shared" si="6"/>
        <v>3.91999999999999</v>
      </c>
      <c r="E87">
        <f t="shared" si="7"/>
        <v>15.3663999999999</v>
      </c>
      <c r="G87">
        <f t="shared" si="8"/>
        <v>-1.11363636363636</v>
      </c>
    </row>
    <row r="88" spans="1:7">
      <c r="A88" s="1">
        <f>'油价-m2'!A89-'油价-m2'!A88</f>
        <v>0.159999999999997</v>
      </c>
      <c r="B88" s="1">
        <f>'油价-m2'!B89-'油价-m2'!B88</f>
        <v>0.359999999999999</v>
      </c>
      <c r="C88">
        <f t="shared" si="6"/>
        <v>0.200000000000003</v>
      </c>
      <c r="E88">
        <f t="shared" si="7"/>
        <v>0.0400000000000011</v>
      </c>
      <c r="G88">
        <f t="shared" si="8"/>
        <v>1.25000000000004</v>
      </c>
    </row>
    <row r="89" spans="1:7">
      <c r="A89" s="1">
        <f>'油价-m2'!A90-'油价-m2'!A89</f>
        <v>0.990000000000009</v>
      </c>
      <c r="B89" s="1">
        <f>'油价-m2'!B90-'油价-m2'!B89</f>
        <v>0.420000000000002</v>
      </c>
      <c r="C89">
        <f t="shared" si="6"/>
        <v>0.570000000000007</v>
      </c>
      <c r="E89">
        <f t="shared" si="7"/>
        <v>0.324900000000008</v>
      </c>
      <c r="G89">
        <f t="shared" si="8"/>
        <v>0.575757575757578</v>
      </c>
    </row>
    <row r="90" spans="1:7">
      <c r="A90" s="1">
        <f>'油价-m2'!A91-'油价-m2'!A90</f>
        <v>0.0699999999999932</v>
      </c>
      <c r="B90" s="1">
        <f>'油价-m2'!B91-'油价-m2'!B90</f>
        <v>0.450000000000003</v>
      </c>
      <c r="C90">
        <f t="shared" si="6"/>
        <v>0.38000000000001</v>
      </c>
      <c r="E90">
        <f t="shared" si="7"/>
        <v>0.144400000000007</v>
      </c>
      <c r="G90">
        <f t="shared" si="8"/>
        <v>5.4285714285721</v>
      </c>
    </row>
    <row r="91" spans="1:7">
      <c r="A91" s="1">
        <f>'油价-m2'!A92-'油价-m2'!A91</f>
        <v>2.28</v>
      </c>
      <c r="B91" s="1">
        <f>'油价-m2'!B92-'油价-m2'!B91</f>
        <v>0.409999999999997</v>
      </c>
      <c r="C91">
        <f t="shared" si="6"/>
        <v>1.87</v>
      </c>
      <c r="E91">
        <f t="shared" si="7"/>
        <v>3.49690000000002</v>
      </c>
      <c r="G91">
        <f t="shared" si="8"/>
        <v>0.820175438596493</v>
      </c>
    </row>
    <row r="92" spans="1:7">
      <c r="A92" s="1">
        <f>'油价-m2'!A93-'油价-m2'!A92</f>
        <v>1.22</v>
      </c>
      <c r="B92" s="1">
        <f>'油价-m2'!B93-'油价-m2'!B92</f>
        <v>0.420000000000002</v>
      </c>
      <c r="C92">
        <f t="shared" si="6"/>
        <v>0.799999999999997</v>
      </c>
      <c r="E92">
        <f t="shared" si="7"/>
        <v>0.639999999999995</v>
      </c>
      <c r="G92">
        <f t="shared" si="8"/>
        <v>0.655737704918031</v>
      </c>
    </row>
    <row r="93" spans="1:7">
      <c r="A93" s="1">
        <f>'油价-m2'!A94-'油价-m2'!A93</f>
        <v>-1.87</v>
      </c>
      <c r="B93" s="1">
        <f>'油价-m2'!B94-'油价-m2'!B93</f>
        <v>0.350000000000009</v>
      </c>
      <c r="C93">
        <f t="shared" si="6"/>
        <v>2.22000000000001</v>
      </c>
      <c r="E93">
        <f t="shared" si="7"/>
        <v>4.92840000000006</v>
      </c>
      <c r="G93">
        <f t="shared" si="8"/>
        <v>-1.18716577540107</v>
      </c>
    </row>
    <row r="94" spans="1:7">
      <c r="A94" s="1">
        <f>'油价-m2'!A95-'油价-m2'!A94</f>
        <v>-1.89</v>
      </c>
      <c r="B94" s="1">
        <f>'油价-m2'!B95-'油价-m2'!B94</f>
        <v>0.420000000000002</v>
      </c>
      <c r="C94">
        <f t="shared" si="6"/>
        <v>2.31</v>
      </c>
      <c r="E94">
        <f t="shared" si="7"/>
        <v>5.33610000000001</v>
      </c>
      <c r="G94">
        <f t="shared" si="8"/>
        <v>-1.22222222222222</v>
      </c>
    </row>
    <row r="95" spans="1:7">
      <c r="A95" s="1">
        <f>'油价-m2'!A96-'油价-m2'!A95</f>
        <v>-0.209999999999994</v>
      </c>
      <c r="B95" s="1">
        <f>'油价-m2'!B96-'油价-m2'!B95</f>
        <v>0.349999999999994</v>
      </c>
      <c r="C95">
        <f t="shared" si="6"/>
        <v>0.559999999999988</v>
      </c>
      <c r="E95">
        <f t="shared" si="7"/>
        <v>0.313599999999987</v>
      </c>
      <c r="G95">
        <f t="shared" si="8"/>
        <v>-2.66666666666669</v>
      </c>
    </row>
    <row r="96" spans="1:7">
      <c r="A96" s="1">
        <f>'油价-m2'!A97-'油价-m2'!A96</f>
        <v>1.64</v>
      </c>
      <c r="B96" s="1">
        <f>'油价-m2'!B97-'油价-m2'!B96</f>
        <v>0.400000000000006</v>
      </c>
      <c r="C96">
        <f t="shared" si="6"/>
        <v>1.23999999999999</v>
      </c>
      <c r="E96">
        <f t="shared" si="7"/>
        <v>1.53759999999999</v>
      </c>
      <c r="G96">
        <f t="shared" si="8"/>
        <v>0.756097560975606</v>
      </c>
    </row>
    <row r="97" spans="1:7">
      <c r="A97" s="1">
        <f>'油价-m2'!A98-'油价-m2'!A97</f>
        <v>1.8</v>
      </c>
      <c r="B97" s="1">
        <f>'油价-m2'!B98-'油价-m2'!B97</f>
        <v>0.439999999999998</v>
      </c>
      <c r="C97">
        <f t="shared" si="6"/>
        <v>1.36</v>
      </c>
      <c r="E97">
        <f t="shared" si="7"/>
        <v>1.8496</v>
      </c>
      <c r="G97">
        <f t="shared" si="8"/>
        <v>0.755555555555556</v>
      </c>
    </row>
    <row r="98" spans="1:7">
      <c r="A98" s="1">
        <f>'油价-m2'!A99-'油价-m2'!A98</f>
        <v>-0.159999999999997</v>
      </c>
      <c r="B98" s="1">
        <f>'油价-m2'!B99-'油价-m2'!B98</f>
        <v>0.429999999999993</v>
      </c>
      <c r="C98">
        <f t="shared" si="6"/>
        <v>0.589999999999989</v>
      </c>
      <c r="E98">
        <f t="shared" si="7"/>
        <v>0.348099999999987</v>
      </c>
      <c r="G98">
        <f t="shared" si="8"/>
        <v>-3.68750000000001</v>
      </c>
    </row>
    <row r="99" spans="1:7">
      <c r="A99" s="1">
        <f>'油价-m2'!A100-'油价-m2'!A99</f>
        <v>-0.700000000000003</v>
      </c>
      <c r="B99" s="1">
        <f>'油价-m2'!B100-'油价-m2'!B99</f>
        <v>0.38000000000001</v>
      </c>
      <c r="C99">
        <f t="shared" si="6"/>
        <v>1.08000000000001</v>
      </c>
      <c r="E99">
        <f t="shared" si="7"/>
        <v>1.16640000000003</v>
      </c>
      <c r="G99">
        <f t="shared" si="8"/>
        <v>-1.54285714285715</v>
      </c>
    </row>
  </sheetData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油价-m1</vt:lpstr>
      <vt:lpstr>油价-m2</vt:lpstr>
      <vt:lpstr>油价-m3</vt:lpstr>
      <vt:lpstr>  </vt:lpstr>
      <vt:lpstr>油价差分-m2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2018-03-22T13:19:00Z</dcterms:created>
  <dcterms:modified xsi:type="dcterms:W3CDTF">2018-03-26T12:16:34Z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