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xprd\Data Analytics Bootcamp\Homeworks\02 Excel-Challenge\"/>
    </mc:Choice>
  </mc:AlternateContent>
  <xr:revisionPtr revIDLastSave="0" documentId="13_ncr:1_{228A3BAE-AE0C-48C7-A25F-255349E46A28}" xr6:coauthVersionLast="45" xr6:coauthVersionMax="45" xr10:uidLastSave="{00000000-0000-0000-0000-000000000000}"/>
  <bookViews>
    <workbookView xWindow="-28920" yWindow="-75" windowWidth="29040" windowHeight="15840" tabRatio="744" activeTab="4" xr2:uid="{00000000-000D-0000-FFFF-FFFF00000000}"/>
  </bookViews>
  <sheets>
    <sheet name="Kickstarter Pivot Category" sheetId="2" r:id="rId1"/>
    <sheet name="Kickstarted Pivot Sub Cat." sheetId="3" r:id="rId2"/>
    <sheet name="Kickstarter Pivot Date" sheetId="4" r:id="rId3"/>
    <sheet name="Bonus Formulas" sheetId="5" r:id="rId4"/>
    <sheet name="Bonus Stats" sheetId="6" r:id="rId5"/>
    <sheet name="Kickstarter Raw Data" sheetId="1" r:id="rId6"/>
    <sheet name="Kickstarter Pivot State Year" sheetId="7" state="hidden" r:id="rId7"/>
  </sheets>
  <definedNames>
    <definedName name="_xlnm._FilterDatabase" localSheetId="4" hidden="1">'Bonus Stats'!$A$2:$B$2187</definedName>
    <definedName name="_xlnm._FilterDatabase" localSheetId="5" hidden="1">'Kickstarter Raw Data'!$A$1:$U$4115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86" i="6" l="1"/>
  <c r="K68" i="7" l="1"/>
  <c r="B16" i="2"/>
  <c r="J17" i="7"/>
  <c r="K390" i="7" l="1"/>
  <c r="K380" i="7"/>
  <c r="K370" i="7"/>
  <c r="K360" i="7"/>
  <c r="K350" i="7"/>
  <c r="K343" i="7"/>
  <c r="K336" i="7"/>
  <c r="K329" i="7"/>
  <c r="K321" i="7"/>
  <c r="P2" i="1"/>
  <c r="P522" i="1"/>
  <c r="J48" i="7"/>
  <c r="J38" i="7"/>
  <c r="J31" i="7"/>
  <c r="J24" i="7"/>
  <c r="J78" i="7"/>
  <c r="J68" i="7"/>
  <c r="J58" i="7"/>
  <c r="E2193" i="6" l="1"/>
  <c r="E2192" i="6"/>
  <c r="E2191" i="6"/>
  <c r="E2190" i="6"/>
  <c r="E2189" i="6"/>
  <c r="B2193" i="6"/>
  <c r="B2192" i="6"/>
  <c r="B2191" i="6"/>
  <c r="B2190" i="6"/>
  <c r="B2189" i="6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0" i="5" l="1"/>
  <c r="H10" i="5" s="1"/>
  <c r="E9" i="5"/>
  <c r="F9" i="5" s="1"/>
  <c r="E7" i="5"/>
  <c r="H7" i="5" s="1"/>
  <c r="E8" i="5"/>
  <c r="H8" i="5" s="1"/>
  <c r="G7" i="5"/>
  <c r="G8" i="5"/>
  <c r="E2" i="5"/>
  <c r="E6" i="5"/>
  <c r="H6" i="5" s="1"/>
  <c r="E13" i="5"/>
  <c r="F13" i="5" s="1"/>
  <c r="E5" i="5"/>
  <c r="G5" i="5" s="1"/>
  <c r="E12" i="5"/>
  <c r="G12" i="5" s="1"/>
  <c r="E4" i="5"/>
  <c r="H4" i="5" s="1"/>
  <c r="E11" i="5"/>
  <c r="H11" i="5" s="1"/>
  <c r="E3" i="5"/>
  <c r="G3" i="5" s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9" i="5" l="1"/>
  <c r="F8" i="5"/>
  <c r="G4" i="5"/>
  <c r="F7" i="5"/>
  <c r="F10" i="5"/>
  <c r="G10" i="5"/>
  <c r="G9" i="5"/>
  <c r="F6" i="5"/>
  <c r="F4" i="5"/>
  <c r="H3" i="5"/>
  <c r="F3" i="5"/>
  <c r="H5" i="5"/>
  <c r="G6" i="5"/>
  <c r="H12" i="5"/>
  <c r="F5" i="5"/>
  <c r="G2" i="5"/>
  <c r="H2" i="5"/>
  <c r="F2" i="5"/>
  <c r="F11" i="5"/>
  <c r="G11" i="5"/>
  <c r="F12" i="5"/>
  <c r="G13" i="5"/>
  <c r="H1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<sst xmlns="http://schemas.openxmlformats.org/spreadsheetml/2006/main" count="28646" uniqueCount="8427">
  <si>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</si>
  <si>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</si>
  <si>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</si>
  <si>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</si>
  <si>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</si>
  <si>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</si>
  <si>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</si>
  <si>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</si>
  <si>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</si>
  <si>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</si>
  <si>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</si>
  <si>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</si>
  <si>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</si>
  <si>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</si>
  <si>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</si>
  <si>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</si>
  <si>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</si>
  <si>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</si>
  <si>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</si>
  <si>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</si>
  <si>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</si>
  <si>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</si>
  <si>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</si>
  <si>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</si>
  <si>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</si>
  <si>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</si>
  <si>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</si>
  <si>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</si>
  <si>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</si>
  <si>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</si>
  <si>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</si>
  <si>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</si>
  <si>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</si>
  <si>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</si>
  <si>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</si>
  <si>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</si>
  <si>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</si>
  <si>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</si>
  <si>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</si>
  <si>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</si>
  <si>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</si>
  <si>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</si>
  <si>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</si>
  <si>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</si>
  <si>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</si>
  <si>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</si>
  <si>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</si>
  <si>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</si>
  <si>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</si>
  <si>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</si>
  <si>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</si>
  <si>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</si>
  <si>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</si>
  <si>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</si>
  <si>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</si>
  <si>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</si>
  <si>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</si>
  <si>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</si>
  <si>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</si>
  <si>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</si>
  <si>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</si>
  <si>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</si>
  <si>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</si>
  <si>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</si>
  <si>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</si>
  <si>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</si>
  <si>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</si>
  <si>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</si>
  <si>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</si>
  <si>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</si>
  <si>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</si>
  <si>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</si>
  <si>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</si>
  <si>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</si>
  <si>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</si>
  <si>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</si>
  <si>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</si>
  <si>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</si>
  <si>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</si>
  <si>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</si>
  <si>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</si>
  <si>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</si>
  <si>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</si>
  <si>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</si>
  <si>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</si>
  <si>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</si>
  <si>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</si>
  <si>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</si>
  <si>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</si>
  <si>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</si>
  <si>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</si>
  <si>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</si>
  <si>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</si>
  <si>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</si>
  <si>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</si>
  <si>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</si>
  <si>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</si>
  <si>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</si>
  <si>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</si>
  <si>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</si>
  <si>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</si>
  <si>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</si>
  <si>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</si>
  <si>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</si>
  <si>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</si>
  <si>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</si>
  <si>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</si>
  <si>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</si>
  <si>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</si>
  <si>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</si>
  <si>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</si>
  <si>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</si>
  <si>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</si>
  <si>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</si>
  <si>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</si>
  <si>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</si>
  <si>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</si>
  <si>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</si>
  <si>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</si>
  <si>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</si>
  <si>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</si>
  <si>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</si>
  <si>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</si>
  <si>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</si>
  <si>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</si>
  <si>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</si>
  <si>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</si>
  <si>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</si>
  <si>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</si>
  <si>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</si>
  <si>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</si>
  <si>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</si>
  <si>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</si>
  <si>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</si>
  <si>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</si>
  <si>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</si>
  <si>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</si>
  <si>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</si>
  <si>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</si>
  <si>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</si>
  <si>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</si>
  <si>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</si>
  <si>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</si>
  <si>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</si>
  <si>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</si>
  <si>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</si>
  <si>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</si>
  <si>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</si>
  <si>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</si>
  <si>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</si>
  <si>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</si>
  <si>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</si>
  <si>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</si>
  <si>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</si>
  <si>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</si>
  <si>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</si>
  <si>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</si>
  <si>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</si>
  <si>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</si>
  <si>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</si>
  <si>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</si>
  <si>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</si>
  <si>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</si>
  <si>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</si>
  <si>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</si>
  <si>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</si>
  <si>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</si>
  <si>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</si>
  <si>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</si>
  <si>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</si>
  <si>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</si>
  <si>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</si>
  <si>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</si>
  <si>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</si>
  <si>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</si>
  <si>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</si>
  <si>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</si>
  <si>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</si>
  <si>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</si>
  <si>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</si>
  <si>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</si>
  <si>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</si>
  <si>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</si>
  <si>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</si>
  <si>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</si>
  <si>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</si>
  <si>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</si>
  <si>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</si>
  <si>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</si>
  <si>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</si>
  <si>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</si>
  <si>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</si>
  <si>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</si>
  <si>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</si>
  <si>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</si>
  <si>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</si>
  <si>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</si>
  <si>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</si>
  <si>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</si>
  <si>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</si>
  <si>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</si>
  <si>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</si>
  <si>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</si>
  <si>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</si>
  <si>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</si>
  <si>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</si>
  <si>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</si>
  <si>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</si>
  <si>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</si>
  <si>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</si>
  <si>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</si>
  <si>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</si>
  <si>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</si>
  <si>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</si>
  <si>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</si>
  <si>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</si>
  <si>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</si>
  <si>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</si>
  <si>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</si>
  <si>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</si>
  <si>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</si>
  <si>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</si>
  <si>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</si>
  <si>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</si>
  <si>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</si>
  <si>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</si>
  <si>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</si>
  <si>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</si>
  <si>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</si>
  <si>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</si>
  <si>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</si>
  <si>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</si>
  <si>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</si>
  <si>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</si>
  <si>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</si>
  <si>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</si>
  <si>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</si>
  <si>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</si>
  <si>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</si>
  <si>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</si>
  <si>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</si>
  <si>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</si>
  <si>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</si>
  <si>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</si>
  <si>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</si>
  <si>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</si>
  <si>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</si>
  <si>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</si>
  <si>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</si>
  <si>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</si>
  <si>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</si>
  <si>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</si>
  <si>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</si>
  <si>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</si>
  <si>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</si>
  <si>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</si>
  <si>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</si>
  <si>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</si>
  <si>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</si>
  <si>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</si>
  <si>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</si>
  <si>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</si>
  <si>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</si>
  <si>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</si>
  <si>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</si>
  <si>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</si>
  <si>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</si>
  <si>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</si>
  <si>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</si>
  <si>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</si>
  <si>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</si>
  <si>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</si>
  <si>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</si>
  <si>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</si>
  <si>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</si>
  <si>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</si>
  <si>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</si>
  <si>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</si>
  <si>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</si>
  <si>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</si>
  <si>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</si>
  <si>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</si>
  <si>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</si>
  <si>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</si>
  <si>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</si>
  <si>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</si>
  <si>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</si>
  <si>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</si>
  <si>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</si>
  <si>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</si>
  <si>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</si>
  <si>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</si>
  <si>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</si>
  <si>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</si>
  <si>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</si>
  <si>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</si>
  <si>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</si>
  <si>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</si>
  <si>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</si>
  <si>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</si>
  <si>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</si>
  <si>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</si>
  <si>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</si>
  <si>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</si>
  <si>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</si>
  <si>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</si>
  <si>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</si>
  <si>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</si>
  <si>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</si>
  <si>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</si>
  <si>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</si>
  <si>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</si>
  <si>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</si>
  <si>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</si>
  <si>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</si>
  <si>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</si>
  <si>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</si>
  <si>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</si>
  <si>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</si>
  <si>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</si>
  <si>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</si>
  <si>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</si>
  <si>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</si>
  <si>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</si>
  <si>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</si>
  <si>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</si>
  <si>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</si>
  <si>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</si>
  <si>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</si>
  <si>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</si>
  <si>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</si>
  <si>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</si>
  <si>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</si>
  <si>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</si>
  <si>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</si>
  <si>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</si>
  <si>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</si>
  <si>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</si>
  <si>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</si>
  <si>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</si>
  <si>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</si>
  <si>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</si>
  <si>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</si>
  <si>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</si>
  <si>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</si>
  <si>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</si>
  <si>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</si>
  <si>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</si>
  <si>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</si>
  <si>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</si>
  <si>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</si>
  <si>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</si>
  <si>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</si>
  <si>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</si>
  <si>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</si>
  <si>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</si>
  <si>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</si>
  <si>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</si>
  <si>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</si>
  <si>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</si>
  <si>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</si>
  <si>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</si>
  <si>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</si>
  <si>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</si>
  <si>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</si>
  <si>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</si>
  <si>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</si>
  <si>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</si>
  <si>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</si>
  <si>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</si>
  <si>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</si>
  <si>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</si>
  <si>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</si>
  <si>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</si>
  <si>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</si>
  <si>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</si>
  <si>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</si>
  <si>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</si>
  <si>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</si>
  <si>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</si>
  <si>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</si>
  <si>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</si>
  <si>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</si>
  <si>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</si>
  <si>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</si>
  <si>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</si>
  <si>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</si>
  <si>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</si>
  <si>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</si>
  <si>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</si>
  <si>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</si>
  <si>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</si>
  <si>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</si>
  <si>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</si>
  <si>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</si>
  <si>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</si>
  <si>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</si>
  <si>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</si>
  <si>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</si>
  <si>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</si>
  <si>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</si>
  <si>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</si>
  <si>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</si>
  <si>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</si>
  <si>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</si>
  <si>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</si>
  <si>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</si>
  <si>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</si>
  <si>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</si>
  <si>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</si>
  <si>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</si>
  <si>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</si>
  <si>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</si>
  <si>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</si>
  <si>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</si>
  <si>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</si>
  <si>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</si>
  <si>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</si>
  <si>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</si>
  <si>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</si>
  <si>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</si>
  <si>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</si>
  <si>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</si>
  <si>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</si>
  <si>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</si>
  <si>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</si>
  <si>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</si>
  <si>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</si>
  <si>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</si>
  <si>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</si>
  <si>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</si>
  <si>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</si>
  <si>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</si>
  <si>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</si>
  <si>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</si>
  <si>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</si>
  <si>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</si>
  <si>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</si>
  <si>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</si>
  <si>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</si>
  <si>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</si>
  <si>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</si>
  <si>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</si>
  <si>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</si>
  <si>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</si>
  <si>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</si>
  <si>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</si>
  <si>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</si>
  <si>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</si>
  <si>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</si>
  <si>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</si>
  <si>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</si>
  <si>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</si>
  <si>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</si>
  <si>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</si>
  <si>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</si>
  <si>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</si>
  <si>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</si>
  <si>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</si>
  <si>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</si>
  <si>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</si>
  <si>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</si>
  <si>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</si>
  <si>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</si>
  <si>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</si>
  <si>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</si>
  <si>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</si>
  <si>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</si>
  <si>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</si>
  <si>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</si>
  <si>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</si>
  <si>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</si>
  <si>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</si>
  <si>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</si>
  <si>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</si>
  <si>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</si>
  <si>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</si>
  <si>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</si>
  <si>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</si>
  <si>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</si>
  <si>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</si>
  <si>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</si>
  <si>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</si>
  <si>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</si>
  <si>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</si>
  <si>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</si>
  <si>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</si>
  <si>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</si>
  <si>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</si>
  <si>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</si>
  <si>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</si>
  <si>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</si>
  <si>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</si>
  <si>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</si>
  <si>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</si>
  <si>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</si>
  <si>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</si>
  <si>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</si>
  <si>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</si>
  <si>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</si>
  <si>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</si>
  <si>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</si>
  <si>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</si>
  <si>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</si>
  <si>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</si>
  <si>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</si>
  <si>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</si>
  <si>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</si>
  <si>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</si>
  <si>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</si>
  <si>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</si>
  <si>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</si>
  <si>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</si>
  <si>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</si>
  <si>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</si>
  <si>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</si>
  <si>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</si>
  <si>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</si>
  <si>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</si>
  <si>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</si>
  <si>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</si>
  <si>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</si>
  <si>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</si>
  <si>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</si>
  <si>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</si>
  <si>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</si>
  <si>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</si>
  <si>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</si>
  <si>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</si>
  <si>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</si>
  <si>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</si>
  <si>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</si>
  <si>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</si>
  <si>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</si>
  <si>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</si>
  <si>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</si>
  <si>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</si>
  <si>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</si>
  <si>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</si>
  <si>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</si>
  <si>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</si>
  <si>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</si>
  <si>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</si>
  <si>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</si>
  <si>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</si>
  <si>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</si>
  <si>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</si>
  <si>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</si>
  <si>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</si>
  <si>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</si>
  <si>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</si>
  <si>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</si>
  <si>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</si>
  <si>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</si>
  <si>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</si>
  <si>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</si>
  <si>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</si>
  <si>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</si>
  <si>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</si>
  <si>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</si>
  <si>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</si>
  <si>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</si>
  <si>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</si>
  <si>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</si>
  <si>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</si>
  <si>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</si>
  <si>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</si>
  <si>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</si>
  <si>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</si>
  <si>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</si>
  <si>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</si>
  <si>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</si>
  <si>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</si>
  <si>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</si>
  <si>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</si>
  <si>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</si>
  <si>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</si>
  <si>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</si>
  <si>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</si>
  <si>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</si>
  <si>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</si>
  <si>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</si>
  <si>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</si>
  <si>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</si>
  <si>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</si>
  <si>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</si>
  <si>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</si>
  <si>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</si>
  <si>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</si>
  <si>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</si>
  <si>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</si>
  <si>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</si>
  <si>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</si>
  <si>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</si>
  <si>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</si>
  <si>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</si>
  <si>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</si>
  <si>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</si>
  <si>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</si>
  <si>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</si>
  <si>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</si>
  <si>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</si>
  <si>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</si>
  <si>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</si>
  <si>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</si>
  <si>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</si>
  <si>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</si>
  <si>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</si>
  <si>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</si>
  <si>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</si>
  <si>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</si>
  <si>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</si>
  <si>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</si>
  <si>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</si>
  <si>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</si>
  <si>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</si>
  <si>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</si>
  <si>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</si>
  <si>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</si>
  <si>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</si>
  <si>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</si>
  <si>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</si>
  <si>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</si>
  <si>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</si>
  <si>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</si>
  <si>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</si>
  <si>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</si>
  <si>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</si>
  <si>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</si>
  <si>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</si>
  <si>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</si>
  <si>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</si>
  <si>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</si>
  <si>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</si>
  <si>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</si>
  <si>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</si>
  <si>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</si>
  <si>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</si>
  <si>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</si>
  <si>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</si>
  <si>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</si>
  <si>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</si>
  <si>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</si>
  <si>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</si>
  <si>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</si>
  <si>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</si>
  <si>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</si>
  <si>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</si>
  <si>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</si>
  <si>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</si>
  <si>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</si>
  <si>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</si>
  <si>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</si>
  <si>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</si>
  <si>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</si>
  <si>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</si>
  <si>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</si>
  <si>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</si>
  <si>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</si>
  <si>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</si>
  <si>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</si>
  <si>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</si>
  <si>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</si>
  <si>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</si>
  <si>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</si>
  <si>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</si>
  <si>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</si>
  <si>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</si>
  <si>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</si>
  <si>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</si>
  <si>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</si>
  <si>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</si>
  <si>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</si>
  <si>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</si>
  <si>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</si>
  <si>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</si>
  <si>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</si>
  <si>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</si>
  <si>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</si>
  <si>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</si>
  <si>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</si>
  <si>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</si>
  <si>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</si>
  <si>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</si>
  <si>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</si>
  <si>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</si>
  <si>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</si>
  <si>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</si>
  <si>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</si>
  <si>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</si>
  <si>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</si>
  <si>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</si>
  <si>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</si>
  <si>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</si>
  <si>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</si>
  <si>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</si>
  <si>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</si>
  <si>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</si>
  <si>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</si>
  <si>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</si>
  <si>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</si>
  <si>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</si>
  <si>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</si>
  <si>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</si>
  <si>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</si>
  <si>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</si>
  <si>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</si>
  <si>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</si>
  <si>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</si>
  <si>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</si>
  <si>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</si>
  <si>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</si>
  <si>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</si>
  <si>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</si>
  <si>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</si>
  <si>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</si>
  <si>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</si>
  <si>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</si>
  <si>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</si>
  <si>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</si>
  <si>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</si>
  <si>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</si>
  <si>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</si>
  <si>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</si>
  <si>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</si>
  <si>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</si>
  <si>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</si>
  <si>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</si>
  <si>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</si>
  <si>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</si>
  <si>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</si>
  <si>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</si>
  <si>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</si>
  <si>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</si>
  <si>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</si>
  <si>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</si>
  <si>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</si>
  <si>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</si>
  <si>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</si>
  <si>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</si>
  <si>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</si>
  <si>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</si>
  <si>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</si>
  <si>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</si>
  <si>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</si>
  <si>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</si>
  <si>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</si>
  <si>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</si>
  <si>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</si>
  <si>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</si>
  <si>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</si>
  <si>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</si>
  <si>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</si>
  <si>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</si>
  <si>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</si>
  <si>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</si>
  <si>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</si>
  <si>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</si>
  <si>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</si>
  <si>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</si>
  <si>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</si>
  <si>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</si>
  <si>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</si>
  <si>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</si>
  <si>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</si>
  <si>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</si>
  <si>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</si>
  <si>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</si>
  <si>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</si>
  <si>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</si>
  <si>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</si>
  <si>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</si>
  <si>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</si>
  <si>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</si>
  <si>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</si>
  <si>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</si>
  <si>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</si>
  <si>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</si>
  <si>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</si>
  <si>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</si>
  <si>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</si>
  <si>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</si>
  <si>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</si>
  <si>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</si>
  <si>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</si>
  <si>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</si>
  <si>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</si>
  <si>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</si>
  <si>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</si>
  <si>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</si>
  <si>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</si>
  <si>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</si>
  <si>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</si>
  <si>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</si>
  <si>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</si>
  <si>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</si>
  <si>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</si>
  <si>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</si>
  <si>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</si>
  <si>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</si>
  <si>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</si>
  <si>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</si>
  <si>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</si>
  <si>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</si>
  <si>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</si>
  <si>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</si>
  <si>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</si>
  <si>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</si>
  <si>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</si>
  <si>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</si>
  <si>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</si>
  <si>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</si>
  <si>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</si>
  <si>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</si>
  <si>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</si>
  <si>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</si>
  <si>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</si>
  <si>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</si>
  <si>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</si>
  <si>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</si>
  <si>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</si>
  <si>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</si>
  <si>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</si>
  <si>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</si>
  <si>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</si>
  <si>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</si>
  <si>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</si>
  <si>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</si>
  <si>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</si>
  <si>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</si>
  <si>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</si>
  <si>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</si>
  <si>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</si>
  <si>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</si>
  <si>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</si>
  <si>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</si>
  <si>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</si>
  <si>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</si>
  <si>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</si>
  <si>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</si>
  <si>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</si>
  <si>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</si>
  <si>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</si>
  <si>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</si>
  <si>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</si>
  <si>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</si>
  <si>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</si>
  <si>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</si>
  <si>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</si>
  <si>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</si>
  <si>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</si>
  <si>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</si>
  <si>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</si>
  <si>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</si>
  <si>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</si>
  <si>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</si>
  <si>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</si>
  <si>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</si>
  <si>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</si>
  <si>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</si>
  <si>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</si>
  <si>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</si>
  <si>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</si>
  <si>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</si>
  <si>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</si>
  <si>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</si>
  <si>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</si>
  <si>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</si>
  <si>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</si>
  <si>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</si>
  <si>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</si>
  <si>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</si>
  <si>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</si>
  <si>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</si>
  <si>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</si>
  <si>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</si>
  <si>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</si>
  <si>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</si>
  <si>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</si>
  <si>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</si>
  <si>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</si>
  <si>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</si>
  <si>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</si>
  <si>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</si>
  <si>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</si>
  <si>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</si>
  <si>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</si>
  <si>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</si>
  <si>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</si>
  <si>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</si>
  <si>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</si>
  <si>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</si>
  <si>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</si>
  <si>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</si>
  <si>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</si>
  <si>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</si>
  <si>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</si>
  <si>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</si>
  <si>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</si>
  <si>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</si>
  <si>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</si>
  <si>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</si>
  <si>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</si>
  <si>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</si>
  <si>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</si>
  <si>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</si>
  <si>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</si>
  <si>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</si>
  <si>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</si>
  <si>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</si>
  <si>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</si>
  <si>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</si>
  <si>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</si>
  <si>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</si>
  <si>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</si>
  <si>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</si>
  <si>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</si>
  <si>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</si>
  <si>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</si>
  <si>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</si>
  <si>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</si>
  <si>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</si>
  <si>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</si>
  <si>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</si>
  <si>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</si>
  <si>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</si>
  <si>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</si>
  <si>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</si>
  <si>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</si>
  <si>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</si>
  <si>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</si>
  <si>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</si>
  <si>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</si>
  <si>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</si>
  <si>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</si>
  <si>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</si>
  <si>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</si>
  <si>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</si>
  <si>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</si>
  <si>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</si>
  <si>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</si>
  <si>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</si>
  <si>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</si>
  <si>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</si>
  <si>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</si>
  <si>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</si>
  <si>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</si>
  <si>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</si>
  <si>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</si>
  <si>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</si>
  <si>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</si>
  <si>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</si>
  <si>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</si>
  <si>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</si>
  <si>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</si>
  <si>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</si>
  <si>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</si>
  <si>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</si>
  <si>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</si>
  <si>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</si>
  <si>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</si>
  <si>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</si>
  <si>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</si>
  <si>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</si>
  <si>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</si>
  <si>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</si>
  <si>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</si>
  <si>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</si>
  <si>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</si>
  <si>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</si>
  <si>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</si>
  <si>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</si>
  <si>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</si>
  <si>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</si>
  <si>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</si>
  <si>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</si>
  <si>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</si>
  <si>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</si>
  <si>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</si>
  <si>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</si>
  <si>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</si>
  <si>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</si>
  <si>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</si>
  <si>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</si>
  <si>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</si>
  <si>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</si>
  <si>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</si>
  <si>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</si>
  <si>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</si>
  <si>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</si>
  <si>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</si>
  <si>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</si>
  <si>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</si>
  <si>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</si>
  <si>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</si>
  <si>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</si>
  <si>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</si>
  <si>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</si>
  <si>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</si>
  <si>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</si>
  <si>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</si>
  <si>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</si>
  <si>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</si>
  <si>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</si>
  <si>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</si>
  <si>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</si>
  <si>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</si>
  <si>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</si>
  <si>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</si>
  <si>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</si>
  <si>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</si>
  <si>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</si>
  <si>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</si>
  <si>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</si>
  <si>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</si>
  <si>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</si>
  <si>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</si>
  <si>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</si>
  <si>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</si>
  <si>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</si>
  <si>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</si>
  <si>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</si>
  <si>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</si>
  <si>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</si>
  <si>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</si>
  <si>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</si>
  <si>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</si>
  <si>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</si>
  <si>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</si>
  <si>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</si>
  <si>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</si>
  <si>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</si>
  <si>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</si>
  <si>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</si>
  <si>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</si>
  <si>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</si>
  <si>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</si>
  <si>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</si>
  <si>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</si>
  <si>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</si>
  <si>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</si>
  <si>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</si>
  <si>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</si>
  <si>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</si>
  <si>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</si>
  <si>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</si>
  <si>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</si>
  <si>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</si>
  <si>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</si>
  <si>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</si>
  <si>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</si>
  <si>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</si>
  <si>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</si>
  <si>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</si>
  <si>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</si>
  <si>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</si>
  <si>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</si>
  <si>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</si>
  <si>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</si>
  <si>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</si>
  <si>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</si>
  <si>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</si>
  <si>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</si>
  <si>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</si>
  <si>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</si>
  <si>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</si>
  <si>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</si>
  <si>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</si>
  <si>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</si>
  <si>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</si>
  <si>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</si>
  <si>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</si>
  <si>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</si>
  <si>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</si>
  <si>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</si>
  <si>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</si>
  <si>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</si>
  <si>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</si>
  <si>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</si>
  <si>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</si>
  <si>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</si>
  <si>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</si>
  <si>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</si>
  <si>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</si>
  <si>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</si>
  <si>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</si>
  <si>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</si>
  <si>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</si>
  <si>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</si>
  <si>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</si>
  <si>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</si>
  <si>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</si>
  <si>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</si>
  <si>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</si>
  <si>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</si>
  <si>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</si>
  <si>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</si>
  <si>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</si>
  <si>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</si>
  <si>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</si>
  <si>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</si>
  <si>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</si>
  <si>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</si>
  <si>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</si>
  <si>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</si>
  <si>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</si>
  <si>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</si>
  <si>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</si>
  <si>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</si>
  <si>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</si>
  <si>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</si>
  <si>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</si>
  <si>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</si>
  <si>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</si>
  <si>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</si>
  <si>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</si>
  <si>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</si>
  <si>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</si>
  <si>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</si>
  <si>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</si>
  <si>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</si>
  <si>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</si>
  <si>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</si>
  <si>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</si>
  <si>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</si>
  <si>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</si>
  <si>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</si>
  <si>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</si>
  <si>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</si>
  <si>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</si>
  <si>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</si>
  <si>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</si>
  <si>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</si>
  <si>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</si>
  <si>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</si>
  <si>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</si>
  <si>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</si>
  <si>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</si>
  <si>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</si>
  <si>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</si>
  <si>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</si>
  <si>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</si>
  <si>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</si>
  <si>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</si>
  <si>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</si>
  <si>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</si>
  <si>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</si>
  <si>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</si>
  <si>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</si>
  <si>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</si>
  <si>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</si>
  <si>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</si>
  <si>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</si>
  <si>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</si>
  <si>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</si>
  <si>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</si>
  <si>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</si>
  <si>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</si>
  <si>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</si>
  <si>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</si>
  <si>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</si>
  <si>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</si>
  <si>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</si>
  <si>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</si>
  <si>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</si>
  <si>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</si>
  <si>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</si>
  <si>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</si>
  <si>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</si>
  <si>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</si>
  <si>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</si>
  <si>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</si>
  <si>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</si>
  <si>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</si>
  <si>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</si>
  <si>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</si>
  <si>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</si>
  <si>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</si>
  <si>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</si>
  <si>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</si>
  <si>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</si>
  <si>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</si>
  <si>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</si>
  <si>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</si>
  <si>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</si>
  <si>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</si>
  <si>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</si>
  <si>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</si>
  <si>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</si>
  <si>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</si>
  <si>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</si>
  <si>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</si>
  <si>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</si>
  <si>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</si>
  <si>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</si>
  <si>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</si>
  <si>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</si>
  <si>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</si>
  <si>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</si>
  <si>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</si>
  <si>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</si>
  <si>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</si>
  <si>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</si>
  <si>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</si>
  <si>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</si>
  <si>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</si>
  <si>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</si>
  <si>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</si>
  <si>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</si>
  <si>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</si>
  <si>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</si>
  <si>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</si>
  <si>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</si>
  <si>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</si>
  <si>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</si>
  <si>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</si>
  <si>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</si>
  <si>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</si>
  <si>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</si>
  <si>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</si>
  <si>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</si>
  <si>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</si>
  <si>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</si>
  <si>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</si>
  <si>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</si>
  <si>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</si>
  <si>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</si>
  <si>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</si>
  <si>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</si>
  <si>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</si>
  <si>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</si>
  <si>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</si>
  <si>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</si>
  <si>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</si>
  <si>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</si>
  <si>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</si>
  <si>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</si>
  <si>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</si>
  <si>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</si>
  <si>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</si>
  <si>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</si>
  <si>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</si>
  <si>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</si>
  <si>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</si>
  <si>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</si>
  <si>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</si>
  <si>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</si>
  <si>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</si>
  <si>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</si>
  <si>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</si>
  <si>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</si>
  <si>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</si>
  <si>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</si>
  <si>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</si>
  <si>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</si>
  <si>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</si>
  <si>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</si>
  <si>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</si>
  <si>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</si>
  <si>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</si>
  <si>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</si>
  <si>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</si>
  <si>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</si>
  <si>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</si>
  <si>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</si>
  <si>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</si>
  <si>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</si>
  <si>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</si>
  <si>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</si>
  <si>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</si>
  <si>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</si>
  <si>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</si>
  <si>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</si>
  <si>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</si>
  <si>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</si>
  <si>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</si>
  <si>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</si>
  <si>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</si>
  <si>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</si>
  <si>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</si>
  <si>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</si>
  <si>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</si>
  <si>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</si>
  <si>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</si>
  <si>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</si>
  <si>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</si>
  <si>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</si>
  <si>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</si>
  <si>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</si>
  <si>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</si>
  <si>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</si>
  <si>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</si>
  <si>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</si>
  <si>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</si>
  <si>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</si>
  <si>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</si>
  <si>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</si>
  <si>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</si>
  <si>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</si>
  <si>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</si>
  <si>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</si>
  <si>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</si>
  <si>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</si>
  <si>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</si>
  <si>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</si>
  <si>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</si>
  <si>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</si>
  <si>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</si>
  <si>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</si>
  <si>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</si>
  <si>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</si>
  <si>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</si>
  <si>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</si>
  <si>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</si>
  <si>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</si>
  <si>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</si>
  <si>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</si>
  <si>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</si>
  <si>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</si>
  <si>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</si>
  <si>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</si>
  <si>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</si>
  <si>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</si>
  <si>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</si>
  <si>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</si>
  <si>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</si>
  <si>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</si>
  <si>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</si>
  <si>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</si>
  <si>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</si>
  <si>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</si>
  <si>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</si>
  <si>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</si>
  <si>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</si>
  <si>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</si>
  <si>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</si>
  <si>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</si>
  <si>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</si>
  <si>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</si>
  <si>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</si>
  <si>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</si>
  <si>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</si>
  <si>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</si>
  <si>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</si>
  <si>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</si>
  <si>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</si>
  <si>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</si>
  <si>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</si>
  <si>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</si>
  <si>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</si>
  <si>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</si>
  <si>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</si>
  <si>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</si>
  <si>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</si>
  <si>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</si>
  <si>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</si>
  <si>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</si>
  <si>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</si>
  <si>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</si>
  <si>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</si>
  <si>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</si>
  <si>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</si>
  <si>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</si>
  <si>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</si>
  <si>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</si>
  <si>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</si>
  <si>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</si>
  <si>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</si>
  <si>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</si>
  <si>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</si>
  <si>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</si>
  <si>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</si>
  <si>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</si>
  <si>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</si>
  <si>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</si>
  <si>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</si>
  <si>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</si>
  <si>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</si>
  <si>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</si>
  <si>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</si>
  <si>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</si>
  <si>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</si>
  <si>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</si>
  <si>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</si>
  <si>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</si>
  <si>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</si>
  <si>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</si>
  <si>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</si>
  <si>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</si>
  <si>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</si>
  <si>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</si>
  <si>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</si>
  <si>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</si>
  <si>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</si>
  <si>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</si>
  <si>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</si>
  <si>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</si>
  <si>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</si>
  <si>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</si>
  <si>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</si>
  <si>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</si>
  <si>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</si>
  <si>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</si>
  <si>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</si>
  <si>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</si>
  <si>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</si>
  <si>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</si>
  <si>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</si>
  <si>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</si>
  <si>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</si>
  <si>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</si>
  <si>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</si>
  <si>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</si>
  <si>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</si>
  <si>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</si>
  <si>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</si>
  <si>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</si>
  <si>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</si>
  <si>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</si>
  <si>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</si>
  <si>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</si>
  <si>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</si>
  <si>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</si>
  <si>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</si>
  <si>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</si>
  <si>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</si>
  <si>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</si>
  <si>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</si>
  <si>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</si>
  <si>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</si>
  <si>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</si>
  <si>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</si>
  <si>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</si>
  <si>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</si>
  <si>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</si>
  <si>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</si>
  <si>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</si>
  <si>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</si>
  <si>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</si>
  <si>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</si>
  <si>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</si>
  <si>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</si>
  <si>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</si>
  <si>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</si>
  <si>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</si>
  <si>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</si>
  <si>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</si>
  <si>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</si>
  <si>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</si>
  <si>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</si>
  <si>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</si>
  <si>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</si>
  <si>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</si>
  <si>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</si>
  <si>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</si>
  <si>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</si>
  <si>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</si>
  <si>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</si>
  <si>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</si>
  <si>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</si>
  <si>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</si>
  <si>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</si>
  <si>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</si>
  <si>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</si>
  <si>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</si>
  <si>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</si>
  <si>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</si>
  <si>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</si>
  <si>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</si>
  <si>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</si>
  <si>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</si>
  <si>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</si>
  <si>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</si>
  <si>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</si>
  <si>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</si>
  <si>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</si>
  <si>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</si>
  <si>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</si>
  <si>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</si>
  <si>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</si>
  <si>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</si>
  <si>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</si>
  <si>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</si>
  <si>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</si>
  <si>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</si>
  <si>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</si>
  <si>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</si>
  <si>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</si>
  <si>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</si>
  <si>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</si>
  <si>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</si>
  <si>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</si>
  <si>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</si>
  <si>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</si>
  <si>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</si>
  <si>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</si>
  <si>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</si>
  <si>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</si>
  <si>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</si>
  <si>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</si>
  <si>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</si>
  <si>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</si>
  <si>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</si>
  <si>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</si>
  <si>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</si>
  <si>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</si>
  <si>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</si>
  <si>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</si>
  <si>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</si>
  <si>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</si>
  <si>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</si>
  <si>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</si>
  <si>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</si>
  <si>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</si>
  <si>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</si>
  <si>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</si>
  <si>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</si>
  <si>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</si>
  <si>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</si>
  <si>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</si>
  <si>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</si>
  <si>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</si>
  <si>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</si>
  <si>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</si>
  <si>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</si>
  <si>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</si>
  <si>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</si>
  <si>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</si>
  <si>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</si>
  <si>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</si>
  <si>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</si>
  <si>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</si>
  <si>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</si>
  <si>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</si>
  <si>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</si>
  <si>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</si>
  <si>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</si>
  <si>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</si>
  <si>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</si>
  <si>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</si>
  <si>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</si>
  <si>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</si>
  <si>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</si>
  <si>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</si>
  <si>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</si>
  <si>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</si>
  <si>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</si>
  <si>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</si>
  <si>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</si>
  <si>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</si>
  <si>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</si>
  <si>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</si>
  <si>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</si>
  <si>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</si>
  <si>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</si>
  <si>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</si>
  <si>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</si>
  <si>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</si>
  <si>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</si>
  <si>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</si>
  <si>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</si>
  <si>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</si>
  <si>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</si>
  <si>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</si>
  <si>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</si>
  <si>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</si>
  <si>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</si>
  <si>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</si>
  <si>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</si>
  <si>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</si>
  <si>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</si>
  <si>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</si>
  <si>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</si>
  <si>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</si>
  <si>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</si>
  <si>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</si>
  <si>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</si>
  <si>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</si>
  <si>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</si>
  <si>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</si>
  <si>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</si>
  <si>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</si>
  <si>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</si>
  <si>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</si>
  <si>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</si>
  <si>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</si>
  <si>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</si>
  <si>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</si>
  <si>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</si>
  <si>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</si>
  <si>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</si>
  <si>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</si>
  <si>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</si>
  <si>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</si>
  <si>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</si>
  <si>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</si>
  <si>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</si>
  <si>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</si>
  <si>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</si>
  <si>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</si>
  <si>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</si>
  <si>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</si>
  <si>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</si>
  <si>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</si>
  <si>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</si>
  <si>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</si>
  <si>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</si>
  <si>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</si>
  <si>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</si>
  <si>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</si>
  <si>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</si>
  <si>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</si>
  <si>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</si>
  <si>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</si>
  <si>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</si>
  <si>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</si>
  <si>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</si>
  <si>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</si>
  <si>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</si>
  <si>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</si>
  <si>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</si>
  <si>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</si>
  <si>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</si>
  <si>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</si>
  <si>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</si>
  <si>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</si>
  <si>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</si>
  <si>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</si>
  <si>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</si>
  <si>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</si>
  <si>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</si>
  <si>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</si>
  <si>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</si>
  <si>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</si>
  <si>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</si>
  <si>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</si>
  <si>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</si>
  <si>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</si>
  <si>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</si>
  <si>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</si>
  <si>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</si>
  <si>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</si>
  <si>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</si>
  <si>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</si>
  <si>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</si>
  <si>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</si>
  <si>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</si>
  <si>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</si>
  <si>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</si>
  <si>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</si>
  <si>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</si>
  <si>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</si>
  <si>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</si>
  <si>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</si>
  <si>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</si>
  <si>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</si>
  <si>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</si>
  <si>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</si>
  <si>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</si>
  <si>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</si>
  <si>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</si>
  <si>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</si>
  <si>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</si>
  <si>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</si>
  <si>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</si>
  <si>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</si>
  <si>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</si>
  <si>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</si>
  <si>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</si>
  <si>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</si>
  <si>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</si>
  <si>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</si>
  <si>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</si>
  <si>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</si>
  <si>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</si>
  <si>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</si>
  <si>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</si>
  <si>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</si>
  <si>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</si>
  <si>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</si>
  <si>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</si>
  <si>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</si>
  <si>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</si>
  <si>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</si>
  <si>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</si>
  <si>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</si>
  <si>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</si>
  <si>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</si>
  <si>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</si>
  <si>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</si>
  <si>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</si>
  <si>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</si>
  <si>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</si>
  <si>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</si>
  <si>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</si>
  <si>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</si>
  <si>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</si>
  <si>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</si>
  <si>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</si>
  <si>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</si>
  <si>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</si>
  <si>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</si>
  <si>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</si>
  <si>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</si>
  <si>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</si>
  <si>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</si>
  <si>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</si>
  <si>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</si>
  <si>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</si>
  <si>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</si>
  <si>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</si>
  <si>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</si>
  <si>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</si>
  <si>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</si>
  <si>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</si>
  <si>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</si>
  <si>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</si>
  <si>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</si>
  <si>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</si>
  <si>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</si>
  <si>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</si>
  <si>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</si>
  <si>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</si>
  <si>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</si>
  <si>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</si>
  <si>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</si>
  <si>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</si>
  <si>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</si>
  <si>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</si>
  <si>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</si>
  <si>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</si>
  <si>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</si>
  <si>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</si>
  <si>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</si>
  <si>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</si>
  <si>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</si>
  <si>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</si>
  <si>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</si>
  <si>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</si>
  <si>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</si>
  <si>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</si>
  <si>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</si>
  <si>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</si>
  <si>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</si>
  <si>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</si>
  <si>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</si>
  <si>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</si>
  <si>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</si>
  <si>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</si>
  <si>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</si>
  <si>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</si>
  <si>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</si>
  <si>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</si>
  <si>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</si>
  <si>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</si>
  <si>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</si>
  <si>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</si>
  <si>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</si>
  <si>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</si>
  <si>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</si>
  <si>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</si>
  <si>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</si>
  <si>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</si>
  <si>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</si>
  <si>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</si>
  <si>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</si>
  <si>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</si>
  <si>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</si>
  <si>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</si>
  <si>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</si>
  <si>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</si>
  <si>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</si>
  <si>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</si>
  <si>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</si>
  <si>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</si>
  <si>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</si>
  <si>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</si>
  <si>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</si>
  <si>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</si>
  <si>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</si>
  <si>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</si>
  <si>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</si>
  <si>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</si>
  <si>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</si>
  <si>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</si>
  <si>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</si>
  <si>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</si>
  <si>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</si>
  <si>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</si>
  <si>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</si>
  <si>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</si>
  <si>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</si>
  <si>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</si>
  <si>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</si>
  <si>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</si>
  <si>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</si>
  <si>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</si>
  <si>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</si>
  <si>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</si>
  <si>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</si>
  <si>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</si>
  <si>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</si>
  <si>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</si>
  <si>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</si>
  <si>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</si>
  <si>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</si>
  <si>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</si>
  <si>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</si>
  <si>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</si>
  <si>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</si>
  <si>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</si>
  <si>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</si>
  <si>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</si>
  <si>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</si>
  <si>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</si>
  <si>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</si>
  <si>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</si>
  <si>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</si>
  <si>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</si>
  <si>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</si>
  <si>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</si>
  <si>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</si>
  <si>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</si>
  <si>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</si>
  <si>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</si>
  <si>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</si>
  <si>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</si>
  <si>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</si>
  <si>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</si>
  <si>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</si>
  <si>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</si>
  <si>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</si>
  <si>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</si>
  <si>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</si>
  <si>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</si>
  <si>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</si>
  <si>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</si>
  <si>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</si>
  <si>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</si>
  <si>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</si>
  <si>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</si>
  <si>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</si>
  <si>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</si>
  <si>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</si>
  <si>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</si>
  <si>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</si>
  <si>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</si>
  <si>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</si>
  <si>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</si>
  <si>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</si>
  <si>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</si>
  <si>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</si>
  <si>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</si>
  <si>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</si>
  <si>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</si>
  <si>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</si>
  <si>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</si>
  <si>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</si>
  <si>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</si>
  <si>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</si>
  <si>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</si>
  <si>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</si>
  <si>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</si>
  <si>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</si>
  <si>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</si>
  <si>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</si>
  <si>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</si>
  <si>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</si>
  <si>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</si>
  <si>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</si>
  <si>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</si>
  <si>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</si>
  <si>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</si>
  <si>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</si>
  <si>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</si>
  <si>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</si>
  <si>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</si>
  <si>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</si>
  <si>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</si>
  <si>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</si>
  <si>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</si>
  <si>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</si>
  <si>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</si>
  <si>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</si>
  <si>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</si>
  <si>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</si>
  <si>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</si>
  <si>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</si>
  <si>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</si>
  <si>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</si>
  <si>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</si>
  <si>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</si>
  <si>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</si>
  <si>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</si>
  <si>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</si>
  <si>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</si>
  <si>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</si>
  <si>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</si>
  <si>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</si>
  <si>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</si>
  <si>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</si>
  <si>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</si>
  <si>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</si>
  <si>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</si>
  <si>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</si>
  <si>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</si>
  <si>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</si>
  <si>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</si>
  <si>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</si>
  <si>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</si>
  <si>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</si>
  <si>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</si>
  <si>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</si>
  <si>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</si>
  <si>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</si>
  <si>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</si>
  <si>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</si>
  <si>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</si>
  <si>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</si>
  <si>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</si>
  <si>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</si>
  <si>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</si>
  <si>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</si>
  <si>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</si>
  <si>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</si>
  <si>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</si>
  <si>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</si>
  <si>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</si>
  <si>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</si>
  <si>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</si>
  <si>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</si>
  <si>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</si>
  <si>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</si>
  <si>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</si>
  <si>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</si>
  <si>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</si>
  <si>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</si>
  <si>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</si>
  <si>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</si>
  <si>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</si>
  <si>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</si>
  <si>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</si>
  <si>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</si>
  <si>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</si>
  <si>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</si>
  <si>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</si>
  <si>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</si>
  <si>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</si>
  <si>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</si>
  <si>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</si>
  <si>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</si>
  <si>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</si>
  <si>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</si>
  <si>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</si>
  <si>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</si>
  <si>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</si>
  <si>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</si>
  <si>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</si>
  <si>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</si>
  <si>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</si>
  <si>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</si>
  <si>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</si>
  <si>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</si>
  <si>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</si>
  <si>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</si>
  <si>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</si>
  <si>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</si>
  <si>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</si>
  <si>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</si>
  <si>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</si>
  <si>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</si>
  <si>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</si>
  <si>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</si>
  <si>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</si>
  <si>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</si>
  <si>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</si>
  <si>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</si>
  <si>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</si>
  <si>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</si>
  <si>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</si>
  <si>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</si>
  <si>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</si>
  <si>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</si>
  <si>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</si>
  <si>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</si>
  <si>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</si>
  <si>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</si>
  <si>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</si>
  <si>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</si>
  <si>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</si>
  <si>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</si>
  <si>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</si>
  <si>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</si>
  <si>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</si>
  <si>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</si>
  <si>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</si>
  <si>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</si>
  <si>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</si>
  <si>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</si>
  <si>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</si>
  <si>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</si>
  <si>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</si>
  <si>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</si>
  <si>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</si>
  <si>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</si>
  <si>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</si>
  <si>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</si>
  <si>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</si>
  <si>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</si>
  <si>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</si>
  <si>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</si>
  <si>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</si>
  <si>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</si>
  <si>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</si>
  <si>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</si>
  <si>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</si>
  <si>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</si>
  <si>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</si>
  <si>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</si>
  <si>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</si>
  <si>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</si>
  <si>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</si>
  <si>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</si>
  <si>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</si>
  <si>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</si>
  <si>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</si>
  <si>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</si>
  <si>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</si>
  <si>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</si>
  <si>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</si>
  <si>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</si>
  <si>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</si>
  <si>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</si>
  <si>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</si>
  <si>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</si>
  <si>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</si>
  <si>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</si>
  <si>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</si>
  <si>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</si>
  <si>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</si>
  <si>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</si>
  <si>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</si>
  <si>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</si>
  <si>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</si>
  <si>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</si>
  <si>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</si>
  <si>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</si>
  <si>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</si>
  <si>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</si>
  <si>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</si>
  <si>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</si>
  <si>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</si>
  <si>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</si>
  <si>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</si>
  <si>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</si>
  <si>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</si>
  <si>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</si>
  <si>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</si>
  <si>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</si>
  <si>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</si>
  <si>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</si>
  <si>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</si>
  <si>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</si>
  <si>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</si>
  <si>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</si>
  <si>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</si>
  <si>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</si>
  <si>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</si>
  <si>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</si>
  <si>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</si>
  <si>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</si>
  <si>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</si>
  <si>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</si>
  <si>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</si>
  <si>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</si>
  <si>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</si>
  <si>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</si>
  <si>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</si>
  <si>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</si>
  <si>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</si>
  <si>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</si>
  <si>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</si>
  <si>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</si>
  <si>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</si>
  <si>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</si>
  <si>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</si>
  <si>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</si>
  <si>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</si>
  <si>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</si>
  <si>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</si>
  <si>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</si>
  <si>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</si>
  <si>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</si>
  <si>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</si>
  <si>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</si>
  <si>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</si>
  <si>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</si>
  <si>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</si>
  <si>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</si>
  <si>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</si>
  <si>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</si>
  <si>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</si>
  <si>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</si>
  <si>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</si>
  <si>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</si>
  <si>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</si>
  <si>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</si>
  <si>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</si>
  <si>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</si>
  <si>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</si>
  <si>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</si>
  <si>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</si>
  <si>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</si>
  <si>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</si>
  <si>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</si>
  <si>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</si>
  <si>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</si>
  <si>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</si>
  <si>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</si>
  <si>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</si>
  <si>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</si>
  <si>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</si>
  <si>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</si>
  <si>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</si>
  <si>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</si>
  <si>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</si>
  <si>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</si>
  <si>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</si>
  <si>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</si>
  <si>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</si>
  <si>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</si>
  <si>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</si>
  <si>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</si>
  <si>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</si>
  <si>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</si>
  <si>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</si>
  <si>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</si>
  <si>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</si>
  <si>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</si>
  <si>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</si>
  <si>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</si>
  <si>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</si>
  <si>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</si>
  <si>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</si>
  <si>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</si>
  <si>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</si>
  <si>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</si>
  <si>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</si>
  <si>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</si>
  <si>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</si>
  <si>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</si>
  <si>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</si>
  <si>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</si>
  <si>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</si>
  <si>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</si>
  <si>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</si>
  <si>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</si>
  <si>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</si>
  <si>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</si>
  <si>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</si>
  <si>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</si>
  <si>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</si>
  <si>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</si>
  <si>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</si>
  <si>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</si>
  <si>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</si>
  <si>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</si>
  <si>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</si>
  <si>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</si>
  <si>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</si>
  <si>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</si>
  <si>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</si>
  <si>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</si>
  <si>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</si>
  <si>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</si>
  <si>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</si>
  <si>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</si>
  <si>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</si>
  <si>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</si>
  <si>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</si>
  <si>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</si>
  <si>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</si>
  <si>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</si>
  <si>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</si>
  <si>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</si>
  <si>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</si>
  <si>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</si>
  <si>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</si>
  <si>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</si>
  <si>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</si>
  <si>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</si>
  <si>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</si>
  <si>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</si>
  <si>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</si>
  <si>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</si>
  <si>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</si>
  <si>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</si>
  <si>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</si>
  <si>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</si>
  <si>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</si>
  <si>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</si>
  <si>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</si>
  <si>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</si>
  <si>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</si>
  <si>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</si>
  <si>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</si>
  <si>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</si>
  <si>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</si>
  <si>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</si>
  <si>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</si>
  <si>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</si>
  <si>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</si>
  <si>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</si>
  <si>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</si>
  <si>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</si>
  <si>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</si>
  <si>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</si>
  <si>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</si>
  <si>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</si>
  <si>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</si>
  <si>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</si>
  <si>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</si>
  <si>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</si>
  <si>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</si>
  <si>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</si>
  <si>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</si>
  <si>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</si>
  <si>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</si>
  <si>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</si>
  <si>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</si>
  <si>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</si>
  <si>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</si>
  <si>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</si>
  <si>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</si>
  <si>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</si>
  <si>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</si>
  <si>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</si>
  <si>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</si>
  <si>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</si>
  <si>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</si>
  <si>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</si>
  <si>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</si>
  <si>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</si>
  <si>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</si>
  <si>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</si>
  <si>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</si>
  <si>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</si>
  <si>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</si>
  <si>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</si>
  <si>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</si>
  <si>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</si>
  <si>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</si>
  <si>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</si>
  <si>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</si>
  <si>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</si>
  <si>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</si>
  <si>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</si>
  <si>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</si>
  <si>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</si>
  <si>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</si>
  <si>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</si>
  <si>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</si>
  <si>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</si>
  <si>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</si>
  <si>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</si>
  <si>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</si>
  <si>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</si>
  <si>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</si>
  <si>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</si>
  <si>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</si>
  <si>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</si>
  <si>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</si>
  <si>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</si>
  <si>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</si>
  <si>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</si>
  <si>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</si>
  <si>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</si>
  <si>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</si>
  <si>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</si>
  <si>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</si>
  <si>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</si>
  <si>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</si>
  <si>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</si>
  <si>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</si>
  <si>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</si>
  <si>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</si>
  <si>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</si>
  <si>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</si>
  <si>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</si>
  <si>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</si>
  <si>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</si>
  <si>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</si>
  <si>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</si>
  <si>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</si>
  <si>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</si>
  <si>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</si>
  <si>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</si>
  <si>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</si>
  <si>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</si>
  <si>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</si>
  <si>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</si>
  <si>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</si>
  <si>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</si>
  <si>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</si>
  <si>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</si>
  <si>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</si>
  <si>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</si>
  <si>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</si>
  <si>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</si>
  <si>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</si>
  <si>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</si>
  <si>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</si>
  <si>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</si>
  <si>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</si>
  <si>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</si>
  <si>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</si>
  <si>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</si>
  <si>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</si>
  <si>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</si>
  <si>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</si>
  <si>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</si>
  <si>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</si>
  <si>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</si>
  <si>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</si>
  <si>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</si>
  <si>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</si>
  <si>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</si>
  <si>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</si>
  <si>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</si>
  <si>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</si>
  <si>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</si>
  <si>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</si>
  <si>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</si>
  <si>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</si>
  <si>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</si>
  <si>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</si>
  <si>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</si>
  <si>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</si>
  <si>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</si>
  <si>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</si>
  <si>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</si>
  <si>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</si>
  <si>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</si>
  <si>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</si>
  <si>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</si>
  <si>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</si>
  <si>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</si>
  <si>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</si>
  <si>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</si>
  <si>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</si>
  <si>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</si>
  <si>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</si>
  <si>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</si>
  <si>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</si>
  <si>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</si>
  <si>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</si>
  <si>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</si>
  <si>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</si>
  <si>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</si>
  <si>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</si>
  <si>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</si>
  <si>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</si>
  <si>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</si>
  <si>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</si>
  <si>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</si>
  <si>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</si>
  <si>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</si>
  <si>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</si>
  <si>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</si>
  <si>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</si>
  <si>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</si>
  <si>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</si>
  <si>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</si>
  <si>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</si>
  <si>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</si>
  <si>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</si>
  <si>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</si>
  <si>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</si>
  <si>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</si>
  <si>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</si>
  <si>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</si>
  <si>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</si>
  <si>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</si>
  <si>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</si>
  <si>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</si>
  <si>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</si>
  <si>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</si>
  <si>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</si>
  <si>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</si>
  <si>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</si>
  <si>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</si>
  <si>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</si>
  <si>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</si>
  <si>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</si>
  <si>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</si>
  <si>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</si>
  <si>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</si>
  <si>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</si>
  <si>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</si>
  <si>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</si>
  <si>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</si>
  <si>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</si>
  <si>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</si>
  <si>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</si>
  <si>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</si>
  <si>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</si>
  <si>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</si>
  <si>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</si>
  <si>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</si>
  <si>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</si>
  <si>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</si>
  <si>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</si>
  <si>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</si>
  <si>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</si>
  <si>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</si>
  <si>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</si>
  <si>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</si>
  <si>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</si>
  <si>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</si>
  <si>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</si>
  <si>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</si>
  <si>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</si>
  <si>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</si>
  <si>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</si>
  <si>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</si>
  <si>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</si>
  <si>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</si>
  <si>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</si>
  <si>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</si>
  <si>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</si>
  <si>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</si>
  <si>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</si>
  <si>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</si>
  <si>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</si>
  <si>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</si>
  <si>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</si>
  <si>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</si>
  <si>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</si>
  <si>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</si>
  <si>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</si>
  <si>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</si>
  <si>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</si>
  <si>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</si>
  <si>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</si>
  <si>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</si>
  <si>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</si>
  <si>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</si>
  <si>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</si>
  <si>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</si>
  <si>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</si>
  <si>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</si>
  <si>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</si>
  <si>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</si>
  <si>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</si>
  <si>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</si>
  <si>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</si>
  <si>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</si>
  <si>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</si>
  <si>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</si>
  <si>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</si>
  <si>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</si>
  <si>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</si>
  <si>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</si>
  <si>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</si>
  <si>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</si>
  <si>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</si>
  <si>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</si>
  <si>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</si>
  <si>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</si>
  <si>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</si>
  <si>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</si>
  <si>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</si>
  <si>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</si>
  <si>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</si>
  <si>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</si>
  <si>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</si>
  <si>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</si>
  <si>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</si>
  <si>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</si>
  <si>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</si>
  <si>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</si>
  <si>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</si>
  <si>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</si>
  <si>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</si>
  <si>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</si>
  <si>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</si>
  <si>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</si>
  <si>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</si>
  <si>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</si>
  <si>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</si>
  <si>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</si>
  <si>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</si>
  <si>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</si>
  <si>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</si>
  <si>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</si>
  <si>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</si>
  <si>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</si>
  <si>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</si>
  <si>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</si>
  <si>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</si>
  <si>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</si>
  <si>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</si>
  <si>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</si>
  <si>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</si>
  <si>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</si>
  <si>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</si>
  <si>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</si>
  <si>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</si>
  <si>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</si>
  <si>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</si>
  <si>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</si>
  <si>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</si>
  <si>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</si>
  <si>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</si>
  <si>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</si>
  <si>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</si>
  <si>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</si>
  <si>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</si>
  <si>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</si>
  <si>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</si>
  <si>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</si>
  <si>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</si>
  <si>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</si>
  <si>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</si>
  <si>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</si>
  <si>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</si>
  <si>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</si>
  <si>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</si>
  <si>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</si>
  <si>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</si>
  <si>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</si>
  <si>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</si>
  <si>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</si>
  <si>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</si>
  <si>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</si>
  <si>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</si>
  <si>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</si>
  <si>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</si>
  <si>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</si>
  <si>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</si>
  <si>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</si>
  <si>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</si>
  <si>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</si>
  <si>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</si>
  <si>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</si>
  <si>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</si>
  <si>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</si>
  <si>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</si>
  <si>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</si>
  <si>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</si>
  <si>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</si>
  <si>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</si>
  <si>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</si>
  <si>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</si>
  <si>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</si>
  <si>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</si>
  <si>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</si>
  <si>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</si>
  <si>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</si>
  <si>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</si>
  <si>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</si>
  <si>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</si>
  <si>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</si>
  <si>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</si>
  <si>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</si>
  <si>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</si>
  <si>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</si>
  <si>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</si>
  <si>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</si>
  <si>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</si>
  <si>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</si>
  <si>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</si>
  <si>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</si>
  <si>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</si>
  <si>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</si>
  <si>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</si>
  <si>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</si>
  <si>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</si>
  <si>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</si>
  <si>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</si>
  <si>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</si>
  <si>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</si>
  <si>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</si>
  <si>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</si>
  <si>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</si>
  <si>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</si>
  <si>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</si>
  <si>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</si>
  <si>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</si>
  <si>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</si>
  <si>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</si>
  <si>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</si>
  <si>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</si>
  <si>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</si>
  <si>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</si>
  <si>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</si>
  <si>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</si>
  <si>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</si>
  <si>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</si>
  <si>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</si>
  <si>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</si>
  <si>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</si>
  <si>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</si>
  <si>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</si>
  <si>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</si>
  <si>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</si>
  <si>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</si>
  <si>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</si>
  <si>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</si>
  <si>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</si>
  <si>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</si>
  <si>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</si>
  <si>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</si>
  <si>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</si>
  <si>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</si>
  <si>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</si>
  <si>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</si>
  <si>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</si>
  <si>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</si>
  <si>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</si>
  <si>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</si>
  <si>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</si>
  <si>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</si>
  <si>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</si>
  <si>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</si>
  <si>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</si>
  <si>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</si>
  <si>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</si>
  <si>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</si>
  <si>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</si>
  <si>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</si>
  <si>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</si>
  <si>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</si>
  <si>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</si>
  <si>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</si>
  <si>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</si>
  <si>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</si>
  <si>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</si>
  <si>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</si>
  <si>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</si>
  <si>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</si>
  <si>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</si>
  <si>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</si>
  <si>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</si>
  <si>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</si>
  <si>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</si>
  <si>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</si>
  <si>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</si>
  <si>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</si>
  <si>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</si>
  <si>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</si>
  <si>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</si>
  <si>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</si>
  <si>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</si>
  <si>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</si>
  <si>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</si>
  <si>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</si>
  <si>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</si>
  <si>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</si>
  <si>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</si>
  <si>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</si>
  <si>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</si>
  <si>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</si>
  <si>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</si>
  <si>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</si>
  <si>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</si>
  <si>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</si>
  <si>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</si>
  <si>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</si>
  <si>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</si>
  <si>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</si>
  <si>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</si>
  <si>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</si>
  <si>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</si>
  <si>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</si>
  <si>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</si>
  <si>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</si>
  <si>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</si>
  <si>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</si>
  <si>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</si>
  <si>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</si>
  <si>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</si>
  <si>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</si>
  <si>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</si>
  <si>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</si>
  <si>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</si>
  <si>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</si>
  <si>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</si>
  <si>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</si>
  <si>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</si>
  <si>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</si>
  <si>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</si>
  <si>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</si>
  <si>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</si>
  <si>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</si>
  <si>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</si>
  <si>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</si>
  <si>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</si>
  <si>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</si>
  <si>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</si>
  <si>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</si>
  <si>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</si>
  <si>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</si>
  <si>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</si>
  <si>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</si>
  <si>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</si>
  <si>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</si>
  <si>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</si>
  <si>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</si>
  <si>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</si>
  <si>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</si>
  <si>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</si>
  <si>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</si>
  <si>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</si>
  <si>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</si>
  <si>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</si>
  <si>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</si>
  <si>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</si>
  <si>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</si>
  <si>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</si>
  <si>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</si>
  <si>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</si>
  <si>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</si>
  <si>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</si>
  <si>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</si>
  <si>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</si>
  <si>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</si>
  <si>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</si>
  <si>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</si>
  <si>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</si>
  <si>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</si>
  <si>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</si>
  <si>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</si>
  <si>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</si>
  <si>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</si>
  <si>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</si>
  <si>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</si>
  <si>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</si>
  <si>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</si>
  <si>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</si>
  <si>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</si>
  <si>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</si>
  <si>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</si>
  <si>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</si>
  <si>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</si>
  <si>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</si>
  <si>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</si>
  <si>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</si>
  <si>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</si>
  <si>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</si>
  <si>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</si>
  <si>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</si>
  <si>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</si>
  <si>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</si>
  <si>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</si>
  <si>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</si>
  <si>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</si>
  <si>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</si>
  <si>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</si>
  <si>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</si>
  <si>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</si>
  <si>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</si>
  <si>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</si>
  <si>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</si>
  <si>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</si>
  <si>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</si>
  <si>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</si>
  <si>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</si>
  <si>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</si>
  <si>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</si>
  <si>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</si>
  <si>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</si>
  <si>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</si>
  <si>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</si>
  <si>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</si>
  <si>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</si>
  <si>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</si>
  <si>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</si>
  <si>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</si>
  <si>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</si>
  <si>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</si>
  <si>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</si>
  <si>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</si>
  <si>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</si>
  <si>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</si>
  <si>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</si>
  <si>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</si>
  <si>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</si>
  <si>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</si>
  <si>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</si>
  <si>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</si>
  <si>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</si>
  <si>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</si>
  <si>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</si>
  <si>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</si>
  <si>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</si>
  <si>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</si>
  <si>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</si>
  <si>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</si>
  <si>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</si>
  <si>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</si>
  <si>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</si>
  <si>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</si>
  <si>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</si>
  <si>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</si>
  <si>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</si>
  <si>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</si>
  <si>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</si>
  <si>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</si>
  <si>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</si>
  <si>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</si>
  <si>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</si>
  <si>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</si>
  <si>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</si>
  <si>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</si>
  <si>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</si>
  <si>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</si>
  <si>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</si>
  <si>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</si>
  <si>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</si>
  <si>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</si>
  <si>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</si>
  <si>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</si>
  <si>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</si>
  <si>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</si>
  <si>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</si>
  <si>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</si>
  <si>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</si>
  <si>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</si>
  <si>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</si>
  <si>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</si>
  <si>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</si>
  <si>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</si>
  <si>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</si>
  <si>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</si>
  <si>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</si>
  <si>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</si>
  <si>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</si>
  <si>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</si>
  <si>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</si>
  <si>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</si>
  <si>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</si>
  <si>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</si>
  <si>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</si>
  <si>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</si>
  <si>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</si>
  <si>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</si>
  <si>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</si>
  <si>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</si>
  <si>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</si>
  <si>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</si>
  <si>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</si>
  <si>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</si>
  <si>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</si>
  <si>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</si>
  <si>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</si>
  <si>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</si>
  <si>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</si>
  <si>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</si>
  <si>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</si>
  <si>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</si>
  <si>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</si>
  <si>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</si>
  <si>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</si>
  <si>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</si>
  <si>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</si>
  <si>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</si>
  <si>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</si>
  <si>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</si>
  <si>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</si>
  <si>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</si>
  <si>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</si>
  <si>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</si>
  <si>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</si>
  <si>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</si>
  <si>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</si>
  <si>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</si>
  <si>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</si>
  <si>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</si>
  <si>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</si>
  <si>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</si>
  <si>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</si>
  <si>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</si>
  <si>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</si>
  <si>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</si>
  <si>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</si>
  <si>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</si>
  <si>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</si>
  <si>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</si>
  <si>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</si>
  <si>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</si>
  <si>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</si>
  <si>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</si>
  <si>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</si>
  <si>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</si>
  <si>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</si>
  <si>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</si>
  <si>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</si>
  <si>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</si>
  <si>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</si>
  <si>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</si>
  <si>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</si>
  <si>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</si>
  <si>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</si>
  <si>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</si>
  <si>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</si>
  <si>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</si>
  <si>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</si>
  <si>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</si>
  <si>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</si>
  <si>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</si>
  <si>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</si>
  <si>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</si>
  <si>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</si>
  <si>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</si>
  <si>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</si>
  <si>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</si>
  <si>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</si>
  <si>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</si>
  <si>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</si>
  <si>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</si>
  <si>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</si>
  <si>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</si>
  <si>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</si>
  <si>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</si>
  <si>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</si>
  <si>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</si>
  <si>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</si>
  <si>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</si>
  <si>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</si>
  <si>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</si>
  <si>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</si>
  <si>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</si>
  <si>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</si>
  <si>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</si>
  <si>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</si>
  <si>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</si>
  <si>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</si>
  <si>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</si>
  <si>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</si>
  <si>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</si>
  <si>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</si>
  <si>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</si>
  <si>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</si>
  <si>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</si>
  <si>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</si>
  <si>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</si>
  <si>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</si>
  <si>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</si>
  <si>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</si>
  <si>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</si>
  <si>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</si>
  <si>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</si>
  <si>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</si>
  <si>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</si>
  <si>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</si>
  <si>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</si>
  <si>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</si>
  <si>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</si>
  <si>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</si>
  <si>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</si>
  <si>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</si>
  <si>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</si>
  <si>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</si>
  <si>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</si>
  <si>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</si>
  <si>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</si>
  <si>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</si>
  <si>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</si>
  <si>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</si>
  <si>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</si>
  <si>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</si>
  <si>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</si>
  <si>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</si>
  <si>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</si>
  <si>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</si>
  <si>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</si>
  <si>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</si>
  <si>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</si>
  <si>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</si>
  <si>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</si>
  <si>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</si>
  <si>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</si>
  <si>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</si>
  <si>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</si>
  <si>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</si>
  <si>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</si>
  <si>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</si>
  <si>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</si>
  <si>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</si>
  <si>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</si>
  <si>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</si>
  <si>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</si>
  <si>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</si>
  <si>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</si>
  <si>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</si>
  <si>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</si>
  <si>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</si>
  <si>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</si>
  <si>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</si>
  <si>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</si>
  <si>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</si>
  <si>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</si>
  <si>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</si>
  <si>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</si>
  <si>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</si>
  <si>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</si>
  <si>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</si>
  <si>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</si>
  <si>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</si>
  <si>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</si>
  <si>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</si>
  <si>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</si>
  <si>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</si>
  <si>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</si>
  <si>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</si>
  <si>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</si>
  <si>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</si>
  <si>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</si>
  <si>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</si>
  <si>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</si>
  <si>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</si>
  <si>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</si>
  <si>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</si>
  <si>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</si>
  <si>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</si>
  <si>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</si>
  <si>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</si>
  <si>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</si>
  <si>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</si>
  <si>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</si>
  <si>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</si>
  <si>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</si>
  <si>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</si>
  <si>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</si>
  <si>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</si>
  <si>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</si>
  <si>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</si>
  <si>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</si>
  <si>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</si>
  <si>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</si>
  <si>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</si>
  <si>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</si>
  <si>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</si>
  <si>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</si>
  <si>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</si>
  <si>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</si>
  <si>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</si>
  <si>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</si>
  <si>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</si>
  <si>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</si>
  <si>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</si>
  <si>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</si>
  <si>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</si>
  <si>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</si>
  <si>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</si>
  <si>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</si>
  <si>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</si>
  <si>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</si>
  <si>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</si>
  <si>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</si>
  <si>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</si>
  <si>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</si>
  <si>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</si>
  <si>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</si>
  <si>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</si>
  <si>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</si>
  <si>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</si>
  <si>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</si>
  <si>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</si>
  <si>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</si>
  <si>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</si>
  <si>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</si>
  <si>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</si>
  <si>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</si>
  <si>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</si>
  <si>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</si>
  <si>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</si>
  <si>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</si>
  <si>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</si>
  <si>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</si>
  <si>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</si>
  <si>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</si>
  <si>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</si>
  <si>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</si>
  <si>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</si>
  <si>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</si>
  <si>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</si>
  <si>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</si>
  <si>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</si>
  <si>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</si>
  <si>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</si>
  <si>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</si>
  <si>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</si>
  <si>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</si>
  <si>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</si>
  <si>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</si>
  <si>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</si>
  <si>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</si>
  <si>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</si>
  <si>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</si>
  <si>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</si>
  <si>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</si>
  <si>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</si>
  <si>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</si>
  <si>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</si>
  <si>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</si>
  <si>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</si>
  <si>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</si>
  <si>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</si>
  <si>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</si>
  <si>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</si>
  <si>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</si>
  <si>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</si>
  <si>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</si>
  <si>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</si>
  <si>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</si>
  <si>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</si>
  <si>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</si>
  <si>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</si>
  <si>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</si>
  <si>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</si>
  <si>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</si>
  <si>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</si>
  <si>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</si>
  <si>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</si>
  <si>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</si>
  <si>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</si>
  <si>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</si>
  <si>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</si>
  <si>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</si>
  <si>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</si>
  <si>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</si>
  <si>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</si>
  <si>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</si>
  <si>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</si>
  <si>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</si>
  <si>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</si>
  <si>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</si>
  <si>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</si>
  <si>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</si>
  <si>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</si>
  <si>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</si>
  <si>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</si>
  <si>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</si>
  <si>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</si>
  <si>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</si>
  <si>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</si>
  <si>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</si>
  <si>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</si>
  <si>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</si>
  <si>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</si>
  <si>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</si>
  <si>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</si>
  <si>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</si>
  <si>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</si>
  <si>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</si>
  <si>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</si>
  <si>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</si>
  <si>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</si>
  <si>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</si>
  <si>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</si>
  <si>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</si>
  <si>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</si>
  <si>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</si>
  <si>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</si>
  <si>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</si>
  <si>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</si>
  <si>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</si>
  <si>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</si>
  <si>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</si>
  <si>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</si>
  <si>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</si>
  <si>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</si>
  <si>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</si>
  <si>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</si>
  <si>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</si>
  <si>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</si>
  <si>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</si>
  <si>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</si>
  <si>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</si>
  <si>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</si>
  <si>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</si>
  <si>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</si>
  <si>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</si>
  <si>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</si>
  <si>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</si>
  <si>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</si>
  <si>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</si>
  <si>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</si>
  <si>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</si>
  <si>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</si>
  <si>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</si>
  <si>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</si>
  <si>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</si>
  <si>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</si>
  <si>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</si>
  <si>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</si>
  <si>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</si>
  <si>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</si>
  <si>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</si>
  <si>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</si>
  <si>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</si>
  <si>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</si>
  <si>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</si>
  <si>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</si>
  <si>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</si>
  <si>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</si>
  <si>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</si>
  <si>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</si>
  <si>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</si>
  <si>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</si>
  <si>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</si>
  <si>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</si>
  <si>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</si>
  <si>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</si>
  <si>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</si>
  <si>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</si>
  <si>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</si>
  <si>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</si>
  <si>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</si>
  <si>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</si>
  <si>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</si>
  <si>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</si>
  <si>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</si>
  <si>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</si>
  <si>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</si>
  <si>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</si>
  <si>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</si>
  <si>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</si>
  <si>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</si>
  <si>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</si>
  <si>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</si>
  <si>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</si>
  <si>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</si>
  <si>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</si>
  <si>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</si>
  <si>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</si>
  <si>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</si>
  <si>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</si>
  <si>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</si>
  <si>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</si>
  <si>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</si>
  <si>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</si>
  <si>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</si>
  <si>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</si>
  <si>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</si>
  <si>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</si>
  <si>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</si>
  <si>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</si>
  <si>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</si>
  <si>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</si>
  <si>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</si>
  <si>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</si>
  <si>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</si>
  <si>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</si>
  <si>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</si>
  <si>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</si>
  <si>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</si>
  <si>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</si>
  <si>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</si>
  <si>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</si>
  <si>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</si>
  <si>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</si>
  <si>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</si>
  <si>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</si>
  <si>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</si>
  <si>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</si>
  <si>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</si>
  <si>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</si>
  <si>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</si>
  <si>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</si>
  <si>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</si>
  <si>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</si>
  <si>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</si>
  <si>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</si>
  <si>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</si>
  <si>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</si>
  <si>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</si>
  <si>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</si>
  <si>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</si>
  <si>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</si>
  <si>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</si>
  <si>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</si>
  <si>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</si>
  <si>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</si>
  <si>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</si>
  <si>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</si>
  <si>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</si>
  <si>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</si>
  <si>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</si>
  <si>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</si>
  <si>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</si>
  <si>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</si>
  <si>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</si>
  <si>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</si>
  <si>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</si>
  <si>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</si>
  <si>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</si>
  <si>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</si>
  <si>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</si>
  <si>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</si>
  <si>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</si>
  <si>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</si>
  <si>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</si>
  <si>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</si>
  <si>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</si>
  <si>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</si>
  <si>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</si>
  <si>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</si>
  <si>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</si>
  <si>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</si>
  <si>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</si>
  <si>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</si>
  <si>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</si>
  <si>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</si>
  <si>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</si>
  <si>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</si>
  <si>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</si>
  <si>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</si>
  <si>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</si>
  <si>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</si>
  <si>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</si>
  <si>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</si>
  <si>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</si>
  <si>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</si>
  <si>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</si>
  <si>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</si>
  <si>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</si>
  <si>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</si>
  <si>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</si>
  <si>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</si>
  <si>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</si>
  <si>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</si>
  <si>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</si>
  <si>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</si>
  <si>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</si>
  <si>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</si>
  <si>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</si>
  <si>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</si>
  <si>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</si>
  <si>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</si>
  <si>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</si>
  <si>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</si>
  <si>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</si>
  <si>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</si>
  <si>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</si>
  <si>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</si>
  <si>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</si>
  <si>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</si>
  <si>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</si>
  <si>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</si>
  <si>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</si>
  <si>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</si>
  <si>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</si>
  <si>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</si>
  <si>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</si>
  <si>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</si>
  <si>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</si>
  <si>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</si>
  <si>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</si>
  <si>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</si>
  <si>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</si>
  <si>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</si>
  <si>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</si>
  <si>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</si>
  <si>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</si>
  <si>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</si>
  <si>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</si>
  <si>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</si>
  <si>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</si>
  <si>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</si>
  <si>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</si>
  <si>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</si>
  <si>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</si>
  <si>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</si>
  <si>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</si>
  <si>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</si>
  <si>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</si>
  <si>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</si>
  <si>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</si>
  <si>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</si>
  <si>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</si>
  <si>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</si>
  <si>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</si>
  <si>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</si>
  <si>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</si>
  <si>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</si>
  <si>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</si>
  <si>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</si>
  <si>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</si>
  <si>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</si>
  <si>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</si>
  <si>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</si>
  <si>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</si>
  <si>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</si>
  <si>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</si>
  <si>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</si>
  <si>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</si>
  <si>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</si>
  <si>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</si>
  <si>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</si>
  <si>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</si>
  <si>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</si>
  <si>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</si>
  <si>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</si>
  <si>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</si>
  <si>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</si>
  <si>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</si>
  <si>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</si>
  <si>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</si>
  <si>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</si>
  <si>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</si>
  <si>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</si>
  <si>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</si>
  <si>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</si>
  <si>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</si>
  <si>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</si>
  <si>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</si>
  <si>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</si>
  <si>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</si>
  <si>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</si>
  <si>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</si>
  <si>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</si>
  <si>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</si>
  <si>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</si>
  <si>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</si>
  <si>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</si>
  <si>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</si>
  <si>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</si>
  <si>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</si>
  <si>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</si>
  <si>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</si>
  <si>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</si>
  <si>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</si>
  <si>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</si>
  <si>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</si>
  <si>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</si>
  <si>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</si>
  <si>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</si>
  <si>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</si>
  <si>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</si>
  <si>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</si>
  <si>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</si>
  <si>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</si>
  <si>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</si>
  <si>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</si>
  <si>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</si>
  <si>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</si>
  <si>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</si>
  <si>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</si>
  <si>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</si>
  <si>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</si>
  <si>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</si>
  <si>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</si>
  <si>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</si>
  <si>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</si>
  <si>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</si>
  <si>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</si>
  <si>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</si>
  <si>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</si>
  <si>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</si>
  <si>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</si>
  <si>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</si>
  <si>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</si>
  <si>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</si>
  <si>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</si>
  <si>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</si>
  <si>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</si>
  <si>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</si>
  <si>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</si>
  <si>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</si>
  <si>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</si>
  <si>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</si>
  <si>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</si>
  <si>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</si>
  <si>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</si>
  <si>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</si>
  <si>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</si>
  <si>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</si>
  <si>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</si>
  <si>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</si>
  <si>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</si>
  <si>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</si>
  <si>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</si>
  <si>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</si>
  <si>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</si>
  <si>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</si>
  <si>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</si>
  <si>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</si>
  <si>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</si>
  <si>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</si>
  <si>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</si>
  <si>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</si>
  <si>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</si>
  <si>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</si>
  <si>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</si>
  <si>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</si>
  <si>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</si>
  <si>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</si>
  <si>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</si>
  <si>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</si>
  <si>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</si>
  <si>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</si>
  <si>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</si>
  <si>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</si>
  <si>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</si>
  <si>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</si>
  <si>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</si>
  <si>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</si>
  <si>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</si>
  <si>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</si>
  <si>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</si>
  <si>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</si>
  <si>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</si>
  <si>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</si>
  <si>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</si>
  <si>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</si>
  <si>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</si>
  <si>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</si>
  <si>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</si>
  <si>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</si>
  <si>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</si>
  <si>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</si>
  <si>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</si>
  <si>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</si>
  <si>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</si>
  <si>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</si>
  <si>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</si>
  <si>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</si>
  <si>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</si>
  <si>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</si>
  <si>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</si>
  <si>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</si>
  <si>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</si>
  <si>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</si>
  <si>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</si>
  <si>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</si>
  <si>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</si>
  <si>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</si>
  <si>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</si>
  <si>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</si>
  <si>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</si>
  <si>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</si>
  <si>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</si>
  <si>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</si>
  <si>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</si>
  <si>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</si>
  <si>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</si>
  <si>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</si>
  <si>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</si>
  <si>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</si>
  <si>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</si>
  <si>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</si>
  <si>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</si>
  <si>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</si>
  <si>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</si>
  <si>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</si>
  <si>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</si>
  <si>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</si>
  <si>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</si>
  <si>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</si>
  <si>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</si>
  <si>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</si>
  <si>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</si>
  <si>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</si>
  <si>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</si>
  <si>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</si>
  <si>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</si>
  <si>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</si>
  <si>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</si>
  <si>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</si>
  <si>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</si>
  <si>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</si>
  <si>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</si>
  <si>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</si>
  <si>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</si>
  <si>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</si>
  <si>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</si>
  <si>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</si>
  <si>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</si>
  <si>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</si>
  <si>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</si>
  <si>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</si>
  <si>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</si>
  <si>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</si>
  <si>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</si>
  <si>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</si>
  <si>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</si>
  <si>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</si>
  <si>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</si>
  <si>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</si>
  <si>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</si>
  <si>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</si>
  <si>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</si>
  <si>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</si>
  <si>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</si>
  <si>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</si>
  <si>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</si>
  <si>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</si>
  <si>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</si>
  <si>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</si>
  <si>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</si>
  <si>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</si>
  <si>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</si>
  <si>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</si>
  <si>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</si>
  <si>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</si>
  <si>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</si>
  <si>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</si>
  <si>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</si>
  <si>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</si>
  <si>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</si>
  <si>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</si>
  <si>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</si>
  <si>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</si>
  <si>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</si>
  <si>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</si>
  <si>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</si>
  <si>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</si>
  <si>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</si>
  <si>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</si>
  <si>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</si>
  <si>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</si>
  <si>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</si>
  <si>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</si>
  <si>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</si>
  <si>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</si>
  <si>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</si>
  <si>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</si>
  <si>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</si>
  <si>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</si>
  <si>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</si>
  <si>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</si>
  <si>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</si>
  <si>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</si>
  <si>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</si>
  <si>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</si>
  <si>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</si>
  <si>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</si>
  <si>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</si>
  <si>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</si>
  <si>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</si>
  <si>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</si>
  <si>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</si>
  <si>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</si>
  <si>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</si>
  <si>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</si>
  <si>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</si>
  <si>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</si>
  <si>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</si>
  <si>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</si>
  <si>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</si>
  <si>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</si>
  <si>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</si>
  <si>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</si>
  <si>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</si>
  <si>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</si>
  <si>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</si>
  <si>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</si>
  <si>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</si>
  <si>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</si>
  <si>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</si>
  <si>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</si>
  <si>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</si>
  <si>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</si>
  <si>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</si>
  <si>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</si>
  <si>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</si>
  <si>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</si>
  <si>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</si>
  <si>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</si>
  <si>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</si>
  <si>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</si>
  <si>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</si>
  <si>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</si>
  <si>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</si>
  <si>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</si>
  <si>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</si>
  <si>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</si>
  <si>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</si>
  <si>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</si>
  <si>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</si>
  <si>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</si>
  <si>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</si>
  <si>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</si>
  <si>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</si>
  <si>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</si>
  <si>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</si>
  <si>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</si>
  <si>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</si>
  <si>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</si>
  <si>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</si>
  <si>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</si>
  <si>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</si>
  <si>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</si>
  <si>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</si>
  <si>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</si>
  <si>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</si>
  <si>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</si>
  <si>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</si>
  <si>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</si>
  <si>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</si>
  <si>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</si>
  <si>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</si>
  <si>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</si>
  <si>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</si>
  <si>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</si>
  <si>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</si>
  <si>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</si>
  <si>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</si>
  <si>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</si>
  <si>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</si>
  <si>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</si>
  <si>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</si>
  <si>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</si>
  <si>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</si>
  <si>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</si>
  <si>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</si>
  <si>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</si>
  <si>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</si>
  <si>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</si>
  <si>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</si>
  <si>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</si>
  <si>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</si>
  <si>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</si>
  <si>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</si>
  <si>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</si>
  <si>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</si>
  <si>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</si>
  <si>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</si>
  <si>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</si>
  <si>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</si>
  <si>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</si>
  <si>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</si>
  <si>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</si>
  <si>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</si>
  <si>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</si>
  <si>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</si>
  <si>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</si>
  <si>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</si>
  <si>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</si>
  <si>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</si>
  <si>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</si>
  <si>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</si>
  <si>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</si>
  <si>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</si>
  <si>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</si>
  <si>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</si>
  <si>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</si>
  <si>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</si>
  <si>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</si>
  <si>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</si>
  <si>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</si>
  <si>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</si>
  <si>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</si>
  <si>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</si>
  <si>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</si>
  <si>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</si>
  <si>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</si>
  <si>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</si>
  <si>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</si>
  <si>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</si>
  <si>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</si>
  <si>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</si>
  <si>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</si>
  <si>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</si>
  <si>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</si>
  <si>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</si>
  <si>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</si>
  <si>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</si>
  <si>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</si>
  <si>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</si>
  <si>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</si>
  <si>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</si>
  <si>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</si>
  <si>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</si>
  <si>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</si>
  <si>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</si>
  <si>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</si>
  <si>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</si>
  <si>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</si>
  <si>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</si>
  <si>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</si>
  <si>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</si>
  <si>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</si>
  <si>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</si>
  <si>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</si>
  <si>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</si>
  <si>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</si>
  <si>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</si>
  <si>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</si>
  <si>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</si>
  <si>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</si>
  <si>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</si>
  <si>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</si>
  <si>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</si>
  <si>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</si>
  <si>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</si>
  <si>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</si>
  <si>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</si>
  <si>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</si>
  <si>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</si>
  <si>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</si>
  <si>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</si>
  <si>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</si>
  <si>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</si>
  <si>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</si>
  <si>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</si>
  <si>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</si>
  <si>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</si>
  <si>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</si>
  <si>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</si>
  <si>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</si>
  <si>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</si>
  <si>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</si>
  <si>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</si>
  <si>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</si>
  <si>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</si>
  <si>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</si>
  <si>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</si>
  <si>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</si>
  <si>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</si>
  <si>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</si>
  <si>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</si>
  <si>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</si>
  <si>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</si>
  <si>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</si>
  <si>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</si>
  <si>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</si>
  <si>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</si>
  <si>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</si>
  <si>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</si>
  <si>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</si>
  <si>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</si>
  <si>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</si>
  <si>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</si>
  <si>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</si>
  <si>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</si>
  <si>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</si>
  <si>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</si>
  <si>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</si>
  <si>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</si>
  <si>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</si>
  <si>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</si>
  <si>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</si>
  <si>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</si>
  <si>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</si>
  <si>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</si>
  <si>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</si>
  <si>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</si>
  <si>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</si>
  <si>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</si>
  <si>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</si>
  <si>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</si>
  <si>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</si>
  <si>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</si>
  <si>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</si>
  <si>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</si>
  <si>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</si>
  <si>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</si>
  <si>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</si>
  <si>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</si>
  <si>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</si>
  <si>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</si>
  <si>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</si>
  <si>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</si>
  <si>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</si>
  <si>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</si>
  <si>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</si>
  <si>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</si>
  <si>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</si>
  <si>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</si>
  <si>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</si>
  <si>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</si>
  <si>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</si>
  <si>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</si>
  <si>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</si>
  <si>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</si>
  <si>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</si>
  <si>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</si>
  <si>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</si>
  <si>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</si>
  <si>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</si>
  <si>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</si>
  <si>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</si>
  <si>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</si>
  <si>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</si>
  <si>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</si>
  <si>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</si>
  <si>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</si>
  <si>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</si>
  <si>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</si>
  <si>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</si>
  <si>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</si>
  <si>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</si>
  <si>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</si>
  <si>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</si>
  <si>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</si>
  <si>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</si>
  <si>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</si>
  <si>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</si>
  <si>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</si>
  <si>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</si>
  <si>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</si>
  <si>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</si>
  <si>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</si>
  <si>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</si>
  <si>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</si>
  <si>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</si>
  <si>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</si>
  <si>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</si>
  <si>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</si>
  <si>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</si>
  <si>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</si>
  <si>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</si>
  <si>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</si>
  <si>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</si>
  <si>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</si>
  <si>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</si>
  <si>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</si>
  <si>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</si>
  <si>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</si>
  <si>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</si>
  <si>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</si>
  <si>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</si>
  <si>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</si>
  <si>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</si>
  <si>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</si>
  <si>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</si>
  <si>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</si>
  <si>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</si>
  <si>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</si>
  <si>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</si>
  <si>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</si>
  <si>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</si>
  <si>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</si>
  <si>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</si>
  <si>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</si>
  <si>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</si>
  <si>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</si>
  <si>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</si>
  <si>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</si>
  <si>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</si>
  <si>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</si>
  <si>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</si>
  <si>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</si>
  <si>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</si>
  <si>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</si>
  <si>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</si>
  <si>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</si>
  <si>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</si>
  <si>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</si>
  <si>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</si>
  <si>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</si>
  <si>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</si>
  <si>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</si>
  <si>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</si>
  <si>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</si>
  <si>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</si>
  <si>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</si>
  <si>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</si>
  <si>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</si>
  <si>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</si>
  <si>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</si>
  <si>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</si>
  <si>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</si>
  <si>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</si>
  <si>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</si>
  <si>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</si>
  <si>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</si>
  <si>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</si>
  <si>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</si>
  <si>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</si>
  <si>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</si>
  <si>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</si>
  <si>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</si>
  <si>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</si>
  <si>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</si>
  <si>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</si>
  <si>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</si>
  <si>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</si>
  <si>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</si>
  <si>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</si>
  <si>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</si>
  <si>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</si>
  <si>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</si>
  <si>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</si>
  <si>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</si>
  <si>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</si>
  <si>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</si>
  <si>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</si>
  <si>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</si>
  <si>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</si>
  <si>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</si>
  <si>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</si>
  <si>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</si>
  <si>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</si>
  <si>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</si>
  <si>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</si>
  <si>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</si>
  <si>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</si>
  <si>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</si>
  <si>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</si>
  <si>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</si>
  <si>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</si>
  <si>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</si>
  <si>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</si>
  <si>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</si>
  <si>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</si>
  <si>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</si>
  <si>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</si>
  <si>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</si>
  <si>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</si>
  <si>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</si>
  <si>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</si>
  <si>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</si>
  <si>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</si>
  <si>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</si>
  <si>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</si>
  <si>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</si>
  <si>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</si>
  <si>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</si>
  <si>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</si>
  <si>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</si>
  <si>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</si>
  <si>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</si>
  <si>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</si>
  <si>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</si>
  <si>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</si>
  <si>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</si>
  <si>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</si>
  <si>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</si>
  <si>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</si>
  <si>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</si>
  <si>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</si>
  <si>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</si>
  <si>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</si>
  <si>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</si>
  <si>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</si>
  <si>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</si>
  <si>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</si>
  <si>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</si>
  <si>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</si>
  <si>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</si>
  <si>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</si>
  <si>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</si>
  <si>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</si>
  <si>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</si>
  <si>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</si>
  <si>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</si>
  <si>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</si>
  <si>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</si>
  <si>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</si>
  <si>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</si>
  <si>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</si>
  <si>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</si>
  <si>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</si>
  <si>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</si>
  <si>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</si>
  <si>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</si>
  <si>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</si>
  <si>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</si>
  <si>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</si>
  <si>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</si>
  <si>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</si>
  <si>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</si>
  <si>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</si>
  <si>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</si>
  <si>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</si>
  <si>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</si>
  <si>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</si>
  <si>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</si>
  <si>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</si>
  <si>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</si>
  <si>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</si>
  <si>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</si>
  <si>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</si>
  <si>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</si>
  <si>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</si>
  <si>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</si>
  <si>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</si>
  <si>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</si>
  <si>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</si>
  <si>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</si>
  <si>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</si>
  <si>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</si>
  <si>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</si>
  <si>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</si>
  <si>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</si>
  <si>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</si>
  <si>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</si>
  <si>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</si>
  <si>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</si>
  <si>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</si>
  <si>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</si>
  <si>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</si>
  <si>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</si>
  <si>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</si>
  <si>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</si>
  <si>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</si>
  <si>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</si>
  <si>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</si>
  <si>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</si>
  <si>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</si>
  <si>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</si>
  <si>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</si>
  <si>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</si>
  <si>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</si>
  <si>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</si>
  <si>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</si>
  <si>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</si>
  <si>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</si>
  <si>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</si>
  <si>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</si>
  <si>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</si>
  <si>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</si>
  <si>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</si>
  <si>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</si>
  <si>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</si>
  <si>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</si>
  <si>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</si>
  <si>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</si>
  <si>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</si>
  <si>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</si>
  <si>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</si>
  <si>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</si>
  <si>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</si>
  <si>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</si>
  <si>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</si>
  <si>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</si>
  <si>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</si>
  <si>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</si>
  <si>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</si>
  <si>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</si>
  <si>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</si>
  <si>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</si>
  <si>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</si>
  <si>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</si>
  <si>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</si>
  <si>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</si>
  <si>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</si>
  <si>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</si>
  <si>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</si>
  <si>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</si>
  <si>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</si>
  <si>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</si>
  <si>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</si>
  <si>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</si>
  <si>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</si>
  <si>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</si>
  <si>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</si>
  <si>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</si>
  <si>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</si>
  <si>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</si>
  <si>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</si>
  <si>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</si>
  <si>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</si>
  <si>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</si>
  <si>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</si>
  <si>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</si>
  <si>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</si>
  <si>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</si>
  <si>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</si>
  <si>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</si>
  <si>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</si>
  <si>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</si>
  <si>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</si>
  <si>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</si>
  <si>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</si>
  <si>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</si>
  <si>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</si>
  <si>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</si>
  <si>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</si>
  <si>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</si>
  <si>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</si>
  <si>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</si>
  <si>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</si>
  <si>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</si>
  <si>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</si>
  <si>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</si>
  <si>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</si>
  <si>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</si>
  <si>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</si>
  <si>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</si>
  <si>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</si>
  <si>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</si>
  <si>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</si>
  <si>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</si>
  <si>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</si>
  <si>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</si>
  <si>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</si>
  <si>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</si>
  <si>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</si>
  <si>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</si>
  <si>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</si>
  <si>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</si>
  <si>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</si>
  <si>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</si>
  <si>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</si>
  <si>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</si>
  <si>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</si>
  <si>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</si>
  <si>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</si>
  <si>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</si>
  <si>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</si>
  <si>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</si>
  <si>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</si>
  <si>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</si>
  <si>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</si>
  <si>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</si>
  <si>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</si>
  <si>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</si>
  <si>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</si>
  <si>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</si>
  <si>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</si>
  <si>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</si>
  <si>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</si>
  <si>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</si>
  <si>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</si>
  <si>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</si>
  <si>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</si>
  <si>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</si>
  <si>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</si>
  <si>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</si>
  <si>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</si>
  <si>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</si>
  <si>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</si>
  <si>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</si>
  <si>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</si>
  <si>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</si>
  <si>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</si>
  <si>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</si>
  <si>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</si>
  <si>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</si>
  <si>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</si>
  <si>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</si>
  <si>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</si>
  <si>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</si>
  <si>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</si>
  <si>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</si>
  <si>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</si>
  <si>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</si>
  <si>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</si>
  <si>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</si>
  <si>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</si>
  <si>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</si>
  <si>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</si>
  <si>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</si>
  <si>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</si>
  <si>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</si>
  <si>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</si>
  <si>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</si>
  <si>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</si>
  <si>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</si>
  <si>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</si>
  <si>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</si>
  <si>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</si>
  <si>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</si>
  <si>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</si>
  <si>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</si>
  <si>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</si>
  <si>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</si>
  <si>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</si>
  <si>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</si>
  <si>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</si>
  <si>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</si>
  <si>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</si>
  <si>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</si>
  <si>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</si>
  <si>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</si>
  <si>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</si>
  <si>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</si>
  <si>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</si>
  <si>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</si>
  <si>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</si>
  <si>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</si>
  <si>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</si>
  <si>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</si>
  <si>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</si>
  <si>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</si>
  <si>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</si>
  <si>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</si>
  <si>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</si>
  <si>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</si>
  <si>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</si>
  <si>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</si>
  <si>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</si>
  <si>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</si>
  <si>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</si>
  <si>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</si>
  <si>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</si>
  <si>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</si>
  <si>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</si>
  <si>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</si>
  <si>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</si>
  <si>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</si>
  <si>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</si>
  <si>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</si>
  <si>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</si>
  <si>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</si>
  <si>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</si>
  <si>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</si>
  <si>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</si>
  <si>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</si>
  <si>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</si>
  <si>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</si>
  <si>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</si>
  <si>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</si>
  <si>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</si>
  <si>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</si>
  <si>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</si>
  <si>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</si>
  <si>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</si>
  <si>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</si>
  <si>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</si>
  <si>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</si>
  <si>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</si>
  <si>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</si>
  <si>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</si>
  <si>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</si>
  <si>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</si>
  <si>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</si>
  <si>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</si>
  <si>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</si>
  <si>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</si>
  <si>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</si>
  <si>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</si>
  <si>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</si>
  <si>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</si>
  <si>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</si>
  <si>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</si>
  <si>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</si>
  <si>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</si>
  <si>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</si>
  <si>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</si>
  <si>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</si>
  <si>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</si>
  <si>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</si>
  <si>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</si>
  <si>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</si>
  <si>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</si>
  <si>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</si>
  <si>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</si>
  <si>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</si>
  <si>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</si>
  <si>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</si>
  <si>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</si>
  <si>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</si>
  <si>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</si>
  <si>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</si>
  <si>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</si>
  <si>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</si>
  <si>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</si>
  <si>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</si>
  <si>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</si>
  <si>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</si>
  <si>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</si>
  <si>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</si>
  <si>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</si>
  <si>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</si>
  <si>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</si>
  <si>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</si>
  <si>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</si>
  <si>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</si>
  <si>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</si>
  <si>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</si>
  <si>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</si>
  <si>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</si>
  <si>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</si>
  <si>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</si>
  <si>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</si>
  <si>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</si>
  <si>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</si>
  <si>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</si>
  <si>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</si>
  <si>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</si>
  <si>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</si>
  <si>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</si>
  <si>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</si>
  <si>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</si>
  <si>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</si>
  <si>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</si>
  <si>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</si>
  <si>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</si>
  <si>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</si>
  <si>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</si>
  <si>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</si>
  <si>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</si>
  <si>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</si>
  <si>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</si>
  <si>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</si>
  <si>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</si>
  <si>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</si>
  <si>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</si>
  <si>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</si>
  <si>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</si>
  <si>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</si>
  <si>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</si>
  <si>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</si>
  <si>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</si>
  <si>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</si>
  <si>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</si>
  <si>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</si>
  <si>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</si>
  <si>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</si>
  <si>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</si>
  <si>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</si>
  <si>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</si>
  <si>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</si>
  <si>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</si>
  <si>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</si>
  <si>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</si>
  <si>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</si>
  <si>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</si>
  <si>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</si>
  <si>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</si>
  <si>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</si>
  <si>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</si>
  <si>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</si>
  <si>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</si>
  <si>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</si>
  <si>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</si>
  <si>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</si>
  <si>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</si>
  <si>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</si>
  <si>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</si>
  <si>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</si>
  <si>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</si>
  <si>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</si>
  <si>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</si>
  <si>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</si>
  <si>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</si>
  <si>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</si>
  <si>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</si>
  <si>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</si>
  <si>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</si>
  <si>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</si>
  <si>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</si>
  <si>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</si>
  <si>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</si>
  <si>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</si>
  <si>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</si>
  <si>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</si>
  <si>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</si>
  <si>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</si>
  <si>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</si>
  <si>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</si>
  <si>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</si>
  <si>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</si>
  <si>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</si>
  <si>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</si>
  <si>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</si>
  <si>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</si>
  <si>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</si>
  <si>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</si>
  <si>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</si>
  <si>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</si>
  <si>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</si>
  <si>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</si>
  <si>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</si>
  <si>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</si>
  <si>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</si>
  <si>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</si>
  <si>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</si>
  <si>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</si>
  <si>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</si>
  <si>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</si>
  <si>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</si>
  <si>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</si>
  <si>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</si>
  <si>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</si>
  <si>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</si>
  <si>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</si>
  <si>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</si>
  <si>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</si>
  <si>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</si>
  <si>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</si>
  <si>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</si>
  <si>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</si>
  <si>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</si>
  <si>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</si>
  <si>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</si>
  <si>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</si>
  <si>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</si>
  <si>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</si>
  <si>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</si>
  <si>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</si>
  <si>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</si>
  <si>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</si>
  <si>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</si>
  <si>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</si>
  <si>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</si>
  <si>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</si>
  <si>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</si>
  <si>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</si>
  <si>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</si>
  <si>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</si>
  <si>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</si>
  <si>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</si>
  <si>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</si>
  <si>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</si>
  <si>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</si>
  <si>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</si>
  <si>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</si>
  <si>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</si>
  <si>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</si>
  <si>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</si>
  <si>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</si>
  <si>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</si>
  <si>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</si>
  <si>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</si>
  <si>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</si>
  <si>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</si>
  <si>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</si>
  <si>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</si>
  <si>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</si>
  <si>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</si>
  <si>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</si>
  <si>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</si>
  <si>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</si>
  <si>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</si>
  <si>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</si>
  <si>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</si>
  <si>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</si>
  <si>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</si>
  <si>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</si>
  <si>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</si>
  <si>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</si>
  <si>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</si>
  <si>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</si>
  <si>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</si>
  <si>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</si>
  <si>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</si>
  <si>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</si>
  <si>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</si>
  <si>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</si>
  <si>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</si>
  <si>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</si>
  <si>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</si>
  <si>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</si>
  <si>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</si>
  <si>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</si>
  <si>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</si>
  <si>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</si>
  <si>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</si>
  <si>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</si>
  <si>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</si>
  <si>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</si>
  <si>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</si>
  <si>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</si>
  <si>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</si>
  <si>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</si>
  <si>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</si>
  <si>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</si>
  <si>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</si>
  <si>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</si>
  <si>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</si>
  <si>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</si>
  <si>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</si>
  <si>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</si>
  <si>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</si>
  <si>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</si>
  <si>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</si>
  <si>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</si>
  <si>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</si>
  <si>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</si>
  <si>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</si>
  <si>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</si>
  <si>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</si>
  <si>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</si>
  <si>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</si>
  <si>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</si>
  <si>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</si>
  <si>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</si>
  <si>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</si>
  <si>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</si>
  <si>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</si>
  <si>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</si>
  <si>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</si>
  <si>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</si>
  <si>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</si>
  <si>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</si>
  <si>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</si>
  <si>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</si>
  <si>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</si>
  <si>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</si>
  <si>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</si>
  <si>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</si>
  <si>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</si>
  <si>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</si>
  <si>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</si>
  <si>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</si>
  <si>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</si>
  <si>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</si>
  <si>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</si>
  <si>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</si>
  <si>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</si>
  <si>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</si>
  <si>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</si>
  <si>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</si>
  <si>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</si>
  <si>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</si>
  <si>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</si>
  <si>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</si>
  <si>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</si>
  <si>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</si>
  <si>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</si>
  <si>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</si>
  <si>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</si>
  <si>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</si>
  <si>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</si>
  <si>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</si>
  <si>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</si>
  <si>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</si>
  <si>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</si>
  <si>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</si>
  <si>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</si>
  <si>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</si>
  <si>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</si>
  <si>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</si>
  <si>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</si>
  <si>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</si>
  <si>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</si>
  <si>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</si>
  <si>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</si>
  <si>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</si>
  <si>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</si>
  <si>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</si>
  <si>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</si>
  <si>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</si>
  <si>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</si>
  <si>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</si>
  <si>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</si>
  <si>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</si>
  <si>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</si>
  <si>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</si>
  <si>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</si>
  <si>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</si>
  <si>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</si>
  <si>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</si>
  <si>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</si>
  <si>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</si>
  <si>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</si>
  <si>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</si>
  <si>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</si>
  <si>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</si>
  <si>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</si>
  <si>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</si>
  <si>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</si>
  <si>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</si>
  <si>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</si>
  <si>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</si>
  <si>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</si>
  <si>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</si>
  <si>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</si>
  <si>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</si>
  <si>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</si>
  <si>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</si>
  <si>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</si>
  <si>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</si>
  <si>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</si>
  <si>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</si>
  <si>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</si>
  <si>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</si>
  <si>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</si>
  <si>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</si>
  <si>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</si>
  <si>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</si>
  <si>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</si>
  <si>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</si>
  <si>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</si>
  <si>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</si>
  <si>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</si>
  <si>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</si>
  <si>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</si>
  <si>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</si>
  <si>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</si>
  <si>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</si>
  <si>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</si>
  <si>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</si>
  <si>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</si>
  <si>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</si>
  <si>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</si>
  <si>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</si>
  <si>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</si>
  <si>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</si>
  <si>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</si>
  <si>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</si>
  <si>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</si>
  <si>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</si>
  <si>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</si>
  <si>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</si>
  <si>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</si>
  <si>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</si>
  <si>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</si>
  <si>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</si>
  <si>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</si>
  <si>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</si>
  <si>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</si>
  <si>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</si>
  <si>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</si>
  <si>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</si>
  <si>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</si>
  <si>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</si>
  <si>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</si>
  <si>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</si>
  <si>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</si>
  <si>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</si>
  <si>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</si>
  <si>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</si>
  <si>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</si>
  <si>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</si>
  <si>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</si>
  <si>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</si>
  <si>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</si>
  <si>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</si>
  <si>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</si>
  <si>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</si>
  <si>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</si>
  <si>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</si>
  <si>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</si>
  <si>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</si>
  <si>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</si>
  <si>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</si>
  <si>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</si>
  <si>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</si>
  <si>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</si>
  <si>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</si>
  <si>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</si>
  <si>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</si>
  <si>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</si>
  <si>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</si>
  <si>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</si>
  <si>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</si>
  <si>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</si>
  <si>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</si>
  <si>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</si>
  <si>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</si>
  <si>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</si>
  <si>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</si>
  <si>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</si>
  <si>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</si>
  <si>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</si>
  <si>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</si>
  <si>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</si>
  <si>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</si>
  <si>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</si>
  <si>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</si>
  <si>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</si>
  <si>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</si>
  <si>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</si>
  <si>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</si>
  <si>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</si>
  <si>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</si>
  <si>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</si>
  <si>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</si>
  <si>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</si>
  <si>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</si>
  <si>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</si>
  <si>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</si>
  <si>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</si>
  <si>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</si>
  <si>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</si>
  <si>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</si>
  <si>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</si>
  <si>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</si>
  <si>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</si>
  <si>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</si>
  <si>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</si>
  <si>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</si>
  <si>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</si>
  <si>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</si>
  <si>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</si>
  <si>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</si>
  <si>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</si>
  <si>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</si>
  <si>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</si>
  <si>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</si>
  <si>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</si>
  <si>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</si>
  <si>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</si>
  <si>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</si>
  <si>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</si>
  <si>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</si>
  <si>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</si>
  <si>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</si>
  <si>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</si>
  <si>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</si>
  <si>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</si>
  <si>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</si>
  <si>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</si>
  <si>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</si>
  <si>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</si>
  <si>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</si>
  <si>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</si>
  <si>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</si>
  <si>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</si>
  <si>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</si>
  <si>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</si>
  <si>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</si>
  <si>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</si>
  <si>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</si>
  <si>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</si>
  <si>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</si>
  <si>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</si>
  <si>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</si>
  <si>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</si>
  <si>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</si>
  <si>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</si>
  <si>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</si>
  <si>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</si>
  <si>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</si>
  <si>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</si>
  <si>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</si>
  <si>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</si>
  <si>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</si>
  <si>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</si>
  <si>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</si>
  <si>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</si>
  <si>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</si>
  <si>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</si>
  <si>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</si>
  <si>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</si>
  <si>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</si>
  <si>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</si>
  <si>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</si>
  <si>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</si>
  <si>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</si>
  <si>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</si>
  <si>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</si>
  <si>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</si>
  <si>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</si>
  <si>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</si>
  <si>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</si>
  <si>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</si>
  <si>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</si>
  <si>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</si>
  <si>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</si>
  <si>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</si>
  <si>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</si>
  <si>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</si>
  <si>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</si>
  <si>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</si>
  <si>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</si>
  <si>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</si>
  <si>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</si>
  <si>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</si>
  <si>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</si>
  <si>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</si>
  <si>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</si>
  <si>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</si>
  <si>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</si>
  <si>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</si>
  <si>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</si>
  <si>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</si>
  <si>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</si>
  <si>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</si>
  <si>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</si>
  <si>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</si>
  <si>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</si>
  <si>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</si>
  <si>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</si>
  <si>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</si>
  <si>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</si>
  <si>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</si>
  <si>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</si>
  <si>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</si>
  <si>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</si>
  <si>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</si>
  <si>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</si>
  <si>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</si>
  <si>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</si>
  <si>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</si>
  <si>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</si>
  <si>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</si>
  <si>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</si>
  <si>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</si>
  <si>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</si>
  <si>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</si>
  <si>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</si>
  <si>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</si>
  <si>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</si>
  <si>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</si>
  <si>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</si>
  <si>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</si>
  <si>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</si>
  <si>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</si>
  <si>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</si>
  <si>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</si>
  <si>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</si>
  <si>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</si>
  <si>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</si>
  <si>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</si>
  <si>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</si>
  <si>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</si>
  <si>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</si>
  <si>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</si>
  <si>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</si>
  <si>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</si>
  <si>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</si>
  <si>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</si>
  <si>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</si>
  <si>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</si>
  <si>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</si>
  <si>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</si>
  <si>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</si>
  <si>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</si>
  <si>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</si>
  <si>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</si>
  <si>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</si>
  <si>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</si>
  <si>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</si>
  <si>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</si>
  <si>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</si>
  <si>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</si>
  <si>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</si>
  <si>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</si>
  <si>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</si>
  <si>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</si>
  <si>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</si>
  <si>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</si>
  <si>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</si>
  <si>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</si>
  <si>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</si>
  <si>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</si>
  <si>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</si>
  <si>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</si>
  <si>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</si>
  <si>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</si>
  <si>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</si>
  <si>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</si>
  <si>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</si>
  <si>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</si>
  <si>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</si>
  <si>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</si>
  <si>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</si>
  <si>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</si>
  <si>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</si>
  <si>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</si>
  <si>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</si>
  <si>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</si>
  <si>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</si>
  <si>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</si>
  <si>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</si>
  <si>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</si>
  <si>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</si>
  <si>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</si>
  <si>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</si>
  <si>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</si>
  <si>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</si>
  <si>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</si>
  <si>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</si>
  <si>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</si>
  <si>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</si>
  <si>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</si>
  <si>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</si>
  <si>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</si>
  <si>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</si>
  <si>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</si>
  <si>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</si>
  <si>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</si>
  <si>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</si>
  <si>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</si>
  <si>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</si>
  <si>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</si>
  <si>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</si>
  <si>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</si>
  <si>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</si>
  <si>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</si>
  <si>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</si>
  <si>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</si>
  <si>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</si>
  <si>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</si>
  <si>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</si>
  <si>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</si>
  <si>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</si>
  <si>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</si>
  <si>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</si>
  <si>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</si>
  <si>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</si>
  <si>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</si>
  <si>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</si>
  <si>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</si>
  <si>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</si>
  <si>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</si>
  <si>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</si>
  <si>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</si>
  <si>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</si>
  <si>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</si>
  <si>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</si>
  <si>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</si>
  <si>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</si>
  <si>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</si>
  <si>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</si>
  <si>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</si>
  <si>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</si>
  <si>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</si>
  <si>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</si>
  <si>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</si>
  <si>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</si>
  <si>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</si>
  <si>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</si>
  <si>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</si>
  <si>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</si>
  <si>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</si>
  <si>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</si>
  <si>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</si>
  <si>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</si>
  <si>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</si>
  <si>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</si>
  <si>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</si>
  <si>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</si>
  <si>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</si>
  <si>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</si>
  <si>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</si>
  <si>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</si>
  <si>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</si>
  <si>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</si>
  <si>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</si>
  <si>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</si>
  <si>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</si>
  <si>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</si>
  <si>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</si>
  <si>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</si>
  <si>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</si>
  <si>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</si>
  <si>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</si>
  <si>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</si>
  <si>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</si>
  <si>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</si>
  <si>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</si>
  <si>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</si>
  <si>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</si>
  <si>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</si>
  <si>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</si>
  <si>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</si>
  <si>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</si>
  <si>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</si>
  <si>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</si>
  <si>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</si>
  <si>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</si>
  <si>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</si>
  <si>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</si>
  <si>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</si>
  <si>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</si>
  <si>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</si>
  <si>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</si>
  <si>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</si>
  <si>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</si>
  <si>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</si>
  <si>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</si>
  <si>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</si>
  <si>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</si>
  <si>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</si>
  <si>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</si>
  <si>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</si>
  <si>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</si>
  <si>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</si>
  <si>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</si>
  <si>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</si>
  <si>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</si>
  <si>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</si>
  <si>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</si>
  <si>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</si>
  <si>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</si>
  <si>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</si>
  <si>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</si>
  <si>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</si>
  <si>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</si>
  <si>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</si>
  <si>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</si>
  <si>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</si>
  <si>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</si>
  <si>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</si>
  <si>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</si>
  <si>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</si>
  <si>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</si>
  <si>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</si>
  <si>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</si>
  <si>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</si>
  <si>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</si>
  <si>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</si>
  <si>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</si>
  <si>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</si>
  <si>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</si>
  <si>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</si>
  <si>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</si>
  <si>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</si>
  <si>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</si>
  <si>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</si>
  <si>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</si>
  <si>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</si>
  <si>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</si>
  <si>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</si>
  <si>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</si>
  <si>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</si>
  <si>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</si>
  <si>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</si>
  <si>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</si>
  <si>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</si>
  <si>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</si>
  <si>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</si>
  <si>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</si>
  <si>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</si>
  <si>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</si>
  <si>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</si>
  <si>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</si>
  <si>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</si>
  <si>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</si>
  <si>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</si>
  <si>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</si>
  <si>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</si>
  <si>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</si>
  <si>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</si>
  <si>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</si>
  <si>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</si>
  <si>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</si>
  <si>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</si>
  <si>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</si>
  <si>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</si>
  <si>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</si>
  <si>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</si>
  <si>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</si>
  <si>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</si>
  <si>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</si>
  <si>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</si>
  <si>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</si>
  <si>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</si>
  <si>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</si>
  <si>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</si>
  <si>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</si>
  <si>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</si>
  <si>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</si>
  <si>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</si>
  <si>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</si>
  <si>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</si>
  <si>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</si>
  <si>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</si>
  <si>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</si>
  <si>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</si>
  <si>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</si>
  <si>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</si>
  <si>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</si>
  <si>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</si>
  <si>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</si>
  <si>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</si>
  <si>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</si>
  <si>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</si>
  <si>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</si>
  <si>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</si>
  <si>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</si>
  <si>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</si>
  <si>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</si>
  <si>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</si>
  <si>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</si>
  <si>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</si>
  <si>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</si>
  <si>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</si>
  <si>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</si>
  <si>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</si>
  <si>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</si>
  <si>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</si>
  <si>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</si>
  <si>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</si>
  <si>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</si>
  <si>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</si>
  <si>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</si>
  <si>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</si>
  <si>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</si>
  <si>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</si>
  <si>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</si>
  <si>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</si>
  <si>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</si>
  <si>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</si>
  <si>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</si>
  <si>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</si>
  <si>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</si>
  <si>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</si>
  <si>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</si>
  <si>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</si>
  <si>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</si>
  <si>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</si>
  <si>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</si>
  <si>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</si>
  <si>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</si>
  <si>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</si>
  <si>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</si>
  <si>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</si>
  <si>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</si>
  <si>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</si>
  <si>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</si>
  <si>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</si>
  <si>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</si>
  <si>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</si>
  <si>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</si>
  <si>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</si>
  <si>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</si>
  <si>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</si>
  <si>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</si>
  <si>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</si>
  <si>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</si>
  <si>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</si>
  <si>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</si>
  <si>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</si>
  <si>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</si>
  <si>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</si>
  <si>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</si>
  <si>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</si>
  <si>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</si>
  <si>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</si>
  <si>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</si>
  <si>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</si>
  <si>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</si>
  <si>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</si>
  <si>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</si>
  <si>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</si>
  <si>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</si>
  <si>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</si>
  <si>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</si>
  <si>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</si>
  <si>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</si>
  <si>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</si>
  <si>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</si>
  <si>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</si>
  <si>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</si>
  <si>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</si>
  <si>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</si>
  <si>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</si>
  <si>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</si>
  <si>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</si>
  <si>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</si>
  <si>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</si>
  <si>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</si>
  <si>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</si>
  <si>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</si>
  <si>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</si>
  <si>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</si>
  <si>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</si>
  <si>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</si>
  <si>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</si>
  <si>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</si>
  <si>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</si>
  <si>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</si>
  <si>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</si>
  <si>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</si>
  <si>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</si>
  <si>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</si>
  <si>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</si>
  <si>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</si>
  <si>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</si>
  <si>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</si>
  <si>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</si>
  <si>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</si>
  <si>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</si>
  <si>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</si>
  <si>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</si>
  <si>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</si>
  <si>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</si>
  <si>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</si>
  <si>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</si>
  <si>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</si>
  <si>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</si>
  <si>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</si>
  <si>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</si>
  <si>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</si>
  <si>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</si>
  <si>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</si>
  <si>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</si>
  <si>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</si>
  <si>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</si>
  <si>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</si>
  <si>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</si>
  <si>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</si>
  <si>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</si>
  <si>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</si>
  <si>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</si>
  <si>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</si>
  <si>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</si>
  <si>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</si>
  <si>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</si>
  <si>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</si>
  <si>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</si>
  <si>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</si>
  <si>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</si>
  <si>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</si>
  <si>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</si>
  <si>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</si>
  <si>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</si>
  <si>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</si>
  <si>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</si>
  <si>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</si>
  <si>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</si>
  <si>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</si>
  <si>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</si>
  <si>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</si>
  <si>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</si>
  <si>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</si>
  <si>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</si>
  <si>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</si>
  <si>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</si>
  <si>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</si>
  <si>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</si>
  <si>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</si>
  <si>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</si>
  <si>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</si>
  <si>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</si>
  <si>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</si>
  <si>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</si>
  <si>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</si>
  <si>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</si>
  <si>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</si>
  <si>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</si>
  <si>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</si>
  <si>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</si>
  <si>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</si>
  <si>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</si>
  <si>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</si>
  <si>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</si>
  <si>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</si>
  <si>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</si>
  <si>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</si>
  <si>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</si>
  <si>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</si>
  <si>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</si>
  <si>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</si>
  <si>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</si>
  <si>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</si>
  <si>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</si>
  <si>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</si>
  <si>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</si>
  <si>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</si>
  <si>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</si>
  <si>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</si>
  <si>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</si>
  <si>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</si>
  <si>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</si>
  <si>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</si>
  <si>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</si>
  <si>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</si>
  <si>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</si>
  <si>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</si>
  <si>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</si>
  <si>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</si>
  <si>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</si>
  <si>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</si>
  <si>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</si>
  <si>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</si>
  <si>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</si>
  <si>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</si>
  <si>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</si>
  <si>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</si>
  <si>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</si>
  <si>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</si>
  <si>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</si>
  <si>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</si>
  <si>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</si>
  <si>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</si>
  <si>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</si>
  <si>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</si>
  <si>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</si>
  <si>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</si>
  <si>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</si>
  <si>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</si>
  <si>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</si>
  <si>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</si>
  <si>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</si>
  <si>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</si>
  <si>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</si>
  <si>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</si>
  <si>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</si>
  <si>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</si>
  <si>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</si>
  <si>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</si>
  <si>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</si>
  <si>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</si>
  <si>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</si>
  <si>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</si>
  <si>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</si>
  <si>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</si>
  <si>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</si>
  <si>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</si>
  <si>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</si>
  <si>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</si>
  <si>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</si>
  <si>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</si>
  <si>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</si>
  <si>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</si>
  <si>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</si>
  <si>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</si>
  <si>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</si>
  <si>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</si>
  <si>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</si>
  <si>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</si>
  <si>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</si>
  <si>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</si>
  <si>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</si>
  <si>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</si>
  <si>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</si>
  <si>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</si>
  <si>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</si>
  <si>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</si>
  <si>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</si>
  <si>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</si>
  <si>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</si>
  <si>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</si>
  <si>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</si>
  <si>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</si>
  <si>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</si>
  <si>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</si>
  <si>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</si>
  <si>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</si>
  <si>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</si>
  <si>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</si>
  <si>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</si>
  <si>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</si>
  <si>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</si>
  <si>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</si>
  <si>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</si>
  <si>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</si>
  <si>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</si>
  <si>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</si>
  <si>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</si>
  <si>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</si>
  <si>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</si>
  <si>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</si>
  <si>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</si>
  <si>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</si>
  <si>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</si>
  <si>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</si>
  <si>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</si>
  <si>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</si>
  <si>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</si>
  <si>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</si>
  <si>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</si>
  <si>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</si>
  <si>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</si>
  <si>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</si>
  <si>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</si>
  <si>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</si>
  <si>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</si>
  <si>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</si>
  <si>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</si>
  <si>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</si>
  <si>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</si>
  <si>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</si>
  <si>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</si>
  <si>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</si>
  <si>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</si>
  <si>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</si>
  <si>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</si>
  <si>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</si>
  <si>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</si>
  <si>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</si>
  <si>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</si>
  <si>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</si>
  <si>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</si>
  <si>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</si>
  <si>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</si>
  <si>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</si>
  <si>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</si>
  <si>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</si>
  <si>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</si>
  <si>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</si>
  <si>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</si>
  <si>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</si>
  <si>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</si>
  <si>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</si>
  <si>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</si>
  <si>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</si>
  <si>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</si>
  <si>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</si>
  <si>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</si>
  <si>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</si>
  <si>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</si>
  <si>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</si>
  <si>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</si>
  <si>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</si>
  <si>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</si>
  <si>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</si>
  <si>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</si>
  <si>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</si>
  <si>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</si>
  <si>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</si>
  <si>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</si>
  <si>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</si>
  <si>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</si>
  <si>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</si>
  <si>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</si>
  <si>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</si>
  <si>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</si>
  <si>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</si>
  <si>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</si>
  <si>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</si>
  <si>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</si>
  <si>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</si>
  <si>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</si>
  <si>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</si>
  <si>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</si>
  <si>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</si>
  <si>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</si>
  <si>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</si>
  <si>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</si>
  <si>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</si>
  <si>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</si>
  <si>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</si>
  <si>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</si>
  <si>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</si>
  <si>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</si>
  <si>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</si>
  <si>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</si>
  <si>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</si>
  <si>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</si>
  <si>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</si>
  <si>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</si>
  <si>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</si>
  <si>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</si>
  <si>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</si>
  <si>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</si>
  <si>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</si>
  <si>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</si>
  <si>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</si>
  <si>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</si>
  <si>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</si>
  <si>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</si>
  <si>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</si>
  <si>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</si>
  <si>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</si>
  <si>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</si>
  <si>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</si>
  <si>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</si>
  <si>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</si>
  <si>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</si>
  <si>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</si>
  <si>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</si>
  <si>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</si>
  <si>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</si>
  <si>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</si>
  <si>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</si>
  <si>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</si>
  <si>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</si>
  <si>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</si>
  <si>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</si>
  <si>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</si>
  <si>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</si>
  <si>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</si>
  <si>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</si>
  <si>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</si>
  <si>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</si>
  <si>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</si>
  <si>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</si>
  <si>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</si>
  <si>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</si>
  <si>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</si>
  <si>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</si>
  <si>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</si>
  <si>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</si>
  <si>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</si>
  <si>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</si>
  <si>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</si>
  <si>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</si>
  <si>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</si>
  <si>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</si>
  <si>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</si>
  <si>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</si>
  <si>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</si>
  <si>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</si>
  <si>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</si>
  <si>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</si>
  <si>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</si>
  <si>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</si>
  <si>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</si>
  <si>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</si>
  <si>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</si>
  <si>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</si>
  <si>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</si>
  <si>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</si>
  <si>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</si>
  <si>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</si>
  <si>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</si>
  <si>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</si>
  <si>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</si>
  <si>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</si>
  <si>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</si>
  <si>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</si>
  <si>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</si>
  <si>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</si>
  <si>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</si>
  <si>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</si>
  <si>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</si>
  <si>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</si>
  <si>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</si>
  <si>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</si>
  <si>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</si>
  <si>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</si>
  <si>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</si>
  <si>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</si>
  <si>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</si>
  <si>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</si>
  <si>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</si>
  <si>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</si>
  <si>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</si>
  <si>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</si>
  <si>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</si>
  <si>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</si>
  <si>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</si>
  <si>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</si>
  <si>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</si>
  <si>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</si>
  <si>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</si>
  <si>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</si>
  <si>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</si>
  <si>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</si>
  <si>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</si>
  <si>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</si>
  <si>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</si>
  <si>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</si>
  <si>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</si>
  <si>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</si>
  <si>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</si>
  <si>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</si>
  <si>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</si>
  <si>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</si>
  <si>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</si>
  <si>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</si>
  <si>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</si>
  <si>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</si>
  <si>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</si>
  <si>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</si>
  <si>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</si>
  <si>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</si>
  <si>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</si>
  <si>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</si>
  <si>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</si>
  <si>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</si>
  <si>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</si>
  <si>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</si>
  <si>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</si>
  <si>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</si>
  <si>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</si>
  <si>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</si>
  <si>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</si>
  <si>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</si>
  <si>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</si>
  <si>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</si>
  <si>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</si>
  <si>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</si>
  <si>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</si>
  <si>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</si>
  <si>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</si>
  <si>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</si>
  <si>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</si>
  <si>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</si>
  <si>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</si>
  <si>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</si>
  <si>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</si>
  <si>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</si>
  <si>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</si>
  <si>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</si>
  <si>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</si>
  <si>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</si>
  <si>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</si>
  <si>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</si>
  <si>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</si>
  <si>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</si>
  <si>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</si>
  <si>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</si>
  <si>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</si>
  <si>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</si>
  <si>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</si>
  <si>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</si>
  <si>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</si>
  <si>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</si>
  <si>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</si>
  <si>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</si>
  <si>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</si>
  <si>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</si>
  <si>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</si>
  <si>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</si>
  <si>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</si>
  <si>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</si>
  <si>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</si>
  <si>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</si>
  <si>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</si>
  <si>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</si>
  <si>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</si>
  <si>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</si>
  <si>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</si>
  <si>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</si>
  <si>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</si>
  <si>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</si>
  <si>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</si>
  <si>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</si>
  <si>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</si>
  <si>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</si>
  <si>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</si>
  <si>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</si>
  <si>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</si>
  <si>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</si>
  <si>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</si>
  <si>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</si>
  <si>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</si>
  <si>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</si>
  <si>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</si>
  <si>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</si>
  <si>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</si>
  <si>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</si>
  <si>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</si>
  <si>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</si>
  <si>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</si>
  <si>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</si>
  <si>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</si>
  <si>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</si>
  <si>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</si>
  <si>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</si>
  <si>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</si>
  <si>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</si>
  <si>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</si>
  <si>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</si>
  <si>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</si>
  <si>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</si>
  <si>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</si>
  <si>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</si>
  <si>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</si>
  <si>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</si>
  <si>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</si>
  <si>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</si>
  <si>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</si>
  <si>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</si>
  <si>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</si>
  <si>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</si>
  <si>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</si>
  <si>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</si>
  <si>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</si>
  <si>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</si>
  <si>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</si>
  <si>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</si>
  <si>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</si>
  <si>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</si>
  <si>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</si>
  <si>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</si>
  <si>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</si>
  <si>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</si>
  <si>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</si>
  <si>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</si>
  <si>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</si>
  <si>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</si>
  <si>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</si>
  <si>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</si>
  <si>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</si>
  <si>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</si>
  <si>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</si>
  <si>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</si>
  <si>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</si>
  <si>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</si>
  <si>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</si>
  <si>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</si>
  <si>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</si>
  <si>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</si>
  <si>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</si>
  <si>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</si>
  <si>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</si>
  <si>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</si>
  <si>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</si>
  <si>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</si>
  <si>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</si>
  <si>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</si>
  <si>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</si>
  <si>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</si>
  <si>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</si>
  <si>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</si>
  <si>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</si>
  <si>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</si>
  <si>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</si>
  <si>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</si>
  <si>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</si>
  <si>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</si>
  <si>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</si>
  <si>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</si>
  <si>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</si>
  <si>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</si>
  <si>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</si>
  <si>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</si>
  <si>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</si>
  <si>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</si>
  <si>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</si>
  <si>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</si>
  <si>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</si>
  <si>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</si>
  <si>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</si>
  <si>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</si>
  <si>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</si>
  <si>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</si>
  <si>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</si>
  <si>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</si>
  <si>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</si>
  <si>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</si>
  <si>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</si>
  <si>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</si>
  <si>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</si>
  <si>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</si>
  <si>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</si>
  <si>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</si>
  <si>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</si>
  <si>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</si>
  <si>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</si>
  <si>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</si>
  <si>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</si>
  <si>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</si>
  <si>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</si>
  <si>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</si>
  <si>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</si>
  <si>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</si>
  <si>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</si>
  <si>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</si>
  <si>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</si>
  <si>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</si>
  <si>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</si>
  <si>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</si>
  <si>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</si>
  <si>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</si>
  <si>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</si>
  <si>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</si>
  <si>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</si>
  <si>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</si>
  <si>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</si>
  <si>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</si>
  <si>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</si>
  <si>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</si>
  <si>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</si>
  <si>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</si>
  <si>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</si>
  <si>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</si>
  <si>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</si>
  <si>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</si>
  <si>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</si>
  <si>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</si>
  <si>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</si>
  <si>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</si>
  <si>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</si>
  <si>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</si>
  <si>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</si>
  <si>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</si>
  <si>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</si>
  <si>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</si>
  <si>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</si>
  <si>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</si>
  <si>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</si>
  <si>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</si>
  <si>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</si>
  <si>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</si>
  <si>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</si>
  <si>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</si>
  <si>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</si>
  <si>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</si>
  <si>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</si>
  <si>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</si>
  <si>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</si>
  <si>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</si>
  <si>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</si>
  <si>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</si>
  <si>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</si>
  <si>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</si>
  <si>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</si>
  <si>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</si>
  <si>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</si>
  <si>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</si>
  <si>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</si>
  <si>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</si>
  <si>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</si>
  <si>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</si>
  <si>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</si>
  <si>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</si>
  <si>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</si>
  <si>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</si>
  <si>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</si>
  <si>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</si>
  <si>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</si>
  <si>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</si>
  <si>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</si>
  <si>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</si>
  <si>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</si>
  <si>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</si>
  <si>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</si>
  <si>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</si>
  <si>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</si>
  <si>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</si>
  <si>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</si>
  <si>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</si>
  <si>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</si>
  <si>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</si>
  <si>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</si>
  <si>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</si>
  <si>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</si>
  <si>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</si>
  <si>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</si>
  <si>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</si>
  <si>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</si>
  <si>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</si>
  <si>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</si>
  <si>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</si>
  <si>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</si>
  <si>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</si>
  <si>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</si>
  <si>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</si>
  <si>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</si>
  <si>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</si>
  <si>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</si>
  <si>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</si>
  <si>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</si>
  <si>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</si>
  <si>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</si>
  <si>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</si>
  <si>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</si>
  <si>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</si>
  <si>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</si>
  <si>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</si>
  <si>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</si>
  <si>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</si>
  <si>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</si>
  <si>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</si>
  <si>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</si>
  <si>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</si>
  <si>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</si>
  <si>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</si>
  <si>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</si>
  <si>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</si>
  <si>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</si>
  <si>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</si>
  <si>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</si>
  <si>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</si>
  <si>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</si>
  <si>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</si>
  <si>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</si>
  <si>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</si>
  <si>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</si>
  <si>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</si>
  <si>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</si>
  <si>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</si>
  <si>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</si>
  <si>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</si>
  <si>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</si>
  <si>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</si>
  <si>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</si>
  <si>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</si>
  <si>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</si>
  <si>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</si>
  <si>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</si>
  <si>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</si>
  <si>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</si>
  <si>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</si>
  <si>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</si>
  <si>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</si>
  <si>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</si>
  <si>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</si>
  <si>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</si>
  <si>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</si>
  <si>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</si>
  <si>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</si>
  <si>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</si>
  <si>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</si>
  <si>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</si>
  <si>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</si>
  <si>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</si>
  <si>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</si>
  <si>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</si>
  <si>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</si>
  <si>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</si>
  <si>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</si>
  <si>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</si>
  <si>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</si>
  <si>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</si>
  <si>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</si>
  <si>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</si>
  <si>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</si>
  <si>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</si>
  <si>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</si>
  <si>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</si>
  <si>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</si>
  <si>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</si>
  <si>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</si>
  <si>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</si>
  <si>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</si>
  <si>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</si>
  <si>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</si>
  <si>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</si>
  <si>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</si>
  <si>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</si>
  <si>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</si>
  <si>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</si>
  <si>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</si>
  <si>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</si>
  <si>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</si>
  <si>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</si>
  <si>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</si>
  <si>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</si>
  <si>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</si>
  <si>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</si>
  <si>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</si>
  <si>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</si>
  <si>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</si>
  <si>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</si>
  <si>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</si>
  <si>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</si>
  <si>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</si>
  <si>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</si>
  <si>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</si>
  <si>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</si>
  <si>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</si>
  <si>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</si>
  <si>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</si>
  <si>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</si>
  <si>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</si>
  <si>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</si>
  <si>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</si>
  <si>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</si>
  <si>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</si>
  <si>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</si>
  <si>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</si>
  <si>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</si>
  <si>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</si>
  <si>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</si>
  <si>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</si>
  <si>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</si>
  <si>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</si>
  <si>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</si>
  <si>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</si>
  <si>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</si>
  <si>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</si>
  <si>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</si>
  <si>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</si>
  <si>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</si>
  <si>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</si>
  <si>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</si>
  <si>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</si>
  <si>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</si>
  <si>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</si>
  <si>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</si>
  <si>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</si>
  <si>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</si>
  <si>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</si>
  <si>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</si>
  <si>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</si>
  <si>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</si>
  <si>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</si>
  <si>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</si>
  <si>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</si>
  <si>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</si>
  <si>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</si>
  <si>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</si>
  <si>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</si>
  <si>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</si>
  <si>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</si>
  <si>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</si>
  <si>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</si>
  <si>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</si>
  <si>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</si>
  <si>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</si>
  <si>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</si>
  <si>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</si>
  <si>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</si>
  <si>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</si>
  <si>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</si>
  <si>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</si>
  <si>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</si>
  <si>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</si>
  <si>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</si>
  <si>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</si>
  <si>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</si>
  <si>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</si>
  <si>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</si>
  <si>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</si>
  <si>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</si>
  <si>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</si>
  <si>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</si>
  <si>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</si>
  <si>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</si>
  <si>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</si>
  <si>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</si>
  <si>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</si>
  <si>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</si>
  <si>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</si>
  <si>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</si>
  <si>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</si>
  <si>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</si>
  <si>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</si>
  <si>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</si>
  <si>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</si>
  <si>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</si>
  <si>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</si>
  <si>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</si>
  <si>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</si>
  <si>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</si>
  <si>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</si>
  <si>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</si>
  <si>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</si>
  <si>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</si>
  <si>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</si>
  <si>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</si>
  <si>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</si>
  <si>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</si>
  <si>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</si>
  <si>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</si>
  <si>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</si>
  <si>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</si>
  <si>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</si>
  <si>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</si>
  <si>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</si>
  <si>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</si>
  <si>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</si>
  <si>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</si>
  <si>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</si>
  <si>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</si>
  <si>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</si>
  <si>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</si>
  <si>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</si>
  <si>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</si>
  <si>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</si>
  <si>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</si>
  <si>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</si>
  <si>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</si>
  <si>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</si>
  <si>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</si>
  <si>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</si>
  <si>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</si>
  <si>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</si>
  <si>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</si>
  <si>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</si>
  <si>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</si>
  <si>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</si>
  <si>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</si>
  <si>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</si>
  <si>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</si>
  <si>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</si>
  <si>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</si>
  <si>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</si>
  <si>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</si>
  <si>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</si>
  <si>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</si>
  <si>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</si>
  <si>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</si>
  <si>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</si>
  <si>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</si>
  <si>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</si>
  <si>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</si>
  <si>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</si>
  <si>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</si>
  <si>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</si>
  <si>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</si>
  <si>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</si>
  <si>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</si>
  <si>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</si>
  <si>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</si>
  <si>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</si>
  <si>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</si>
  <si>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</si>
  <si>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</si>
  <si>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</si>
  <si>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</si>
  <si>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</si>
  <si>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</si>
  <si>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</si>
  <si>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</si>
  <si>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</si>
  <si>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</si>
  <si>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</si>
  <si>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</si>
  <si>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</si>
  <si>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</si>
  <si>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</si>
  <si>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</si>
  <si>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</si>
  <si>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</si>
  <si>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</si>
  <si>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</si>
  <si>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</si>
  <si>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</si>
  <si>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</si>
  <si>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</si>
  <si>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</si>
  <si>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</si>
  <si>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</si>
  <si>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</si>
  <si>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</si>
  <si>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</si>
  <si>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</si>
  <si>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</si>
  <si>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</si>
  <si>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</si>
  <si>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</si>
  <si>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</si>
  <si>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</si>
  <si>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</si>
  <si>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</si>
  <si>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</si>
  <si>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</si>
  <si>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</si>
  <si>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</si>
  <si>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</si>
  <si>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</si>
  <si>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</si>
  <si>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</si>
  <si>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</si>
  <si>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</si>
  <si>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</si>
  <si>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</si>
  <si>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</si>
  <si>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</si>
  <si>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</si>
  <si>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</si>
  <si>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</si>
  <si>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</si>
  <si>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</si>
  <si>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</si>
  <si>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</si>
  <si>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</si>
  <si>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</si>
  <si>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</si>
  <si>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</si>
  <si>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</si>
  <si>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</si>
  <si>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</si>
  <si>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</si>
  <si>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</si>
  <si>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</si>
  <si>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</si>
  <si>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</si>
  <si>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</si>
  <si>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</si>
  <si>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</si>
  <si>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</si>
  <si>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</si>
  <si>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</si>
  <si>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</si>
  <si>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</si>
  <si>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</si>
  <si>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</si>
  <si>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</si>
  <si>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</si>
  <si>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</si>
  <si>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</si>
  <si>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</si>
  <si>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</si>
  <si>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</si>
  <si>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</si>
  <si>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</si>
  <si>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</si>
  <si>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</si>
  <si>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</si>
  <si>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</si>
  <si>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</si>
  <si>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</si>
  <si>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</si>
  <si>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</si>
  <si>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</si>
  <si>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</si>
  <si>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</si>
  <si>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</si>
  <si>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</si>
  <si>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</si>
  <si>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</si>
  <si>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</si>
  <si>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</si>
  <si>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</si>
  <si>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</si>
  <si>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</si>
  <si>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</si>
  <si>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</si>
  <si>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</si>
  <si>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</si>
  <si>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</si>
  <si>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</si>
  <si>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</si>
  <si>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</si>
  <si>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</si>
  <si>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</si>
  <si>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</si>
  <si>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</si>
  <si>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</si>
  <si>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</si>
  <si>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</si>
  <si>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</si>
  <si>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</si>
  <si>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</si>
  <si>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</si>
  <si>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</si>
  <si>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</si>
  <si>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</si>
  <si>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</si>
  <si>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</si>
  <si>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</si>
  <si>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</si>
  <si>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</si>
  <si>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</si>
  <si>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</si>
  <si>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</si>
  <si>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</si>
  <si>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</si>
  <si>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</si>
  <si>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</si>
  <si>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</si>
  <si>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</si>
  <si>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</si>
  <si>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</si>
  <si>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</si>
  <si>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</si>
  <si>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</si>
  <si>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</si>
  <si>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</si>
  <si>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</si>
  <si>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</si>
  <si>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</si>
  <si>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</si>
  <si>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</si>
  <si>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</si>
  <si>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</si>
  <si>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</si>
  <si>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</si>
  <si>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</si>
  <si>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</si>
  <si>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</si>
  <si>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</si>
  <si>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</si>
  <si>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</si>
  <si>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</si>
  <si>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</si>
  <si>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</si>
  <si>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</si>
  <si>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</si>
  <si>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</si>
  <si>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</si>
  <si>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</si>
  <si>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</si>
  <si>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</si>
  <si>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</si>
  <si>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</si>
  <si>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</si>
  <si>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</si>
  <si>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</si>
  <si>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</si>
  <si>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</si>
  <si>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</si>
  <si>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</si>
  <si>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</si>
  <si>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</si>
  <si>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</si>
  <si>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</si>
  <si>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</si>
  <si>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</si>
  <si>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</si>
  <si>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</si>
  <si>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</si>
  <si>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</si>
  <si>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</si>
  <si>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</si>
  <si>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</si>
  <si>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</si>
  <si>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</si>
  <si>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</si>
  <si>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</si>
  <si>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</si>
  <si>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</si>
  <si>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</si>
  <si>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</si>
  <si>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</si>
  <si>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</si>
  <si>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</si>
  <si>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</si>
  <si>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</si>
  <si>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</si>
  <si>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</si>
  <si>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</si>
  <si>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</si>
  <si>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</si>
  <si>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</si>
  <si>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</si>
  <si>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</si>
  <si>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</si>
  <si>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</si>
  <si>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</si>
  <si>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</si>
  <si>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</si>
  <si>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</si>
  <si>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</si>
  <si>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</si>
  <si>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</si>
  <si>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</si>
  <si>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</si>
  <si>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</si>
  <si>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</si>
  <si>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</si>
  <si>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</si>
  <si>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</si>
  <si>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</si>
  <si>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</si>
  <si>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</si>
  <si>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</si>
  <si>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</si>
  <si>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</si>
  <si>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</si>
  <si>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</si>
  <si>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</si>
  <si>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</si>
  <si>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</si>
  <si>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</si>
  <si>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</si>
  <si>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</si>
  <si>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</si>
  <si>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</si>
  <si>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</si>
  <si>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</si>
  <si>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</si>
  <si>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</si>
  <si>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</si>
  <si>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</si>
  <si>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</si>
  <si>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</si>
  <si>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</si>
  <si>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</si>
  <si>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</si>
  <si>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</si>
  <si>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</si>
  <si>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</si>
  <si>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</si>
  <si>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</si>
  <si>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</si>
  <si>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</si>
  <si>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</si>
  <si>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</si>
  <si>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</si>
  <si>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</si>
  <si>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</si>
  <si>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</si>
  <si>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</si>
  <si>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</si>
  <si>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</si>
  <si>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</si>
  <si>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</si>
  <si>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</si>
  <si>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</si>
  <si>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</si>
  <si>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</si>
  <si>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</si>
  <si>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</si>
  <si>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</si>
  <si>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</si>
  <si>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</si>
  <si>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</si>
  <si>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</si>
  <si>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</si>
  <si>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</si>
  <si>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</si>
  <si>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</si>
  <si>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</si>
  <si>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</si>
  <si>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</si>
  <si>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</si>
  <si>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</si>
  <si>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</si>
  <si>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</si>
  <si>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</si>
  <si>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</si>
  <si>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</si>
  <si>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</si>
  <si>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</si>
  <si>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</si>
  <si>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</si>
  <si>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</si>
  <si>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</si>
  <si>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</si>
  <si>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</si>
  <si>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</si>
  <si>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</si>
  <si>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</si>
  <si>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</si>
  <si>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</si>
  <si>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</si>
  <si>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</si>
  <si>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</si>
  <si>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</si>
  <si>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</si>
  <si>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</si>
  <si>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</si>
  <si>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</si>
  <si>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</si>
  <si>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</si>
  <si>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</si>
  <si>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</si>
  <si>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</si>
  <si>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</si>
  <si>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</si>
  <si>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</si>
  <si>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</si>
  <si>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</si>
  <si>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</si>
  <si>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</si>
  <si>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</si>
  <si>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</si>
  <si>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</si>
  <si>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</si>
  <si>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</si>
  <si>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</si>
  <si>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</si>
  <si>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</si>
  <si>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</si>
  <si>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</si>
  <si>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</si>
  <si>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</si>
  <si>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</si>
  <si>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</si>
  <si>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</si>
  <si>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</si>
  <si>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</si>
  <si>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</si>
  <si>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</si>
  <si>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</si>
  <si>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</si>
  <si>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</si>
  <si>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</si>
  <si>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</si>
  <si>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</si>
  <si>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</si>
  <si>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</si>
  <si>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</si>
  <si>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</si>
  <si>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</si>
  <si>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</si>
  <si>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</si>
  <si>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</si>
  <si>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</si>
  <si>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</si>
  <si>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</si>
  <si>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</si>
  <si>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</si>
  <si>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</si>
  <si>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</si>
  <si>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</si>
  <si>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</si>
  <si>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</si>
  <si>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</si>
  <si>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</si>
  <si>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</si>
  <si>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</si>
  <si>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</si>
  <si>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</si>
  <si>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</si>
  <si>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</si>
  <si>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</si>
  <si>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</si>
  <si>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</si>
  <si>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</si>
  <si>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</si>
  <si>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</si>
  <si>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</si>
  <si>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</si>
  <si>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</si>
  <si>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</si>
  <si>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</si>
  <si>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</si>
  <si>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</si>
  <si>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</si>
  <si>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</si>
  <si>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</si>
  <si>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</si>
  <si>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</si>
  <si>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</si>
  <si>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</si>
  <si>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</si>
  <si>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</si>
  <si>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</si>
  <si>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</si>
  <si>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</si>
  <si>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</si>
  <si>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</si>
  <si>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</si>
  <si>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</si>
  <si>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</si>
  <si>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</si>
  <si>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</si>
  <si>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</si>
  <si>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</si>
  <si>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</si>
  <si>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</si>
  <si>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</si>
  <si>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</si>
  <si>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</si>
  <si>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</si>
  <si>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</si>
  <si>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</si>
  <si>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</si>
  <si>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</si>
  <si>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</si>
  <si>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</si>
  <si>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</si>
  <si>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</si>
  <si>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</si>
  <si>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</si>
  <si>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</si>
  <si>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</si>
  <si>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</si>
  <si>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</si>
  <si>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</si>
  <si>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</si>
  <si>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</si>
  <si>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</si>
  <si>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</si>
  <si>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</si>
  <si>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</si>
  <si>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</si>
  <si>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</si>
  <si>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</si>
  <si>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</si>
  <si>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</si>
  <si>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</si>
  <si>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</si>
  <si>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</si>
  <si>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</si>
  <si>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</si>
  <si>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</si>
  <si>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</si>
  <si>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</si>
  <si>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</si>
  <si>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</si>
  <si>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</si>
  <si>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</si>
  <si>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</si>
  <si>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</si>
  <si>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</si>
  <si>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</si>
  <si>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</si>
  <si>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</si>
  <si>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</si>
  <si>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</si>
  <si>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</si>
  <si>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</si>
  <si>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</si>
  <si>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</si>
  <si>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</si>
  <si>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</si>
  <si>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</si>
  <si>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</si>
  <si>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</si>
  <si>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</si>
  <si>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</si>
  <si>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</si>
  <si>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</si>
  <si>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</si>
  <si>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</si>
  <si>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</si>
  <si>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</si>
  <si>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</si>
  <si>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</si>
  <si>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</si>
  <si>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</si>
  <si>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</si>
  <si>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</si>
  <si>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</si>
  <si>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</si>
  <si>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</si>
  <si>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</si>
  <si>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</si>
  <si>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</si>
  <si>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</si>
  <si>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</si>
  <si>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</si>
  <si>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</si>
  <si>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</si>
  <si>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</si>
  <si>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</si>
  <si>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</si>
  <si>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</si>
  <si>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</si>
  <si>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</si>
  <si>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</si>
  <si>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</si>
  <si>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</si>
  <si>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</si>
  <si>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</si>
  <si>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</si>
  <si>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</si>
  <si>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</si>
  <si>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</si>
  <si>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</si>
  <si>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</si>
  <si>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</si>
  <si>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</si>
  <si>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</si>
  <si>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</si>
  <si>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</si>
  <si>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</si>
  <si>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</si>
  <si>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</si>
  <si>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</si>
  <si>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</si>
  <si>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</si>
  <si>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</si>
  <si>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</si>
  <si>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</si>
  <si>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</si>
  <si>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</si>
  <si>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</si>
  <si>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</si>
  <si>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</si>
  <si>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</si>
  <si>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</si>
  <si>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</si>
  <si>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</si>
  <si>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</si>
  <si>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</si>
  <si>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</si>
  <si>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</si>
  <si>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</si>
  <si>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</si>
  <si>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</si>
  <si>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</si>
  <si>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</si>
  <si>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</si>
  <si>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</si>
  <si>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</si>
  <si>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</si>
  <si>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</si>
  <si>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</si>
  <si>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</si>
  <si>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</si>
  <si>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</si>
  <si>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</si>
  <si>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</si>
  <si>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</si>
  <si>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</si>
  <si>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</si>
  <si>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</si>
  <si>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</si>
  <si>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</si>
  <si>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</si>
  <si>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</si>
  <si>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</si>
  <si>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</si>
  <si>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</si>
  <si>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</si>
  <si>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</si>
  <si>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</si>
  <si>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</si>
  <si>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</si>
  <si>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</si>
  <si>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</si>
  <si>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</si>
  <si>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</si>
  <si>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</si>
  <si>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</si>
  <si>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</si>
  <si>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</si>
  <si>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</si>
  <si>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</si>
  <si>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</si>
  <si>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</si>
  <si>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</si>
  <si>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</si>
  <si>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</si>
  <si>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</si>
  <si>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</si>
  <si>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</si>
  <si>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</si>
  <si>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</si>
  <si>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</si>
  <si>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</si>
  <si>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</si>
  <si>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</si>
  <si>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</si>
  <si>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</si>
  <si>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</si>
  <si>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</si>
  <si>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</si>
  <si>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</si>
  <si>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</si>
  <si>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</si>
  <si>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</si>
  <si>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</si>
  <si>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</si>
  <si>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</si>
  <si>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</si>
  <si>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</si>
  <si>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</si>
  <si>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</si>
  <si>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</si>
  <si>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</si>
  <si>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</si>
  <si>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</si>
  <si>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</si>
  <si>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</si>
  <si>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</si>
  <si>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</si>
  <si>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</si>
  <si>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</si>
  <si>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</si>
  <si>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</si>
  <si>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</si>
  <si>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</si>
  <si>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</si>
  <si>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</si>
  <si>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</si>
  <si>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</si>
  <si>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</si>
  <si>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</si>
  <si>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</si>
  <si>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</si>
  <si>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</si>
  <si>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</si>
  <si>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</si>
  <si>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</si>
  <si>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</si>
  <si>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</si>
  <si>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</si>
  <si>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</si>
  <si>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</si>
  <si>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</si>
  <si>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</si>
  <si>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</si>
  <si>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</si>
  <si>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</si>
  <si>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</si>
  <si>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</si>
  <si>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</si>
  <si>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</si>
  <si>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</si>
  <si>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</si>
  <si>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</si>
  <si>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</si>
  <si>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</si>
  <si>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</si>
  <si>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</si>
  <si>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</si>
  <si>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</si>
  <si>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</si>
  <si>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</si>
  <si>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</si>
  <si>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</si>
  <si>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</si>
  <si>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</si>
  <si>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</si>
  <si>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</si>
  <si>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</si>
  <si>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</si>
  <si>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</si>
  <si>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</si>
  <si>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</si>
  <si>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</si>
  <si>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</si>
  <si>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</si>
  <si>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</si>
  <si>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</si>
  <si>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</si>
  <si>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</si>
  <si>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</si>
  <si>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</si>
  <si>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</si>
  <si>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</si>
  <si>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</si>
  <si>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</si>
  <si>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</si>
  <si>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</si>
  <si>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</si>
  <si>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</si>
  <si>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</si>
  <si>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</si>
  <si>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</si>
  <si>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</si>
  <si>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</si>
  <si>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</si>
  <si>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</si>
  <si>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</si>
  <si>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</si>
  <si>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</si>
  <si>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</si>
  <si>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</si>
  <si>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</si>
  <si>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</si>
  <si>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</si>
  <si>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</si>
  <si>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</si>
  <si>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</si>
  <si>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</si>
  <si>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</si>
  <si>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</si>
  <si>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</si>
  <si>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</si>
  <si>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</si>
  <si>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</si>
  <si>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</si>
  <si>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</si>
  <si>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</si>
  <si>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</si>
  <si>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</si>
  <si>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</si>
  <si>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</si>
  <si>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</si>
  <si>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</si>
  <si>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</si>
  <si>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</si>
  <si>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</si>
  <si>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</si>
  <si>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</si>
  <si>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</si>
  <si>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</si>
  <si>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</si>
  <si>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</si>
  <si>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</si>
  <si>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</si>
  <si>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</si>
  <si>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</si>
  <si>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</si>
  <si>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</si>
  <si>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</si>
  <si>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</si>
  <si>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</si>
  <si>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</si>
  <si>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</si>
  <si>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</si>
  <si>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</si>
  <si>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</si>
  <si>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</si>
  <si>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</si>
  <si>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</si>
  <si>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</si>
  <si>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</si>
  <si>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</si>
  <si>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</si>
  <si>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</si>
  <si>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</si>
  <si>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</si>
  <si>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</si>
  <si>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</si>
  <si>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</si>
  <si>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</si>
  <si>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</si>
  <si>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</si>
  <si>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</si>
  <si>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</si>
  <si>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</si>
  <si>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</si>
  <si>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</si>
  <si>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</si>
  <si>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</si>
  <si>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</si>
  <si>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</si>
  <si>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</si>
  <si>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</si>
  <si>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</si>
  <si>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</si>
  <si>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</si>
  <si>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</si>
  <si>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</si>
  <si>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</si>
  <si>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</si>
  <si>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</si>
  <si>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</si>
  <si>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</si>
  <si>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</si>
  <si>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</si>
  <si>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</si>
  <si>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</si>
  <si>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</si>
  <si>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</si>
  <si>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</si>
  <si>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</si>
  <si>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</si>
  <si>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</si>
  <si>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</si>
  <si>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</si>
  <si>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</si>
  <si>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</si>
  <si>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</si>
  <si>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</si>
  <si>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</si>
  <si>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</si>
  <si>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</si>
  <si>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</si>
  <si>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</si>
  <si>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</si>
  <si>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</si>
  <si>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</si>
  <si>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</si>
  <si>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</si>
  <si>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</si>
  <si>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</si>
  <si>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</si>
  <si>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</si>
  <si>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</si>
  <si>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</si>
  <si>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</si>
  <si>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</si>
  <si>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</si>
  <si>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</si>
  <si>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</si>
  <si>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</si>
  <si>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</si>
  <si>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</si>
  <si>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</si>
  <si>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</si>
  <si>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</si>
  <si>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</si>
  <si>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</si>
  <si>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</si>
  <si>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</si>
  <si>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</si>
  <si>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</si>
  <si>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</si>
  <si>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</si>
  <si>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</si>
  <si>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</si>
  <si>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</si>
  <si>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</si>
  <si>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</si>
  <si>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</si>
  <si>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</si>
  <si>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</si>
  <si>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</si>
  <si>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</si>
  <si>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</si>
  <si>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</si>
  <si>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</si>
  <si>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</si>
  <si>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</si>
  <si>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</si>
  <si>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</si>
  <si>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</si>
  <si>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</si>
  <si>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</si>
  <si>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</si>
  <si>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</si>
  <si>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</si>
  <si>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</si>
  <si>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</si>
  <si>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</si>
  <si>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</si>
  <si>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</si>
  <si>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</si>
  <si>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</si>
  <si>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</si>
  <si>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</si>
  <si>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</si>
  <si>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</si>
  <si>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</si>
  <si>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</si>
  <si>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</si>
  <si>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</si>
  <si>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</si>
  <si>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</si>
  <si>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</si>
  <si>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</si>
  <si>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</si>
  <si>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</si>
  <si>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</si>
  <si>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</si>
  <si>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</si>
  <si>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</si>
  <si>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</si>
  <si>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</si>
  <si>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</si>
  <si>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</si>
  <si>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</si>
  <si>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</si>
  <si>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</si>
  <si>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</si>
  <si>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</si>
  <si>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</si>
  <si>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</si>
  <si>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</si>
  <si>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</si>
  <si>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</si>
  <si>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</si>
  <si>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</si>
  <si>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</si>
  <si>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</si>
  <si>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</si>
  <si>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</si>
  <si>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</si>
  <si>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</si>
  <si>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</si>
  <si>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</si>
  <si>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</si>
  <si>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</si>
  <si>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</si>
  <si>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</si>
  <si>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</si>
  <si>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</si>
  <si>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</si>
  <si>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</si>
  <si>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</si>
  <si>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</si>
  <si>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</si>
  <si>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</si>
  <si>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</si>
  <si>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</si>
  <si>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</si>
  <si>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</si>
  <si>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</si>
  <si>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</si>
  <si>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</si>
  <si>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</si>
  <si>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</si>
  <si>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</si>
  <si>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</si>
  <si>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</si>
  <si>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</si>
  <si>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</si>
  <si>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</si>
  <si>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</si>
  <si>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</si>
  <si>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</si>
  <si>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</si>
  <si>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</si>
  <si>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</si>
  <si>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</si>
  <si>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</si>
  <si>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</si>
  <si>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</si>
  <si>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</si>
  <si>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</si>
  <si>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</si>
  <si>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</si>
  <si>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</si>
  <si>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</si>
  <si>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</si>
  <si>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</si>
  <si>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</si>
  <si>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</si>
  <si>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</si>
  <si>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</si>
  <si>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</si>
  <si>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</si>
  <si>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</si>
  <si>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</si>
  <si>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</si>
  <si>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</si>
  <si>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</si>
  <si>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</si>
  <si>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</si>
  <si>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</si>
  <si>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</si>
  <si>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</si>
  <si>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</si>
  <si>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</si>
  <si>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</si>
  <si>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</si>
  <si>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</si>
  <si>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</si>
  <si>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</si>
  <si>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</si>
  <si>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</si>
  <si>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</si>
  <si>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</si>
  <si>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</si>
  <si>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</si>
  <si>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</si>
  <si>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</si>
  <si>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</si>
  <si>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</si>
  <si>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</si>
  <si>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</si>
  <si>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</si>
  <si>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</si>
  <si>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</si>
  <si>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</si>
  <si>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</si>
  <si>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</si>
  <si>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</si>
  <si>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</si>
  <si>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</si>
  <si>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</si>
  <si>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</si>
  <si>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</si>
  <si>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</si>
  <si>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</si>
  <si>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</si>
  <si>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</si>
  <si>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</si>
  <si>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</si>
  <si>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</si>
  <si>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</si>
  <si>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</si>
  <si>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</si>
  <si>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</si>
  <si>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</si>
  <si>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</si>
  <si>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</si>
  <si>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</si>
  <si>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</si>
  <si>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</si>
  <si>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</si>
  <si>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</si>
  <si>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</si>
  <si>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</si>
  <si>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</si>
  <si>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</si>
  <si>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</si>
  <si>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</si>
  <si>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</si>
  <si>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</si>
  <si>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</si>
  <si>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</si>
  <si>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</si>
  <si>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</si>
  <si>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</si>
  <si>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</si>
  <si>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</si>
  <si>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</si>
  <si>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</si>
  <si>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</si>
  <si>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</si>
  <si>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</si>
  <si>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</si>
  <si>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</si>
  <si>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</si>
  <si>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</si>
  <si>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</si>
  <si>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</si>
  <si>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</si>
  <si>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</si>
  <si>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</si>
  <si>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</si>
  <si>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</si>
  <si>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</si>
  <si>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</si>
  <si>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</si>
  <si>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</si>
  <si>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</si>
  <si>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</si>
  <si>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</si>
  <si>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</si>
  <si>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</si>
  <si>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</si>
  <si>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</si>
  <si>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</si>
  <si>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</si>
  <si>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</si>
  <si>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</si>
  <si>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</si>
  <si>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</si>
  <si>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</si>
  <si>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</si>
  <si>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</si>
  <si>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</si>
  <si>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</si>
  <si>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</si>
  <si>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</si>
  <si>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</si>
  <si>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</si>
  <si>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</si>
  <si>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</si>
  <si>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</si>
  <si>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</si>
  <si>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</si>
  <si>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</si>
  <si>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</si>
  <si>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</si>
  <si>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</si>
  <si>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</si>
  <si>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</si>
  <si>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</si>
  <si>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</si>
  <si>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</si>
  <si>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</si>
  <si>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</si>
  <si>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</si>
  <si>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</si>
  <si>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</si>
  <si>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</si>
  <si>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</si>
  <si>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</si>
  <si>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</si>
  <si>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</si>
  <si>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</si>
  <si>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</si>
  <si>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</si>
  <si>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</si>
  <si>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</si>
  <si>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</si>
  <si>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</si>
  <si>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</si>
  <si>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</si>
  <si>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</si>
  <si>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</si>
  <si>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</si>
  <si>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</si>
  <si>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</si>
  <si>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</si>
  <si>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</si>
  <si>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</si>
  <si>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</si>
  <si>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</si>
  <si>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</si>
  <si>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</si>
  <si>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</si>
  <si>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</si>
  <si>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</si>
  <si>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</si>
  <si>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</si>
  <si>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</si>
  <si>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</si>
  <si>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</si>
  <si>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</si>
  <si>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</si>
  <si>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</si>
  <si>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</si>
  <si>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</si>
  <si>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</si>
  <si>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</si>
  <si>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</si>
  <si>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</si>
  <si>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</si>
  <si>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</si>
  <si>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</si>
  <si>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</si>
  <si>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</si>
  <si>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</si>
  <si>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</si>
  <si>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</si>
  <si>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</si>
  <si>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</si>
  <si>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</si>
  <si>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</si>
  <si>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</si>
  <si>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</si>
  <si>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</si>
  <si>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</si>
  <si>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</si>
  <si>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</si>
  <si>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</si>
  <si>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</si>
  <si>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</si>
  <si>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</si>
  <si>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</si>
  <si>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</si>
  <si>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</si>
  <si>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</si>
  <si>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</si>
  <si>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</si>
  <si>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</si>
  <si>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</si>
  <si>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</si>
  <si>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</si>
  <si>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</si>
  <si>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</si>
  <si>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</si>
  <si>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</si>
  <si>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</si>
  <si>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</si>
  <si>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</si>
  <si>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</si>
  <si>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</si>
  <si>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</si>
  <si>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</si>
  <si>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</si>
  <si>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</si>
  <si>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</si>
  <si>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</si>
  <si>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</si>
  <si>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</si>
  <si>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</si>
  <si>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</si>
  <si>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</si>
  <si>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</si>
  <si>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</si>
  <si>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</si>
  <si>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</si>
  <si>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</si>
  <si>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</si>
  <si>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</si>
  <si>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</si>
  <si>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</si>
  <si>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</si>
  <si>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</si>
  <si>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</si>
  <si>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</si>
  <si>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</si>
  <si>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</si>
  <si>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</si>
  <si>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</si>
  <si>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</si>
  <si>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</si>
  <si>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</si>
  <si>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</si>
  <si>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</si>
  <si>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</si>
  <si>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</si>
  <si>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</si>
  <si>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</si>
  <si>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</si>
  <si>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</si>
  <si>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</si>
  <si>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</si>
  <si>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</si>
  <si>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</si>
  <si>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</si>
  <si>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</si>
  <si>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</si>
  <si>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</si>
  <si>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</si>
  <si>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</si>
  <si>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</si>
  <si>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</si>
  <si>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</si>
  <si>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</si>
  <si>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</si>
  <si>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</si>
  <si>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</si>
  <si>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</si>
  <si>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</si>
  <si>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</si>
  <si>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</si>
  <si>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</si>
  <si>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</si>
  <si>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</si>
  <si>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</si>
  <si>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</si>
  <si>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</si>
  <si>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</si>
  <si>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</si>
  <si>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</si>
  <si>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</si>
  <si>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</si>
  <si>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</si>
  <si>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</si>
  <si>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</si>
  <si>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</si>
  <si>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</si>
  <si>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</si>
  <si>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</si>
  <si>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</si>
  <si>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</si>
  <si>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</si>
  <si>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</si>
  <si>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</si>
  <si>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</si>
  <si>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</si>
  <si>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</si>
  <si>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</si>
  <si>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</si>
  <si>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</si>
  <si>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</si>
  <si>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</si>
  <si>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</si>
  <si>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</si>
  <si>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</si>
  <si>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</si>
  <si>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</si>
  <si>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</si>
  <si>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</si>
  <si>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</si>
  <si>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</si>
  <si>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</si>
  <si>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</si>
  <si>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</si>
  <si>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</si>
  <si>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</si>
  <si>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</si>
  <si>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</si>
  <si>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</si>
  <si>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</si>
  <si>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</si>
  <si>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</si>
  <si>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</si>
  <si>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</si>
  <si>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</si>
  <si>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</si>
  <si>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</si>
  <si>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</si>
  <si>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</si>
  <si>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</si>
  <si>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</si>
  <si>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</si>
  <si>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</si>
  <si>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</si>
  <si>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</si>
  <si>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</si>
  <si>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</si>
  <si>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</si>
  <si>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</si>
  <si>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</si>
  <si>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</si>
  <si>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</si>
  <si>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</si>
  <si>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</si>
  <si>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</si>
  <si>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</si>
  <si>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</si>
  <si>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</si>
  <si>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</si>
  <si>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</si>
  <si>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</si>
  <si>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</si>
  <si>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</si>
  <si>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</si>
  <si>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</si>
  <si>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</si>
  <si>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</si>
  <si>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</si>
  <si>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</si>
  <si>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</si>
  <si>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</si>
  <si>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</si>
  <si>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</si>
  <si>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</si>
  <si>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</si>
  <si>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</si>
  <si>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</si>
  <si>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</si>
  <si>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</si>
  <si>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</si>
  <si>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</si>
  <si>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</si>
  <si>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</si>
  <si>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</si>
  <si>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</si>
  <si>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</si>
  <si>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</si>
  <si>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</si>
  <si>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</si>
  <si>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</si>
  <si>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</si>
  <si>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</si>
  <si>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</si>
  <si>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</si>
  <si>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</si>
  <si>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</si>
  <si>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</si>
  <si>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</si>
  <si>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</si>
  <si>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</si>
  <si>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</si>
  <si>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</si>
  <si>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</si>
  <si>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</si>
  <si>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</si>
  <si>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</si>
  <si>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</si>
  <si>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</si>
  <si>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</si>
  <si>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</si>
  <si>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</si>
  <si>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</si>
  <si>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</si>
  <si>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</si>
  <si>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</si>
  <si>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</si>
  <si>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</si>
  <si>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</si>
  <si>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</si>
  <si>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</si>
  <si>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</si>
  <si>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</si>
  <si>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</si>
  <si>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</si>
  <si>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</si>
  <si>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</si>
  <si>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</si>
  <si>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</si>
  <si>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</si>
  <si>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</si>
  <si>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</si>
  <si>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</si>
  <si>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</si>
  <si>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</si>
  <si>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</si>
  <si>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</si>
  <si>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</si>
  <si>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</si>
  <si>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</si>
  <si>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</si>
  <si>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</si>
  <si>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</si>
  <si>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</si>
  <si>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</si>
  <si>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</si>
  <si>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</si>
  <si>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</si>
  <si>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</si>
  <si>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</si>
  <si>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</si>
  <si>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</si>
  <si>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</si>
  <si>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</si>
  <si>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</si>
  <si>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</si>
  <si>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</si>
  <si>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</si>
  <si>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</si>
  <si>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</si>
  <si>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</si>
  <si>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</si>
  <si>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</si>
  <si>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</si>
  <si>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</si>
  <si>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</si>
  <si>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</si>
  <si>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</si>
  <si>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</si>
  <si>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</si>
  <si>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</si>
  <si>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</si>
  <si>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</si>
  <si>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</si>
  <si>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</si>
  <si>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</si>
  <si>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</si>
  <si>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</si>
  <si>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</si>
  <si>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</si>
  <si>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</si>
  <si>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</si>
  <si>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</si>
  <si>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</si>
  <si>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</si>
  <si>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</si>
  <si>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</si>
  <si>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</si>
  <si>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</si>
  <si>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</si>
  <si>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</si>
  <si>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</si>
  <si>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</si>
  <si>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</si>
  <si>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</si>
  <si>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</si>
  <si>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</si>
  <si>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</si>
  <si>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</si>
  <si>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</si>
  <si>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</si>
  <si>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</si>
  <si>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</si>
  <si>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</si>
  <si>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</si>
  <si>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</si>
  <si>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</si>
  <si>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</si>
  <si>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</si>
  <si>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</si>
  <si>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</si>
  <si>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</si>
  <si>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</si>
  <si>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</si>
  <si>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</si>
  <si>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</si>
  <si>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</si>
  <si>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</si>
  <si>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</si>
  <si>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</si>
  <si>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</si>
  <si>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</si>
  <si>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</si>
  <si>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</si>
  <si>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</si>
  <si>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</si>
  <si>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</si>
  <si>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</si>
  <si>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</si>
  <si>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</si>
  <si>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</si>
  <si>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</si>
  <si>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</si>
  <si>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</si>
  <si>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</si>
  <si>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</si>
  <si>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</si>
  <si>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</si>
  <si>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</si>
  <si>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</si>
  <si>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</si>
  <si>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</si>
  <si>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</si>
  <si>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</si>
  <si>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</si>
  <si>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</si>
  <si>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</si>
  <si>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</si>
  <si>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</si>
  <si>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</si>
  <si>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</si>
  <si>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</si>
  <si>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</si>
  <si>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</si>
  <si>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</si>
  <si>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</si>
  <si>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</si>
  <si>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</si>
  <si>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</si>
  <si>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</si>
  <si>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</si>
  <si>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</si>
  <si>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</si>
  <si>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</si>
  <si>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</si>
  <si>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</si>
  <si>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</si>
  <si>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</si>
  <si>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</si>
  <si>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</si>
  <si>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</si>
  <si>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</si>
  <si>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</si>
  <si>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</si>
  <si>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</si>
  <si>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</si>
  <si>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</si>
  <si>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</si>
  <si>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</si>
  <si>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</si>
  <si>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</si>
  <si>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</si>
  <si>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</si>
  <si>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</si>
  <si>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</si>
  <si>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</si>
  <si>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</si>
  <si>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</si>
  <si>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</si>
  <si>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</si>
  <si>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</si>
  <si>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</si>
  <si>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</si>
  <si>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</si>
  <si>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</si>
  <si>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</si>
  <si>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</si>
  <si>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</si>
  <si>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</si>
  <si>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</si>
  <si>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</si>
  <si>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</si>
  <si>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</si>
  <si>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</si>
  <si>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</si>
  <si>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</si>
  <si>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</si>
  <si>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</si>
  <si>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</si>
  <si>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</si>
  <si>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</si>
  <si>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</si>
  <si>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</si>
  <si>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</si>
  <si>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</si>
  <si>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</si>
  <si>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</si>
  <si>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</si>
  <si>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</si>
  <si>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</si>
  <si>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</si>
  <si>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</si>
  <si>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</si>
  <si>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</si>
  <si>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</si>
  <si>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</si>
  <si>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</si>
  <si>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</si>
  <si>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</si>
  <si>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</si>
  <si>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</si>
  <si>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</si>
  <si>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</si>
  <si>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</si>
  <si>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</si>
  <si>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</si>
  <si>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</si>
  <si>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</si>
  <si>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</si>
  <si>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</si>
  <si>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</si>
  <si>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</si>
  <si>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</si>
  <si>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</si>
  <si>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</si>
  <si>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</si>
  <si>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</si>
  <si>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</si>
  <si>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</si>
  <si>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</si>
  <si>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</si>
  <si>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</si>
  <si>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</si>
  <si>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</si>
  <si>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</si>
  <si>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</si>
  <si>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</si>
  <si>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</si>
  <si>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</si>
  <si>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</si>
  <si>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</si>
  <si>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</si>
  <si>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</si>
  <si>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</si>
  <si>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</si>
  <si>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</si>
  <si>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</si>
  <si>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</si>
  <si>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</si>
  <si>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</si>
  <si>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</si>
  <si>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</si>
  <si>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</si>
  <si>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</si>
  <si>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</si>
  <si>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</si>
  <si>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</si>
  <si>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</si>
  <si>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</si>
  <si>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</si>
  <si>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</si>
  <si>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</si>
  <si>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</si>
  <si>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</si>
  <si>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</si>
  <si>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</si>
  <si>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</si>
  <si>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</si>
  <si>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</si>
  <si>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</si>
  <si>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</si>
  <si>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</si>
  <si>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</si>
  <si>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</si>
  <si>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</si>
  <si>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</si>
  <si>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</si>
  <si>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</si>
  <si>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</si>
  <si>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</si>
  <si>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</si>
  <si>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</si>
  <si>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</si>
  <si>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</si>
  <si>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</si>
  <si>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</si>
  <si>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</si>
  <si>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</si>
  <si>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</si>
  <si>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</si>
  <si>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</si>
  <si>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</si>
  <si>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</si>
  <si>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</si>
  <si>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</si>
  <si>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</si>
  <si>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</si>
  <si>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</si>
  <si>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</si>
  <si>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</si>
  <si>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</si>
  <si>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</si>
  <si>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</si>
  <si>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</si>
  <si>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</si>
  <si>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</si>
  <si>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</si>
  <si>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</si>
  <si>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</si>
  <si>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</si>
  <si>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</si>
  <si>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</si>
  <si>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</si>
  <si>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</si>
  <si>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</si>
  <si>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</si>
  <si>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</si>
  <si>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</si>
  <si>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</si>
  <si>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</si>
  <si>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</si>
  <si>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</si>
  <si>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</si>
  <si>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</si>
  <si>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</si>
  <si>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</si>
  <si>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</si>
  <si>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</si>
  <si>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</si>
  <si>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</si>
  <si>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</si>
  <si>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</si>
  <si>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</si>
  <si>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</si>
  <si>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</si>
  <si>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</si>
  <si>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</si>
  <si>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</si>
  <si>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</si>
  <si>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</si>
  <si>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</si>
  <si>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</si>
  <si>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</si>
  <si>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</si>
  <si>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</si>
  <si>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</si>
  <si>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</si>
  <si>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</si>
  <si>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</si>
  <si>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</si>
  <si>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</si>
  <si>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</si>
  <si>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</si>
  <si>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</si>
  <si>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</si>
  <si>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</si>
  <si>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</si>
  <si>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</si>
  <si>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</si>
  <si>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</si>
  <si>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</si>
  <si>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</si>
  <si>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</si>
  <si>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</si>
  <si>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</si>
  <si>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</si>
  <si>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</si>
  <si>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</si>
  <si>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</si>
  <si>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</si>
  <si>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</si>
  <si>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</si>
  <si>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</si>
  <si>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</si>
  <si>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</si>
  <si>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</si>
  <si>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</si>
  <si>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</si>
  <si>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</si>
  <si>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</si>
  <si>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</si>
  <si>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</si>
  <si>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</si>
  <si>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</si>
  <si>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</si>
  <si>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</si>
  <si>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</si>
  <si>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</si>
  <si>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</si>
  <si>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</si>
  <si>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</si>
  <si>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</si>
  <si>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</si>
  <si>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</si>
  <si>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</si>
  <si>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</si>
  <si>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</si>
  <si>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</si>
  <si>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</si>
  <si>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</si>
  <si>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</si>
  <si>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</si>
  <si>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</si>
  <si>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</si>
  <si>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</si>
  <si>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</si>
  <si>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</si>
  <si>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</si>
  <si>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</si>
  <si>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</si>
  <si>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</si>
  <si>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</si>
  <si>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</si>
  <si>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</si>
  <si>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</si>
  <si>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</si>
  <si>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</si>
  <si>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</si>
  <si>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</si>
  <si>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</si>
  <si>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</si>
  <si>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</si>
  <si>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</si>
  <si>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</si>
  <si>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</si>
  <si>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</si>
  <si>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</si>
  <si>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</si>
  <si>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</si>
  <si>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</si>
  <si>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</si>
  <si>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</si>
  <si>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</si>
  <si>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</si>
  <si>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</si>
  <si>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</si>
  <si>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</si>
  <si>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</si>
  <si>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</si>
  <si>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</si>
  <si>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</si>
  <si>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</si>
  <si>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</si>
  <si>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</si>
  <si>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</si>
  <si>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</si>
  <si>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</si>
  <si>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</si>
  <si>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</si>
  <si>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</si>
  <si>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</si>
  <si>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</si>
  <si>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</si>
  <si>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</si>
  <si>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</si>
  <si>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</si>
  <si>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</si>
  <si>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</si>
  <si>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</si>
  <si>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</si>
  <si>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</si>
  <si>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</si>
  <si>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</si>
  <si>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</si>
  <si>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</si>
  <si>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</si>
  <si>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</si>
  <si>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</si>
  <si>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</si>
  <si>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</si>
  <si>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</si>
  <si>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</si>
  <si>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</si>
  <si>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</si>
  <si>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</si>
  <si>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</si>
  <si>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</si>
  <si>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</si>
  <si>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</si>
  <si>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</si>
  <si>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</si>
  <si>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</si>
  <si>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</si>
  <si>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</si>
  <si>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</si>
  <si>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</si>
  <si>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</si>
  <si>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</si>
  <si>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</si>
  <si>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</si>
  <si>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</si>
  <si>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</si>
  <si>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</si>
  <si>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</si>
  <si>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</si>
  <si>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</si>
  <si>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</si>
  <si>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</si>
  <si>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</si>
  <si>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</si>
  <si>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</si>
  <si>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</si>
  <si>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</si>
  <si>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</si>
  <si>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</si>
  <si>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</si>
  <si>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</si>
  <si>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</si>
  <si>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</si>
  <si>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</si>
  <si>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</si>
  <si>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</si>
  <si>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</si>
  <si>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</si>
  <si>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</si>
  <si>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</si>
  <si>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</si>
  <si>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</si>
  <si>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</si>
  <si>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</si>
  <si>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</si>
  <si>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</si>
  <si>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</si>
  <si>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</si>
  <si>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</si>
  <si>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</si>
  <si>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</si>
  <si>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</si>
  <si>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</si>
  <si>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</si>
  <si>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</si>
  <si>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</si>
  <si>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</si>
  <si>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</si>
  <si>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</si>
  <si>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</si>
  <si>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</si>
  <si>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</si>
  <si>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</si>
  <si>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</si>
  <si>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</si>
  <si>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</si>
  <si>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</si>
  <si>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</si>
  <si>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</si>
  <si>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</si>
  <si>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</si>
  <si>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</si>
  <si>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</si>
  <si>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</si>
  <si>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</si>
  <si>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</si>
  <si>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</si>
  <si>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</si>
  <si>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</si>
  <si>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</si>
  <si>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</si>
  <si>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</si>
  <si>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</si>
  <si>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</si>
  <si>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</si>
  <si>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</si>
  <si>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</si>
  <si>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</si>
  <si>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</si>
  <si>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</si>
  <si>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</si>
  <si>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</si>
  <si>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</si>
  <si>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</si>
  <si>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</si>
  <si>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</si>
  <si>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</si>
  <si>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</si>
  <si>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</si>
  <si>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</si>
  <si>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</si>
  <si>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</si>
  <si>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</si>
  <si>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</si>
  <si>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</si>
  <si>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</si>
  <si>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</si>
  <si>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</si>
  <si>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</si>
  <si>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</si>
  <si>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</si>
  <si>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</si>
  <si>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</si>
  <si>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</si>
  <si>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</si>
  <si>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</si>
  <si>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</si>
  <si>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</si>
  <si>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</si>
  <si>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</si>
  <si>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</si>
  <si>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</si>
  <si>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</si>
  <si>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</si>
  <si>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</si>
  <si>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</si>
  <si>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</si>
  <si>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</si>
  <si>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</si>
  <si>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</si>
  <si>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</si>
  <si>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</si>
  <si>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</si>
  <si>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</si>
  <si>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</si>
  <si>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</si>
  <si>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</si>
  <si>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</si>
  <si>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</si>
  <si>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</si>
  <si>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</si>
  <si>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</si>
  <si>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</si>
  <si>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</si>
  <si>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</si>
  <si>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</si>
  <si>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</si>
  <si>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</si>
  <si>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</si>
  <si>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</si>
  <si>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</si>
  <si>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</si>
  <si>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</si>
  <si>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</si>
  <si>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</si>
  <si>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</si>
  <si>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</si>
  <si>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</si>
  <si>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</si>
  <si>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</si>
  <si>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</si>
  <si>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</si>
  <si>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</si>
  <si>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</si>
  <si>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</si>
  <si>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</si>
  <si>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</si>
  <si>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</si>
  <si>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</si>
  <si>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</si>
  <si>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</si>
  <si>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</si>
  <si>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</si>
  <si>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</si>
  <si>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</si>
  <si>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</si>
  <si>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</si>
  <si>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</si>
  <si>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</si>
  <si>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</si>
  <si>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</si>
  <si>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</si>
  <si>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</si>
  <si>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</si>
  <si>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</si>
  <si>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</si>
  <si>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</si>
  <si>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</si>
  <si>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</si>
  <si>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</si>
  <si>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</si>
  <si>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</si>
  <si>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</si>
  <si>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</si>
  <si>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</si>
  <si>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</si>
  <si>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</si>
  <si>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</si>
  <si>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</si>
  <si>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</si>
  <si>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</si>
  <si>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</si>
  <si>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</si>
  <si>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</si>
  <si>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</si>
  <si>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</si>
  <si>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</si>
  <si>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</si>
  <si>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</si>
  <si>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</si>
  <si>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</si>
  <si>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</si>
  <si>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</si>
  <si>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</si>
  <si>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</si>
  <si>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</si>
  <si>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</si>
  <si>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</si>
  <si>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</si>
  <si>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</si>
  <si>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</si>
  <si>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</si>
  <si>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</si>
  <si>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</si>
  <si>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</si>
  <si>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</si>
  <si>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</si>
  <si>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</si>
  <si>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</si>
  <si>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</si>
  <si>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</si>
  <si>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</si>
  <si>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</si>
  <si>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</si>
  <si>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</si>
  <si>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</si>
  <si>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</si>
  <si>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</si>
  <si>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</si>
  <si>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</si>
  <si>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</si>
  <si>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</si>
  <si>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</si>
  <si>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</si>
  <si>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</si>
  <si>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</si>
  <si>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</si>
  <si>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</si>
  <si>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</si>
  <si>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</si>
  <si>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</si>
  <si>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</si>
  <si>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</si>
  <si>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</si>
  <si>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</si>
  <si>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</si>
  <si>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</si>
  <si>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</si>
  <si>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</si>
  <si>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</si>
  <si>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</si>
  <si>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</si>
  <si>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</si>
  <si>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</si>
  <si>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</si>
  <si>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</si>
  <si>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</si>
  <si>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</si>
  <si>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</si>
  <si>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</si>
  <si>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</si>
  <si>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</si>
  <si>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</si>
  <si>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</si>
  <si>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</si>
  <si>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</si>
  <si>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</si>
  <si>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</si>
  <si>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</si>
  <si>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</si>
  <si>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</si>
  <si>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</si>
  <si>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</si>
  <si>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</si>
  <si>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</si>
  <si>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</si>
  <si>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</si>
  <si>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</si>
  <si>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</si>
  <si>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</si>
  <si>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</si>
  <si>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</si>
  <si>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</si>
  <si>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</si>
  <si>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</si>
  <si>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</si>
  <si>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</si>
  <si>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</si>
  <si>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</si>
  <si>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</si>
  <si>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</si>
  <si>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</si>
  <si>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</si>
  <si>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</si>
  <si>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</si>
  <si>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</si>
  <si>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</si>
  <si>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</si>
  <si>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</si>
  <si>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</si>
  <si>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</si>
  <si>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</si>
  <si>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</si>
  <si>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</si>
  <si>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</si>
  <si>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</si>
  <si>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</si>
  <si>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</si>
  <si>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</si>
  <si>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</si>
  <si>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</si>
  <si>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</si>
  <si>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</si>
  <si>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</si>
  <si>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</si>
  <si>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</si>
  <si>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</si>
  <si>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</si>
  <si>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</si>
  <si>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</si>
  <si>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</si>
  <si>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</si>
  <si>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</si>
  <si>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</si>
  <si>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</si>
  <si>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</si>
  <si>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</si>
  <si>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</si>
  <si>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</si>
  <si>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</si>
  <si>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</si>
  <si>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</si>
  <si>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</si>
  <si>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</si>
  <si>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</si>
  <si>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</si>
  <si>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</si>
  <si>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</si>
  <si>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</si>
  <si>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</si>
  <si>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</si>
  <si>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</si>
  <si>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</si>
  <si>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</si>
  <si>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</si>
  <si>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</si>
  <si>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</si>
  <si>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</si>
  <si>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</si>
  <si>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</si>
  <si>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</si>
  <si>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</si>
  <si>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</si>
  <si>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</si>
  <si>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</si>
  <si>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</si>
  <si>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</si>
  <si>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</si>
  <si>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</si>
  <si>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</si>
  <si>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</si>
  <si>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</si>
  <si>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</si>
  <si>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</si>
  <si>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</si>
  <si>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</si>
  <si>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</si>
  <si>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50000</t>
  </si>
  <si>
    <t>outcome</t>
  </si>
  <si>
    <t>Mode</t>
  </si>
  <si>
    <t>Median</t>
  </si>
  <si>
    <t>Mean</t>
  </si>
  <si>
    <t>Variance</t>
  </si>
  <si>
    <t>Std. Dev</t>
  </si>
  <si>
    <t>Successful Campaigns</t>
  </si>
  <si>
    <t>Failed Campaigns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</si>
  <si>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</si>
  <si>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</si>
  <si>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Year</t>
  </si>
  <si>
    <t>(blank)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</si>
  <si>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</si>
  <si>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</si>
  <si>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</si>
  <si>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</si>
  <si>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</si>
  <si>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</si>
  <si>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</si>
  <si>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</si>
  <si>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</si>
  <si>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(blank) Total</t>
  </si>
  <si>
    <t>Since Mean and Median are measures of central tendency and measures of of central tendency is a single value that attempts to describe a set of data by identifying the central position within that set of data, I would say the Median is more meaningful.</t>
  </si>
  <si>
    <t xml:space="preserve">Unfortunately for the Mean it is susceptible to outliers which tend to skew the mean. </t>
  </si>
  <si>
    <t>There appears to be more variability with successful campaigns which makes sense given that the dataset is much larger, there is a greateer difference between the mean and media and more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</si>
</sst>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2" borderId="1" xfId="0" applyFont="1" applyFill="1" applyBorder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0" xfId="0" applyFill="1" applyBorder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" fontId="1" fillId="2" borderId="0" xfId="0" applyNumberFormat="1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5" borderId="0" xfId="0" applyFill="1"/>
    <xf numFmtId="0" fontId="0" fillId="0" borderId="0" xfId="0" applyFill="1"/>
  </cellXfs>
  <cellStyles count="2">
    <cellStyle name="Normal" xfId="0" builtinId="0"/>
    <cellStyle name="Percent" xfId="1" builtinId="5"/>
  </cellStyles>
  <dxfs count="17"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and Charts.xlsx]Kickstarter Pivot 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Projects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'Kickstarter 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7-4E83-891A-5DCA651D5095}"/>
            </c:ext>
          </c:extLst>
        </c:ser>
        <c:ser>
          <c:idx val="1"/>
          <c:order val="1"/>
          <c:tx>
            <c:strRef>
              <c:f>'Kickstarter 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'Kickstarter 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7-4E83-891A-5DCA651D5095}"/>
            </c:ext>
          </c:extLst>
        </c:ser>
        <c:ser>
          <c:idx val="2"/>
          <c:order val="2"/>
          <c:tx>
            <c:strRef>
              <c:f>'Kickstarter 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 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E7-4E83-891A-5DCA651D5095}"/>
            </c:ext>
          </c:extLst>
        </c:ser>
        <c:ser>
          <c:idx val="3"/>
          <c:order val="3"/>
          <c:tx>
            <c:strRef>
              <c:f>'Kickstarter 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'Kickstarter 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E7-4E83-891A-5DCA651D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209135"/>
        <c:axId val="314568991"/>
      </c:barChart>
      <c:catAx>
        <c:axId val="42420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8991"/>
        <c:crosses val="autoZero"/>
        <c:auto val="1"/>
        <c:lblAlgn val="ctr"/>
        <c:lblOffset val="100"/>
        <c:noMultiLvlLbl val="0"/>
      </c:catAx>
      <c:valAx>
        <c:axId val="3145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and Charts.xlsx]Kickstarted Pivot Sub Cat.!PivotTable1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Projects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'Kickstarted Pivot Sub Cat.'!$B$4:$B$5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'Kickstarted Pivot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'Kickstarted Pivot Sub Cat.'!$B$6:$B$47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5-4EA4-8E29-A87E3A3D0071}"/>
            </c:ext>
          </c:extLst>
        </c:ser>
        <c:ser>
          <c:idx val="1"/>
          <c:order val="1"/>
          <c:tx>
            <c:strRef>
              <c:f>'Kickstarted Pivot Sub Cat.'!$C$4:$C$5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'Kickstarted Pivot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'Kickstarted Pivot Sub Cat.'!$C$6:$C$47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5-4EA4-8E29-A87E3A3D0071}"/>
            </c:ext>
          </c:extLst>
        </c:ser>
        <c:ser>
          <c:idx val="2"/>
          <c:order val="2"/>
          <c:tx>
            <c:strRef>
              <c:f>'Kickstarted Pivot Sub Cat.'!$D$4:$D$5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'Kickstarted Pivot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'Kickstarted Pivot Sub Cat.'!$D$6:$D$47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35-4EA4-8E29-A87E3A3D0071}"/>
            </c:ext>
          </c:extLst>
        </c:ser>
        <c:ser>
          <c:idx val="3"/>
          <c:order val="3"/>
          <c:tx>
            <c:strRef>
              <c:f>'Kickstarted Pivot Sub Cat.'!$E$4:$E$5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'Kickstarted Pivot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'Kickstarted Pivot Sub Cat.'!$E$6:$E$47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35-4EA4-8E29-A87E3A3D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675407"/>
        <c:axId val="437675871"/>
      </c:barChart>
      <c:catAx>
        <c:axId val="24467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75871"/>
        <c:crosses val="autoZero"/>
        <c:auto val="1"/>
        <c:lblAlgn val="ctr"/>
        <c:lblOffset val="100"/>
        <c:noMultiLvlLbl val="0"/>
      </c:catAx>
      <c:valAx>
        <c:axId val="4376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67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and Charts.xlsx]Kickstarter Pivot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'Kickstarter Pivot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'Kickstarter 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E-4657-A2A0-155BF8798850}"/>
            </c:ext>
          </c:extLst>
        </c:ser>
        <c:ser>
          <c:idx val="1"/>
          <c:order val="1"/>
          <c:tx>
            <c:strRef>
              <c:f>'Kickstarter 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'Kickstarter 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E-4657-A2A0-155BF8798850}"/>
            </c:ext>
          </c:extLst>
        </c:ser>
        <c:ser>
          <c:idx val="2"/>
          <c:order val="2"/>
          <c:tx>
            <c:strRef>
              <c:f>'Kickstarter Pivot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'Kickstarter 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E-4657-A2A0-155BF879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123919"/>
        <c:axId val="504575407"/>
      </c:lineChart>
      <c:catAx>
        <c:axId val="81412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75407"/>
        <c:crosses val="autoZero"/>
        <c:auto val="1"/>
        <c:lblAlgn val="ctr"/>
        <c:lblOffset val="100"/>
        <c:noMultiLvlLbl val="0"/>
      </c:catAx>
      <c:valAx>
        <c:axId val="5045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1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Formulas'!$F$1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Formulas'!$A$2:$A$13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'Bonus Formulas'!$F$2:$F$13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0-4988-A5AC-F352DF54CE33}"/>
            </c:ext>
          </c:extLst>
        </c:ser>
        <c:ser>
          <c:idx val="1"/>
          <c:order val="1"/>
          <c:tx>
            <c:strRef>
              <c:f>'Bonus Formulas'!$G$1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Formulas'!$A$2:$A$13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'Bonus Formulas'!$G$2:$G$13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0-4988-A5AC-F352DF54CE33}"/>
            </c:ext>
          </c:extLst>
        </c:ser>
        <c:ser>
          <c:idx val="2"/>
          <c:order val="2"/>
          <c:tx>
            <c:strRef>
              <c:f>'Bonus Formulas'!$H$1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Formulas'!$A$2:$A$13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'Bonus Formulas'!$H$2:$H$13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0-4988-A5AC-F352DF54C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88784"/>
        <c:axId val="1940876624"/>
      </c:lineChart>
      <c:catAx>
        <c:axId val="13068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876624"/>
        <c:crosses val="autoZero"/>
        <c:auto val="1"/>
        <c:lblAlgn val="ctr"/>
        <c:lblOffset val="100"/>
        <c:noMultiLvlLbl val="0"/>
      </c:catAx>
      <c:valAx>
        <c:axId val="19408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8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254710429237583"/>
          <c:y val="0.91568579290017582"/>
          <c:w val="0.40522454023144017"/>
          <c:h val="4.9288389306383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9525</xdr:rowOff>
    </xdr:from>
    <xdr:to>
      <xdr:col>18</xdr:col>
      <xdr:colOff>371475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D11D3-F9E8-4C3D-A508-6A9585D43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4</xdr:row>
      <xdr:rowOff>19050</xdr:rowOff>
    </xdr:from>
    <xdr:to>
      <xdr:col>14</xdr:col>
      <xdr:colOff>19050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B58B4-4EA7-4A33-AACB-A8AB64390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3</xdr:row>
      <xdr:rowOff>14286</xdr:rowOff>
    </xdr:from>
    <xdr:to>
      <xdr:col>18</xdr:col>
      <xdr:colOff>0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879246-321C-41BD-A37A-675EAE5C0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33336</xdr:rowOff>
    </xdr:from>
    <xdr:to>
      <xdr:col>10</xdr:col>
      <xdr:colOff>114300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062F6-ADB1-46C7-94E6-064BCF011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Mejia" refreshedDate="44142.987968634261" createdVersion="6" refreshedVersion="6" minRefreshableVersion="3" recordCount="4114" xr:uid="{5C46676E-4009-488B-89F7-F1828605D575}">
  <cacheSource type="worksheet">
    <worksheetSource ref="A1:R4115" sheet="Kickstarter 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Mejia" refreshedDate="44144.95573483796" createdVersion="6" refreshedVersion="6" minRefreshableVersion="3" recordCount="4114" xr:uid="{006EDE95-6141-4995-8ACB-A9F3412123A7}">
  <cacheSource type="worksheet">
    <worksheetSource ref="A1:U4115" sheet="Kickstarter 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Mejia" refreshedDate="44148.940016435183" createdVersion="6" refreshedVersion="6" minRefreshableVersion="3" recordCount="4115" xr:uid="{99E63B02-BE59-4E7B-948F-C6F06E48692F}">
  <cacheSource type="worksheet">
    <worksheetSource ref="A1:V1048576" sheet="Kickstarter 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">
      <sharedItems containsString="0" containsBlank="1" containsNumber="1" minValue="1" maxValue="100000000"/>
    </cacheField>
    <cacheField name="pledged" numFmtId="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Month" numFmtId="0">
      <sharedItems containsBlank="1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s v="Ju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s v="Ja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s v="Feb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s v="Jul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s v="Nov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s v="Jul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s v="Ju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s v="Ma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s v="Ap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s v="Mar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s v="J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s v="Ju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s v="May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s v="Ju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s v="Ma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s v="Oct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s v="Aug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s v="Ju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s v="J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s v="Aug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s v="Dec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s v="Apr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s v="Aug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s v="Nov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s v="Jul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s v="Oct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s v="Nov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s v="Ju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s v="Jul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s v="Ja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s v="Apr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s v="Oct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s v="Jul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s v="Apr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s v="Mar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s v="Ja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s v="Apr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s v="Apr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s v="Sep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s v="Nov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s v="Ju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s v="Aug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s v="Mar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s v="Nov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s v="Oct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s v="Ja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s v="Sep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s v="Dec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s v="Jul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s v="Ju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s v="Ma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s v="Nov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s v="M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s v="Mar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s v="Oct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s v="Aug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s v="Mar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s v="Feb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s v="Dec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s v="Ju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s v="Jul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s v="Ju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s v="Ju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s v="Ja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s v="Aug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s v="J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s v="Mar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s v="Oct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s v="Feb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s v="Dec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s v="Mar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s v="Oct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s v="Mar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s v="Aug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s v="Mar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s v="Nov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s v="J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s v="Se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s v="Feb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s v="Apr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s v="Aug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s v="Oct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s v="May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s v="Ju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s v="Mar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s v="Dec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s v="Ju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s v="Ma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s v="Ja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s v="Ju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s v="Nov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s v="Dec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s v="Oct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s v="Dec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s v="Nov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s v="Feb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s v="Mar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s v="Apr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s v="Ma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s v="Apr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s v="Apr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s v="Ja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s v="Oct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s v="Mar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s v="J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s v="Nov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s v="Jan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s v="Feb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s v="Mar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s v="Ju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s v="J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s v="Sep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s v="Apr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s v="Aug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s v="Sep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s v="Apr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s v="Dec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s v="Ma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s v="Mar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s v="Sep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s v="Aug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s v="May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s v="Ju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s v="Sep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s v="Aug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s v="Ma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s v="Apr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s v="Aug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s v="Jul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s v="Jul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s v="Feb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s v="Apr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s v="Oct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s v="Ju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s v="Feb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s v="Ju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s v="Nov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s v="Nov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s v="Ja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s v="Nov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s v="Mar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s v="Apr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s v="Aug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s v="Oct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s v="Apr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s v="Ju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s v="Ju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s v="Ja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s v="Sep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s v="Ju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s v="Jun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s v="Jul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s v="Aug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s v="Jul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s v="Dec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s v="Dec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s v="Ju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s v="Feb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s v="Sep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s v="Jul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s v="Ju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s v="Feb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s v="Ja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s v="Mar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s v="Aug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s v="Jul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s v="Mar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s v="Oct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s v="Feb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s v="Mar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s v="M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s v="Dec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s v="Oct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s v="Jul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s v="Jul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s v="Feb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s v="Ju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s v="Aug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s v="Jul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s v="Ju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s v="Aug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s v="Sep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s v="Sep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s v="Ja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s v="Ma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s v="Sep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s v="Ja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s v="Sep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s v="Aug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s v="Aug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s v="Jan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s v="Sep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s v="Nov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s v="Jul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s v="Sep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s v="Jul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s v="Dec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s v="Nov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s v="Ju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s v="Sep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s v="Aug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s v="Feb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s v="Ju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s v="Ja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s v="Ja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s v="Mar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s v="Nov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s v="Mar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s v="Feb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s v="Jul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s v="Ja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s v="Ja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s v="Apr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s v="Ma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s v="Mar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s v="Apr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s v="Jun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s v="Apr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s v="Ja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s v="Dec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s v="Ja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s v="Aug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s v="May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s v="Ju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s v="Nov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s v="Jan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s v="Dec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s v="Oct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s v="Mar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s v="Nov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s v="Nov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s v="Ja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s v="Feb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s v="Jul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s v="Oct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s v="Sep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s v="Nov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s v="Ju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s v="Apr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s v="Mar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s v="Ja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s v="Sep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s v="Feb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s v="Feb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s v="Apr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s v="Mar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s v="Jun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s v="Apr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s v="Ja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s v="Aug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s v="Apr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s v="Mar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s v="Jan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s v="Ma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s v="Sep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s v="Ja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s v="Apr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s v="Dec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s v="Feb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s v="Ju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s v="Mar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s v="Oct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s v="Feb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s v="Apr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s v="Sep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s v="Jan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s v="Apr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s v="Jan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s v="M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s v="Dec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s v="Aug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s v="Feb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s v="Oct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s v="M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s v="Oct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s v="Dec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s v="Apr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s v="Sep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s v="Mar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s v="Ju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s v="Sep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s v="Aug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s v="Mar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s v="Mar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s v="Oct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s v="Mar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s v="Feb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s v="Ja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s v="Ma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s v="Jul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s v="Feb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s v="Feb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s v="Ja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s v="Ja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s v="Aug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s v="Oct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s v="Nov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s v="Mar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s v="Ju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s v="Ja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s v="Jul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s v="Nov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s v="Nov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s v="Feb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s v="Nov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s v="Nov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s v="Oct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s v="Apr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s v="Nov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s v="Ju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s v="Nov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s v="Feb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s v="Feb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s v="Oct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s v="Oct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s v="Apr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s v="Sep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s v="Mar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s v="Apr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s v="Apr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s v="Oct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s v="Feb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s v="Jul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s v="Mar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s v="Feb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s v="Sep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s v="Ma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s v="Oct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s v="Apr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s v="Apr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s v="Sep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s v="Oct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s v="Jul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s v="Ja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s v="Aug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s v="Feb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s v="Sep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s v="Oct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s v="Mar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s v="Oct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s v="Feb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s v="Mar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s v="Oct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s v="Ju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s v="Oct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s v="J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s v="Mar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s v="Ma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s v="Ja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s v="Apr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s v="Mar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s v="Feb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s v="Dec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s v="Dec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s v="Dec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s v="Feb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s v="Ju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s v="Aug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s v="Ja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s v="J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s v="Oct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s v="Ja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s v="Mar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s v="Dec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s v="Ju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s v="Aug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s v="Apr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s v="Dec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s v="Oct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s v="J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s v="Jul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s v="Ju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s v="Feb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s v="Apr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s v="Nov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s v="Aug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s v="Sep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s v="Feb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s v="Mar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s v="Ju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s v="J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s v="Ma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s v="Nov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s v="Apr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s v="J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s v="Oct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s v="Jun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s v="Jan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s v="Feb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s v="Apr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s v="Sep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s v="Sep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s v="Ju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s v="Apr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s v="Nov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s v="Ju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s v="Ju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s v="Sep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s v="Sep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s v="Ja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s v="Mar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s v="Jun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s v="Apr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s v="Feb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s v="Ju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s v="Aug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s v="May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s v="Ja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s v="Sep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s v="Ja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s v="Oct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s v="Sep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s v="Aug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s v="Ju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s v="Aug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s v="Aug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s v="Oct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s v="Aug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s v="Jul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s v="Aug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s v="Oct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s v="Oct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s v="Feb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s v="Oct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s v="Ja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s v="Ja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s v="Dec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s v="Feb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s v="Feb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s v="Apr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s v="Sep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s v="Ja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s v="Dec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s v="Apr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s v="Feb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s v="Oct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s v="Ma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s v="Sep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s v="Jul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s v="Apr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s v="Sep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s v="Apr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s v="May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s v="Ju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s v="Jul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s v="Apr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s v="Ju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s v="Aug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s v="Aug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s v="Ma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s v="Jul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s v="Nov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s v="Mar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s v="Ju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s v="Aug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s v="Ja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s v="Apr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s v="Apr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s v="Mar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s v="Mar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s v="Sep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s v="Jul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s v="Sep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s v="Ma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s v="Nov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s v="Sep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s v="Apr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s v="Oct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s v="Dec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s v="Dec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s v="Jul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s v="Dec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s v="Aug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s v="Apr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s v="Ju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s v="Ju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s v="Dec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s v="Nov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s v="Nov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s v="Aug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s v="Mar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s v="Ju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s v="F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s v="Dec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s v="F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s v="Nov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s v="Jul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s v="Sep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s v="Mar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s v="May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s v="Ja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s v="Mar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s v="Oct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s v="Jul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s v="Jul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s v="Nov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s v="Mar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s v="Ja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s v="Aug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s v="Nov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s v="Nov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s v="Oct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s v="Ma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s v="Aug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s v="M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s v="Jul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s v="J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s v="Jan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s v="Dec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s v="Nov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s v="Apr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s v="Ap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s v="Sep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s v="Dec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s v="Ju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s v="Oct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s v="Ap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s v="Ju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s v="Ja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s v="Sep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s v="Mar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s v="Oct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s v="Ju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s v="Oct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s v="Sep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s v="Ja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s v="Sep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s v="Ju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s v="Ja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s v="Jun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s v="Nov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s v="Oct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s v="Sep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s v="May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s v="De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s v="Nov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s v="F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s v="Nov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s v="Nov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s v="Sep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s v="Nov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s v="Jan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s v="F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s v="Ju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s v="Ju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s v="Dec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s v="Dec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s v="Dec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s v="Ja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s v="Jul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s v="Oct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s v="Nov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s v="Sep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s v="May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s v="Ja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s v="Mar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s v="Aug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s v="Nov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s v="Aug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s v="Jul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s v="F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s v="F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s v="F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s v="Oct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s v="Jan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s v="Mar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s v="Sep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s v="Ju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s v="Ja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s v="Ju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s v="Nov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s v="Mar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s v="Mar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s v="Mar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s v="Oct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s v="Jun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s v="Nov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s v="F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s v="Mar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s v="Nov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s v="M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s v="Jul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s v="Jul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s v="Jul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s v="Apr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s v="Oct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s v="May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s v="Oct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s v="Mar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s v="Nov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s v="Aug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s v="Aug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s v="Ma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s v="Aug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s v="Ja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s v="Mar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s v="Nov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s v="Sep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s v="Jul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s v="Ju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s v="Ju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s v="Apr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s v="Apr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s v="F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s v="Jul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s v="Jan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s v="Ju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s v="Apr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s v="Aug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s v="Apr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s v="Oct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s v="May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s v="Ja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s v="Mar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s v="Ma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s v="Jan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s v="Jan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s v="Aug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s v="Nov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s v="J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s v="Jul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s v="Apr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s v="Sep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s v="J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s v="J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s v="Feb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s v="Sep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s v="Aug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s v="Oct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s v="Nov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s v="Nov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s v="J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s v="Ju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s v="F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s v="F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s v="Nov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s v="Jun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s v="J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s v="Oct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s v="Sep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s v="Dec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s v="Jun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s v="Ma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s v="Nov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s v="Jul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s v="Sep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s v="Mar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s v="Jun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s v="Dec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s v="De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s v="Jul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s v="Ju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s v="Dec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s v="Ja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s v="Apr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s v="Jul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s v="Aug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s v="Sep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s v="F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s v="Sep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s v="Ju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s v="Nov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s v="Jul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s v="Dec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s v="Sep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s v="Nov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s v="Jul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s v="Jun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s v="Nov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s v="Mar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s v="Ja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s v="Oct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s v="Ju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s v="Jan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s v="Aug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s v="Oct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s v="Dec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s v="Ju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s v="Oct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s v="Dec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s v="Dec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s v="Dec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s v="Nov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s v="Nov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s v="Jul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s v="Nov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s v="Jul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s v="Nov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s v="Ja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s v="May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s v="Dec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s v="Sep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s v="Oct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s v="Aug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s v="Ja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s v="Feb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s v="Ja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s v="Ju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s v="Mar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s v="Ju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s v="Nov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s v="Mar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s v="Dec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s v="J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s v="Jul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s v="Nov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s v="De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s v="J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s v="Nov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s v="Apr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s v="Nov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s v="Nov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s v="Ja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s v="Oct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s v="J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s v="Ju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s v="Feb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s v="Mar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s v="Nov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s v="Apr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s v="Sep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s v="Dec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s v="Jul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s v="Dec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s v="Ja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s v="Ju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s v="Sep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s v="Ja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s v="Dec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s v="Apr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s v="F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s v="Nov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s v="Sep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s v="M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s v="Oct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s v="Ja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s v="Nov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s v="Jul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s v="Aug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s v="Sep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s v="Ja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s v="Apr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s v="Nov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s v="Nov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s v="Ja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s v="Dec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s v="Sep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s v="Apr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s v="Ja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s v="Nov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s v="Sep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s v="Jul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s v="Mar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s v="Sep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s v="Apr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s v="J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s v="Ma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s v="Feb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s v="Ja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s v="Mar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s v="Oct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s v="Ja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s v="Ja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s v="Oct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s v="Oct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s v="Jun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s v="J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s v="Feb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s v="Aug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s v="Mar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s v="Aug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s v="Mar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s v="Aug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s v="Ju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s v="Aug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s v="J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s v="Ma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s v="Aug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s v="Ja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s v="Nov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s v="De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s v="Aug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s v="Ju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s v="Jan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s v="Ju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s v="Oct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s v="Ma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s v="Ja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s v="Jul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s v="De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s v="Mar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s v="Sep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s v="Feb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s v="Mar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s v="Oct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s v="Ma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s v="Ja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s v="Ju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s v="Ma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s v="Feb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s v="Ma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s v="Nov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s v="Mar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s v="Apr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s v="Sep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s v="Apr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s v="Dec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s v="Aug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s v="Aug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s v="Oct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s v="Sep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s v="Nov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s v="Sep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s v="Ju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s v="Feb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s v="Jun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s v="Mar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s v="Feb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s v="Mar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s v="Jun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s v="Oct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s v="Jan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s v="Nov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s v="Ju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s v="Aug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s v="Oct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s v="Mar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s v="Oct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s v="Aug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s v="Oct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s v="Ja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s v="Sep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s v="Nov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s v="Ja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s v="Oct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s v="De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s v="Ma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s v="Aug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s v="Oct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s v="Jan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s v="Oct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s v="Apr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s v="Sep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s v="Ja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s v="Nov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s v="Nov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s v="Sep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s v="Nov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s v="Aug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s v="Jan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s v="Mar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s v="De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s v="Aug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s v="Apr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s v="Jul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s v="Sep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s v="Oct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s v="Jul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s v="Ma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s v="Sep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s v="Aug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s v="Oct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s v="Dec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s v="Apr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s v="Feb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s v="Apr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s v="Jul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s v="Aug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s v="Dec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s v="Nov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s v="Feb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s v="Aug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s v="Jun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s v="Ju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s v="Ja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s v="Ja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s v="Oct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s v="Apr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s v="Ju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s v="Ja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s v="Sep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s v="Ju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s v="Nov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s v="Nov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s v="Oct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s v="Oct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s v="Aug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s v="Oct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s v="Ja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s v="Oct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s v="Jun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s v="Apr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s v="Sep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s v="Mar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s v="M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s v="Feb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s v="Feb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s v="Mar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s v="Apr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s v="Dec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s v="De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s v="Oct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s v="Aug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s v="Ju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s v="Ja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s v="Jan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s v="Oct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s v="Mar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s v="Dec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s v="Aug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s v="May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s v="Feb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s v="Dec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s v="Dec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s v="Apr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s v="Oct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s v="De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s v="Jul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s v="Aug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s v="Feb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s v="Oct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s v="Mar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s v="Dec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s v="Jan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s v="Jan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s v="Jan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s v="Sep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s v="Jul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s v="Sep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s v="Sep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s v="F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s v="Jul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s v="Jan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s v="Dec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s v="Apr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s v="Aug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s v="Sep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s v="F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s v="Apr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s v="Jun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s v="Jan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s v="Jan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s v="Oct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s v="Jul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s v="Se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s v="Jul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s v="Feb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s v="De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s v="Nov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s v="Ma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s v="Sep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s v="Aug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s v="Aug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s v="Jun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s v="Mar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s v="Oct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s v="Oct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s v="Nov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s v="Jun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s v="Oct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s v="Oct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s v="Oct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s v="Ja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s v="Dec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s v="Nov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s v="Feb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s v="Jan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s v="Sep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s v="Dec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s v="Nov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s v="Nov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s v="M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s v="Ju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s v="Nov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s v="Dec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s v="Dec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s v="Nov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s v="Oct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s v="F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s v="Oct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s v="Jun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s v="Jan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s v="May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s v="Sep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s v="Apr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s v="May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s v="Ja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s v="F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s v="Feb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s v="Sep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s v="Jan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s v="Feb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s v="Aug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s v="Nov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s v="M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s v="Nov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s v="J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s v="Jan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s v="De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s v="Apr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s v="Feb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s v="Nov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s v="Jul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s v="Ju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s v="Jul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s v="Apr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s v="Jan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s v="Jul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s v="Nov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s v="Oct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s v="Aug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s v="Jan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s v="Aug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s v="Jul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s v="Apr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s v="Feb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s v="Jul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s v="F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s v="Feb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s v="Nov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s v="Feb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s v="Feb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s v="Mar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s v="Mar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s v="Ju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s v="Aug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s v="M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s v="Jan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s v="Jun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s v="Nov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s v="Mar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s v="Oct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s v="Sep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s v="Oct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s v="Jan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s v="Sep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s v="Dec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s v="Apr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s v="Jul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s v="Dec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s v="Jun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s v="Apr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s v="Apr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s v="Dec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s v="Ju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s v="Jun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s v="Jul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s v="Feb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s v="Jul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s v="May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s v="Mar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s v="Apr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s v="Ma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s v="De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s v="Jan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s v="Sep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s v="Ju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s v="Sep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s v="Jan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s v="Mar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s v="Apr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s v="Jan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s v="Jun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s v="Oct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s v="Apr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s v="May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s v="Feb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s v="Mar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s v="Jun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s v="Feb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s v="Oct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s v="Nov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s v="De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s v="Nov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s v="Jul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s v="Sep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s v="Feb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s v="Apr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s v="Nov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s v="Mar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s v="Mar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s v="Sep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s v="Feb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s v="Ma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s v="Mar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s v="Jul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s v="Jun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s v="Oct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s v="Jul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s v="Sep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s v="Nov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s v="Dec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s v="Jul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s v="Nov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s v="Jul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s v="Nov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s v="Ma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s v="Ja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s v="Dec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s v="Jul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s v="Jun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s v="Jan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s v="Nov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s v="Mar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s v="Aug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s v="Mar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s v="Aug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s v="Nov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s v="May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s v="Nov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s v="Aug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s v="Apr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s v="May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s v="Aug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s v="Jul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s v="Ja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s v="Oct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s v="Nov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s v="F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s v="Apr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s v="Aug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s v="Jul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s v="Ju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s v="May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s v="Aug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s v="Aug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s v="Jan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s v="Apr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s v="Oct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s v="Jul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s v="Jun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s v="Apr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s v="Jun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s v="Jan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s v="Sep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s v="Jul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s v="Sep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s v="May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s v="Jan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s v="Dec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s v="Oct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s v="Ja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s v="M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s v="Apr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s v="Apr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s v="Dec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s v="Ju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s v="Aug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s v="Feb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s v="Ja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s v="Feb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s v="Ma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s v="Oct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s v="Nov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s v="Nov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s v="Jun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s v="Mar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s v="Ju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s v="Oct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s v="Feb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s v="Mar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s v="F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s v="Jan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s v="Nov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s v="Dec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s v="Apr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s v="Apr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s v="Aug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s v="Jun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s v="Oct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s v="Sep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s v="J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s v="Nov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s v="Mar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s v="Oct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s v="Apr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s v="Aug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s v="Mar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s v="Jul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s v="Jul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s v="Mar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s v="Ja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s v="Jul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s v="Aug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s v="Jan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s v="Ja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s v="Nov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s v="Jul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s v="Aug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s v="Jul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s v="De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s v="Oct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s v="Aug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s v="Ma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s v="Oct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s v="Apr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s v="Ju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s v="Jul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s v="J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s v="Sep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s v="Aug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s v="Nov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s v="Nov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s v="Ja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s v="Feb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s v="Aug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s v="Jan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s v="De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s v="Ja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s v="F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s v="Sep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s v="Oct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s v="De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s v="Jun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s v="Aug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s v="Mar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s v="Ja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s v="Oct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s v="Apr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s v="Aug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s v="J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s v="Jul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s v="J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s v="J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s v="Feb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s v="De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s v="J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s v="Nov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s v="Feb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s v="Dec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s v="Ju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s v="Fe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s v="Ap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s v="Jul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s v="Dec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s v="Ma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s v="Ma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s v="Sep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s v="Oct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s v="Oct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s v="Ju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s v="Feb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s v="Apr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s v="Ma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s v="Ju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s v="Apr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s v="Ju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s v="Nov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s v="J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s v="Ja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s v="Ju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s v="Nov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s v="Jan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s v="Aug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s v="Sep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s v="Jul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s v="Oct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s v="Ma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s v="Feb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s v="Aug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s v="Oct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s v="Ja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s v="Ma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s v="Dec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s v="Ju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s v="De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s v="Nov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s v="Apr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s v="Ma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s v="Sep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s v="Nov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s v="De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s v="Apr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s v="Aug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s v="Oct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s v="Ju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s v="Ju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s v="De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s v="Ju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s v="Feb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s v="Nov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s v="Nov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s v="Feb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s v="Jul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s v="Oct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s v="Jul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s v="Aug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s v="Ju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s v="Ju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s v="Ju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s v="Ju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s v="F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s v="Nov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s v="Nov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s v="Nov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s v="Ja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s v="Ju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s v="Feb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s v="Oct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s v="Ju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s v="Ja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s v="Ma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s v="J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s v="M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s v="J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s v="Ja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s v="Nov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s v="Feb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s v="Oct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s v="Oct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s v="Mar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s v="Oct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s v="Apr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s v="Ju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s v="Nov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s v="Feb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s v="Dec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s v="Nov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s v="Jan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s v="Jul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s v="May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s v="Nov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s v="Apr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s v="De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s v="Jun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s v="Mar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s v="Ju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s v="Sep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s v="Jul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s v="Mar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s v="Jul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s v="Feb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s v="J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s v="Jan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s v="De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s v="Ja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s v="Sep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s v="Jun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s v="Sep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s v="M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s v="Mar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s v="Jun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s v="Jan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s v="Oct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s v="Oct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s v="Ju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s v="Oct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s v="Nov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s v="Apr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s v="Ja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s v="Nov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s v="Dec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s v="De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s v="Jul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s v="Oct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s v="Aug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s v="Ja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s v="Sep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s v="Ju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s v="Ja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s v="Au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s v="Dec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s v="Nov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s v="Ma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s v="Ju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s v="Au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s v="Mar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s v="Mar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s v="Nov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s v="Oct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s v="Ju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s v="Oct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s v="May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s v="Sep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s v="Ja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s v="Ju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s v="Ma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s v="Feb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s v="Ap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s v="Jul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s v="Apr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s v="Dec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s v="Jul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s v="Apr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s v="Ju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s v="Apr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s v="Mar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s v="Ja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s v="Oct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s v="Ju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s v="Ma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s v="Ap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s v="Jul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s v="Dec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s v="Oct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s v="Jul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s v="Nov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s v="Oct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s v="Sep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s v="Mar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s v="Feb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s v="Jan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s v="Feb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s v="Dec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s v="Ja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s v="Apr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s v="Ja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s v="Dec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s v="Ma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s v="Sep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s v="Ja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s v="Au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s v="Nov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s v="Aug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s v="Oct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s v="Apr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s v="Apr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s v="Oct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s v="Aug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s v="Ju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s v="M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s v="Ja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s v="Jul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s v="Dec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s v="Oct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s v="Sep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s v="Dec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s v="May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s v="Mar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s v="Jul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s v="Jul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s v="Ju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s v="Jul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s v="Ju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s v="Apr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s v="Ju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s v="Feb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s v="Aug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s v="M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s v="Feb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s v="Ju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s v="Mar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s v="Jan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s v="Ju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s v="Oct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s v="Jan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s v="Ju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s v="Aug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s v="Feb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s v="Se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s v="Nov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s v="May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s v="Nov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s v="Sep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s v="Nov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s v="Ja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s v="J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s v="Dec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s v="Feb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s v="Jan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s v="F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s v="Sep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s v="Oct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s v="Ja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s v="Mar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s v="Aug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s v="Apr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s v="Jul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s v="J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s v="Dec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s v="Dec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s v="Oct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s v="Dec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s v="Ju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s v="Oct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s v="Feb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s v="Ja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s v="Jul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s v="F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s v="Oct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s v="Oct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s v="Apr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s v="Apr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s v="Sep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s v="Aug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s v="Jul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s v="Aug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s v="Ju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s v="Aug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s v="Ju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s v="Apr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s v="Oct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s v="Oct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s v="Sep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s v="Ja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s v="Apr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s v="May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s v="Ju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s v="F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s v="Nov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s v="Apr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s v="Ma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s v="M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s v="Feb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s v="Ja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s v="Jun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s v="M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s v="Aug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s v="Jul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s v="Mar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s v="Nov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s v="Au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s v="Aug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s v="Dec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s v="Mar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s v="Nov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s v="Ja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s v="Sep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s v="Aug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s v="Mar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s v="Feb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s v="Jan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s v="Mar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s v="May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s v="Oct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s v="Aug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s v="Ma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s v="Mar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s v="Jun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s v="Apr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s v="Sep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s v="Nov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s v="Feb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s v="J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s v="Dec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s v="Nov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s v="Sep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s v="Nov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s v="De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s v="Ju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s v="Jun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s v="Oct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s v="Oct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s v="Sep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s v="Ja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s v="Aug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s v="Fe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s v="Apr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s v="Nov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s v="Jun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s v="Nov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s v="Aug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s v="Nov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s v="Oct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s v="May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s v="Jan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s v="Ja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s v="Sep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s v="Jul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s v="Dec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s v="Apr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s v="Apr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s v="Nov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s v="Jan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s v="Feb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s v="Jul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s v="Nov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s v="Ma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s v="Aug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s v="Se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s v="Se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s v="J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s v="Feb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s v="Apr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s v="Se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s v="Ma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s v="Oct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s v="Ma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s v="Mar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s v="Mar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s v="Nov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s v="Apr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s v="Nov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s v="Nov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s v="Mar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s v="De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s v="Nov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s v="Ja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s v="Ja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s v="Jan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s v="Feb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s v="Feb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s v="Oct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s v="Apr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s v="Ma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s v="Jul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s v="Feb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s v="Jul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s v="Se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s v="Mar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s v="Feb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s v="Ja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s v="Jun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s v="Ju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s v="Feb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s v="Feb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s v="Mar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s v="Feb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s v="F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s v="Feb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s v="Mar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s v="Mar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s v="Feb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s v="Mar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s v="Mar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s v="Feb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s v="Mar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s v="Feb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s v="Mar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s v="Ma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s v="Mar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s v="Mar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s v="Ma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s v="Mar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s v="Dec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s v="Feb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s v="Jul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s v="Jan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s v="Aug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s v="Jun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s v="Feb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s v="Mar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s v="Jul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s v="De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s v="Aug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s v="Se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s v="Apr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s v="Mar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s v="Oct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s v="Mar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s v="Mar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s v="Aug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s v="Oct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s v="Nov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s v="Feb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s v="Sep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s v="Jul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s v="M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s v="Feb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s v="Sep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s v="Apr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s v="Sep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s v="Nov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s v="Sep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s v="Apr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s v="Jul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s v="Oct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s v="Jun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s v="Sep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s v="Mar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s v="Jun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s v="Apr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s v="Dec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s v="Aug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s v="Jan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s v="Nov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s v="Oct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s v="Oct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s v="Aug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s v="Ja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s v="Mar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s v="Feb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s v="Se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s v="Feb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s v="Ma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s v="Sep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s v="Jul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s v="Dec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s v="Ma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s v="Feb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s v="Jul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s v="Feb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s v="Sep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s v="Jul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s v="Jul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s v="Aug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s v="Jul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s v="Jul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s v="Dec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s v="Sep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s v="Sep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s v="M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s v="Dec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s v="Oct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s v="Sep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s v="Sep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s v="Ja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s v="Feb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s v="Aug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s v="Aug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s v="Jan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s v="Apr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s v="Dec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s v="Sep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s v="Nov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s v="Mar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s v="Oct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s v="Nov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s v="Jan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s v="Nov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s v="Jul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s v="Oct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s v="Jan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s v="Sep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s v="Nov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s v="Dec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s v="Oct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s v="Sep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s v="Nov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s v="Ju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s v="Jan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s v="Oct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s v="Aug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s v="Aug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s v="Aug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s v="Jan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s v="Jan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s v="Aug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s v="Aug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s v="Jun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s v="Jul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s v="Jan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s v="Jun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s v="Jun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s v="Dec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s v="Ma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s v="Jun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s v="Mar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s v="Ja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s v="De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s v="Sep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s v="De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s v="Jun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s v="Ja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s v="Ja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s v="Apr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s v="De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s v="Jan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s v="Apr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s v="Feb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s v="Jan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s v="Dec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s v="Mar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s v="Ja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s v="Jan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s v="Sep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s v="Sep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s v="Apr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s v="Apr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s v="Ja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s v="Ja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s v="Ju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s v="Nov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s v="Ma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s v="Ma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s v="Sep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s v="Jun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s v="J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s v="Mar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s v="Sep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s v="Apr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s v="Nov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s v="Jun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s v="Aug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s v="Oct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s v="Aug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s v="Ja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s v="Dec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s v="Jan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s v="Apr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s v="Oct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s v="Jan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s v="Oct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s v="Nov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s v="Dec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s v="Ja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s v="Oct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s v="Jun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s v="Ju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s v="Jun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s v="May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s v="Jan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s v="May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s v="Feb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s v="Ma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s v="Feb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s v="Ju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s v="Ma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s v="Oct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s v="J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s v="Oct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s v="Nov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s v="Jan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s v="Nov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s v="Jun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s v="Mar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s v="Ja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s v="Sep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s v="Ma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s v="Feb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s v="De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s v="Feb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s v="Sep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s v="Apr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s v="Feb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s v="Nov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s v="Nov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s v="Aug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s v="May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s v="Nov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s v="Sep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s v="Sep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s v="Ju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s v="May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s v="Sep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s v="Oct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s v="Aug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s v="Oct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s v="Jan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s v="Jul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s v="Apr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s v="Sep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s v="Jun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s v="Nov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s v="Aug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s v="Dec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s v="Sep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s v="Oct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s v="Feb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s v="Apr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s v="Ma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s v="Ma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s v="Ja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s v="Aug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s v="Nov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s v="Nov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s v="Ju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s v="Feb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s v="Apr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s v="Apr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s v="Ju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s v="Apr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s v="Jun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s v="Feb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s v="Oct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s v="Apr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s v="Ju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s v="Mar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s v="Oct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s v="Sep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s v="Feb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s v="Jan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s v="Apr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s v="Mar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s v="Sep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s v="Feb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s v="Aug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s v="Nov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s v="Aug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s v="Apr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s v="Aug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s v="Ma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s v="De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s v="J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s v="Apr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s v="Nov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s v="Jul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s v="F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s v="Oct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s v="Oct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s v="Ju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s v="Jun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s v="Feb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s v="Jun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s v="Nov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s v="Oct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s v="Feb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s v="Jun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s v="Nov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s v="Aug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s v="Oct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s v="Jul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s v="Feb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s v="Jan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s v="Jul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s v="Nov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s v="Jan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s v="Ju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s v="Jan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s v="Nov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s v="Oct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s v="Ju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s v="Jun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s v="Jul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s v="Jun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s v="Oct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s v="De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s v="Dec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s v="Jun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s v="Ju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s v="Sep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s v="Oct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s v="Ju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s v="Aug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s v="Oct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s v="J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s v="De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s v="Jan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s v="Feb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s v="Aug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s v="Feb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s v="Feb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s v="J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s v="Aug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s v="Apr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s v="Aug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s v="J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s v="May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s v="Ma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s v="Feb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s v="Feb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s v="J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s v="Oct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s v="Dec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s v="Nov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s v="Mar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s v="Mar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s v="Nov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s v="Apr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s v="Oct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s v="Ma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s v="Nov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s v="Oct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s v="Oct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s v="Nov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s v="Oct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s v="Ju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s v="Apr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s v="Mar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s v="Apr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s v="Oct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s v="Apr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s v="Nov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s v="Ja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s v="Oct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s v="Apr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s v="Nov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s v="Mar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s v="Jan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s v="Ja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s v="De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s v="Feb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s v="Apr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s v="Apr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s v="Nov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s v="Jul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s v="Apr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s v="Se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s v="Dec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s v="Aug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s v="Apr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s v="Mar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s v="Apr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s v="Jun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s v="Ju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s v="Apr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s v="Nov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s v="M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s v="Oct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s v="Apr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s v="Sep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s v="Apr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s v="Jun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s v="Nov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s v="Aug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s v="Aug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s v="Jun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s v="Ja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s v="Ja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s v="Aug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s v="Oct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s v="Ja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s v="Aug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s v="Oct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s v="Oct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s v="Feb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s v="Ju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s v="Ju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s v="De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s v="Apr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s v="Oct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s v="Apr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s v="Nov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s v="De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s v="Oct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s v="Aug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s v="Ju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s v="Apr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s v="Ju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s v="Apr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s v="Aug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s v="Oct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s v="Jan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s v="Aug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s v="Oct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s v="Jun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s v="Jul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s v="Nov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s v="Dec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s v="Dec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s v="Jan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s v="Oct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s v="Jul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s v="Nov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s v="Feb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s v="Jul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s v="Feb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s v="Jul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s v="Ju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s v="Ja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s v="Mar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s v="Mar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s v="Sep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s v="Sep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s v="Nov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s v="Oct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s v="Oct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s v="Dec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s v="Oct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s v="De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s v="Jun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s v="Aug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s v="Oct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s v="Jan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s v="Oct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s v="Mar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s v="Jun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s v="Jun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s v="May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s v="Feb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s v="Dec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s v="Ja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s v="Mar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s v="Aug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s v="Nov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s v="Dec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s v="Jun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s v="Apr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s v="Aug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s v="Ju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s v="Apr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s v="Ma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s v="Oct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s v="Sep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s v="Ja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s v="Feb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s v="Jul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s v="May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s v="Ma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s v="Aug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s v="Apr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s v="Jul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s v="Apr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s v="Dec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s v="Mar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s v="Oct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s v="Feb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s v="Aug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s v="Ja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s v="Ja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s v="Feb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s v="Aug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s v="Mar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s v="Sep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s v="Ap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s v="Feb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s v="F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s v="Nov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s v="Oct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s v="Feb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s v="Jul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s v="Nov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s v="Jan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s v="Oct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s v="Sep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s v="Jun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s v="Ja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s v="Oct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s v="Aug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s v="Feb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s v="Mar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s v="Oct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s v="Feb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s v="Apr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s v="Feb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s v="Ma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s v="Oct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s v="Apr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s v="Jan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s v="F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s v="Oct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s v="Aug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s v="Jul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s v="Ju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s v="Mar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s v="De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s v="Oct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s v="Aug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s v="Ja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s v="Oct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s v="J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s v="J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s v="Mar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s v="May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s v="Jun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s v="Nov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s v="Dec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s v="Feb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s v="Jan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s v="Oct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s v="Feb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s v="Oct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s v="Mar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s v="Ja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s v="Oct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s v="Mar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s v="Oct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s v="Ja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s v="Aug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s v="J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s v="Nov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s v="Mar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s v="Nov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s v="J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s v="J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s v="Oct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s v="Ja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s v="Apr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s v="Nov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s v="May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s v="May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s v="Nov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s v="Feb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s v="Ja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s v="Oct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s v="Ja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s v="Nov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s v="Apr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s v="Nov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s v="Feb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s v="Feb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s v="Dec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s v="Nov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s v="Nov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s v="Feb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s v="Jan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s v="Nov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s v="Dec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s v="Jan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s v="Nov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s v="Ja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s v="Aug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s v="Ma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s v="Nov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s v="Mar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s v="Feb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s v="Aug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s v="Ju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s v="Ju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s v="Oct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s v="Se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s v="Ma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s v="Mar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s v="Aug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s v="De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s v="Dec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s v="Ja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s v="Feb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s v="Feb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s v="Jan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s v="Jun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s v="Nov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s v="Nov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s v="Nov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s v="Jul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s v="F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s v="Apr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s v="Jul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s v="Feb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s v="Feb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s v="Apr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s v="Mar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s v="Apr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s v="Ap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s v="Sep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s v="Ja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s v="Aug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s v="Nov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s v="Feb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s v="Mar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s v="Mar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s v="Mar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s v="Feb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s v="F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s v="Mar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s v="J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s v="Jun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s v="Nov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s v="J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s v="Jan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s v="Oct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s v="Ja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s v="Nov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s v="Sep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s v="Jun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s v="Sep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s v="Nov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s v="May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s v="F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s v="Sep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s v="Jul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s v="Dec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s v="Jul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s v="Dec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s v="Mar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s v="Apr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s v="Apr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s v="Nov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s v="Apr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s v="May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s v="Sep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s v="Dec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s v="Jun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s v="Jan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s v="Apr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s v="Nov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s v="Nov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s v="Sep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s v="Dec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s v="Sep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s v="F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s v="F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s v="Ja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s v="Nov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s v="M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s v="Mar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s v="Jul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s v="Ja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s v="Aug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s v="Nov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s v="Oct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s v="Jul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s v="Aug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s v="Sep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s v="Mar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s v="Jul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s v="Ja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s v="Oct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s v="Jul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s v="Nov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s v="Ju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s v="Dec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s v="Ju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s v="Nov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s v="Mar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s v="Sep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s v="Jul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s v="Jan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s v="Dec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s v="Sep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s v="Dec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s v="Ju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s v="Nov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s v="Ma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s v="Jan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s v="Apr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s v="Jan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s v="Dec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s v="Aug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s v="Dec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s v="Mar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s v="Oct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s v="Jul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s v="Aug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s v="Jul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s v="Oct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s v="Jul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s v="Ju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s v="Ja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s v="Jul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s v="Jan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s v="Dec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s v="Sep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s v="Jan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s v="F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s v="Dec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s v="Sep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s v="Jun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s v="Feb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s v="F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s v="Dec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s v="Jan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s v="Apr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s v="Feb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s v="Ja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s v="Ju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s v="Sep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s v="Nov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s v="Jan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s v="Oct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s v="Sep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s v="Jan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s v="Jul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s v="Feb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s v="J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s v="Apr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s v="Aug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s v="Oct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s v="Oct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s v="Aug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s v="Oct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s v="Sep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s v="Fe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s v="Nov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s v="Ja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s v="Feb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s v="Mar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s v="Ja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s v="Feb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s v="Feb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s v="Nov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s v="Aug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s v="Jun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s v="Mar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s v="Sep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s v="Aug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s v="Apr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s v="Apr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s v="Sep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s v="Ja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s v="Apr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s v="De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s v="Jun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s v="Oct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s v="Aug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s v="Ma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s v="Oct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s v="Ju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s v="Dec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s v="Jul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s v="Aug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s v="Ma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s v="Jun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s v="Mar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s v="Aug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s v="Sep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s v="Mar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s v="Apr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s v="Oct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s v="Apr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s v="Apr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s v="Dec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s v="Apr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s v="Ma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s v="Ap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s v="Ma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s v="Feb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s v="Jul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s v="Ja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s v="Nov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s v="Aug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s v="Aug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s v="May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s v="Oct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s v="Feb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s v="Sep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s v="Apr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s v="Jul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s v="F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s v="Mar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s v="Jan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s v="Nov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s v="De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s v="Jan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s v="Oct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s v="Feb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s v="Oct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s v="Jun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s v="Aug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s v="Sep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s v="Mar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s v="Oct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s v="Nov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s v="Nov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s v="Sep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s v="Aug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s v="Feb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s v="Mar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s v="J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s v="J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s v="Ja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s v="Nov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s v="Oct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s v="J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s v="Jun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s v="Ja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s v="De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s v="Aug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s v="Jul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s v="Aug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s v="De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s v="Jun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s v="Ja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s v="Sep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s v="Mar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s v="Sep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s v="Apr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s v="Aug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s v="Feb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s v="Feb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s v="J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s v="Apr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s v="Nov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s v="Apr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s v="Mar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s v="Oct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s v="Feb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s v="Sep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s v="Aug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s v="Ma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s v="Jul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s v="Mar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s v="Jul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s v="Mar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s v="Aug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s v="Aug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s v="Jan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s v="Mar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s v="Ma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s v="Jul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s v="Apr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s v="Dec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s v="Feb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s v="Jul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s v="Aug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s v="Jul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s v="Apr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s v="Oct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s v="Sep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s v="Jan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s v="Jun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s v="Nov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s v="Nov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s v="Feb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s v="Feb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s v="Ja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s v="Jan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s v="Sep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s v="Ma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s v="Jul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s v="Jan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s v="Jul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s v="May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s v="Aug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s v="Jun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s v="Jan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s v="Aug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s v="Oct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s v="Dec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s v="Mar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s v="Mar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s v="Ju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s v="Feb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s v="Ju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s v="J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s v="Nov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s v="Dec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s v="Aug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s v="Ap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s v="Mar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s v="J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s v="Sep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s v="Oct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s v="Sep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s v="Sep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s v="Apr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s v="Nov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s v="Nov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s v="Aug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s v="Oct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s v="Oct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s v="Nov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s v="Apr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s v="Ju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s v="Aug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s v="Ja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s v="Aug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s v="Feb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s v="Sep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s v="Sep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s v="Dec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s v="Ja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s v="Apr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s v="Aug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s v="Ju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s v="Nov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s v="F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s v="Oct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s v="Aug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s v="Jul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s v="Feb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s v="Dec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s v="Nov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s v="Nov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s v="Nov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s v="Feb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s v="Ja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s v="Feb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s v="Ju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s v="Ju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s v="Ma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s v="Sep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s v="Sep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s v="J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s v="Aug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s v="Nov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s v="Mar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s v="Aug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s v="Jan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s v="Sep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s v="Nov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s v="Ju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s v="Nov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s v="Dec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s v="Sep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s v="Ju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s v="Oct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s v="Apr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s v="Ju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s v="Aug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s v="Jan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s v="Mar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s v="Jun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s v="Oct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s v="Jan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s v="Jun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s v="Feb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s v="Sep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s v="May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s v="Ja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s v="Ju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s v="Apr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s v="Mar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s v="Feb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s v="Jul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s v="Aug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s v="Feb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s v="Nov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s v="Ju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s v="May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s v="Jul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s v="Aug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s v="Ma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s v="Mar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s v="Jan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s v="Feb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s v="Feb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s v="Sep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s v="Apr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s v="Aug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s v="Jul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s v="M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s v="Ju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s v="Nov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s v="Sep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s v="Ja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s v="Sep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s v="Oct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s v="Ap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s v="Feb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s v="Oct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s v="Aug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s v="Nov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s v="Nov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s v="Jul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s v="Jan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s v="Mar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s v="Jul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s v="Nov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s v="Apr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s v="Ma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s v="Aug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s v="Apr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s v="Feb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s v="Sep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s v="Feb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s v="Mar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s v="Dec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s v="Sep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s v="Mar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s v="Feb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s v="Sep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s v="Sep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s v="Ja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s v="Jul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s v="May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s v="Aug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s v="Mar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s v="Ju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s v="Apr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s v="Nov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s v="Jul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s v="Aug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s v="Mar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s v="Dec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s v="Jul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s v="Sep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s v="Ju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s v="May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s v="Dec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s v="Jan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s v="Apr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s v="Oct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s v="Jul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s v="Jun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s v="Feb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s v="Apr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s v="Feb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s v="Dec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s v="Sep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s v="Ap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s v="Feb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s v="Nov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s v="Ju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s v="Jul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s v="Oct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s v="Feb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s v="Jan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s v="Ja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s v="Ap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s v="Oct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s v="Jul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s v="Ju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s v="Ju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s v="Jun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s v="Feb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s v="Ja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s v="Aug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s v="Ju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s v="Ju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s v="Feb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s v="May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s v="Jun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s v="Ju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s v="Jul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s v="M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s v="Nov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s v="Sep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s v="J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s v="Jun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s v="Aug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s v="Jul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s v="Jun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s v="Jul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s v="Apr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s v="Ja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s v="Feb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s v="Nov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s v="Apr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s v="J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s v="Jul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s v="Jan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s v="Sep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s v="Fe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s v="Aug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s v="F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s v="Ma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s v="May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s v="Nov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s v="Ju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s v="May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s v="Sep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s v="May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s v="Apr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s v="Jun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s v="Oct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s v="Sep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s v="Ja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s v="Nov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s v="Ja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s v="Oct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s v="J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s v="Aug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s v="Feb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s v="Oct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s v="Dec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s v="Ap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s v="Apr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s v="Ma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s v="Apr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s v="Ma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s v="Aug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s v="Ja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s v="Jul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s v="Apr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s v="Ja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s v="Jun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s v="Dec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s v="Nov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s v="Aug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s v="Apr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s v="Sep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s v="May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s v="Jul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s v="Jun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s v="Nov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s v="Sep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s v="Ju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s v="Sep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s v="Jun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s v="Apr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s v="Dec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s v="Ap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s v="Dec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s v="Dec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s v="Apr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s v="Ju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s v="Oct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s v="Ma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s v="Dec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s v="Jul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s v="Oct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s v="Ap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s v="Jan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s v="Nov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s v="Feb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s v="Sep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s v="Dec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s v="Oct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s v="Jul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s v="Jul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s v="Feb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s v="Aug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s v="Nov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s v="Feb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s v="Ju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s v="Nov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s v="Sep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s v="Oct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s v="Jul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s v="Dec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s v="Jul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s v="Jul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s v="Oct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s v="Aug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s v="Jul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s v="Ma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s v="Oct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s v="Ap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s v="Ma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s v="Dec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s v="Jul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s v="Jan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s v="Feb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s v="Apr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s v="Aug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s v="Oct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s v="Jul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s v="Feb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s v="Aug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s v="Apr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s v="Ja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s v="Ap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s v="Aug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s v="Fe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s v="Jun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s v="Feb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s v="Apr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s v="Ap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s v="Aug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s v="Jan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s v="May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s v="J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s v="Sep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s v="Jun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s v="De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s v="J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s v="Dec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s v="Jan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s v="Nov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s v="Mar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s v="May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s v="Apr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s v="Ju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s v="Oct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s v="Ap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s v="Oct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s v="Dec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s v="Aug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s v="Sep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s v="Sep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s v="Feb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s v="Ma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s v="Apr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s v="Jan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s v="Ma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s v="May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s v="Aug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s v="Feb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s v="Feb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s v="Jun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s v="J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s v="Jun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s v="Aug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s v="Feb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s v="Aug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s v="Ap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s v="Jun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s v="Aug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s v="Nov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s v="Dec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s v="Aug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s v="Oct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s v="Feb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s v="Ja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s v="Oct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s v="Dec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s v="Aug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s v="Aug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s v="Jan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s v="Sep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s v="Jul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s v="Oct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s v="Ma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s v="Sep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s v="May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s v="Nov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s v="Dec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s v="Ja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s v="Sep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s v="Jan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s v="Sep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s v="Dec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s v="Ma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s v="Fe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s v="May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s v="Feb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s v="Ja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s v="Jun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s v="Nov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s v="Jan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s v="Oct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s v="Sep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s v="Nov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s v="Ap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s v="De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s v="Oct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s v="Dec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s v="Nov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s v="Ja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s v="Oct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s v="Jul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s v="Ju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s v="Ap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s v="Jun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s v="Oct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s v="Jul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s v="Ap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s v="Sep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s v="Feb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s v="Feb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s v="Jul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s v="Oct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s v="Aug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s v="Aug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s v="Aug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s v="J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s v="Oct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s v="Apr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s v="J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s v="Jul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s v="Ja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s v="Dec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s v="Jun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s v="Dec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s v="Sep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s v="Ma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s v="Jan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s v="J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s v="Aug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s v="Mar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s v="De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s v="May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s v="Apr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s v="Jan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s v="Apr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s v="Aug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s v="Jan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s v="Nov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s v="Jul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s v="Ma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s v="Ma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s v="Jul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s v="Aug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s v="Ju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s v="Sep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s v="Sep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s v="Oct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s v="Jul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s v="Ju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s v="Aug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s v="Sep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s v="Nov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s v="Nov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s v="Ap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s v="Oct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s v="Ap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s v="Feb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s v="Jun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s v="Aug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s v="Ja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s v="Ja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s v="Feb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s v="Oct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s v="Aug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s v="Oct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s v="Aug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s v="Ap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s v="Aug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s v="Ju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s v="Oct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s v="De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s v="Jun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s v="Mar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s v="Ju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s v="Sep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s v="May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s v="Jul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s v="Ju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s v="Ap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s v="Sep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s v="Dec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s v="Ja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s v="Sep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s v="Jun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s v="Jul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s v="Apr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s v="Jan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s v="Aug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s v="Aug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s v="Feb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s v="Jul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s v="Jan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s v="Sep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s v="Sep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s v="Ma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s v="Jul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s v="May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s v="Mar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s v="Jun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s v="Feb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s v="Mar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s v="Jul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s v="Nov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s v="Jun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s v="Dec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s v="Dec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s v="Feb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s v="Jan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s v="Feb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s v="Mar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s v="Mar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s v="Mar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s v="Feb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s v="Feb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s v="Ma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s v="Mar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s v="Feb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s v="Mar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s v="Ma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s v="Feb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s v="Mar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s v="Mar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s v="Feb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s v="Mar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s v="Mar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s v="Jan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s v="Ma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s v="Sep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s v="Sep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s v="Nov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s v="Oct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s v="Aug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s v="Oct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s v="Ma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s v="Ma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s v="Nov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s v="Apr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s v="Jul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s v="Jun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s v="Dec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s v="Jul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s v="Sep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s v="Ju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s v="Ap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s v="Oct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s v="Jul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s v="May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s v="Nov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s v="M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s v="Ap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s v="Ja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s v="Aug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s v="Aug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s v="De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s v="J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s v="Jun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s v="Apr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s v="May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s v="May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s v="Dec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s v="Aug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s v="Ju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s v="Jul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s v="Aug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s v="J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s v="M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s v="Apr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s v="Nov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s v="Jun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s v="Jan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s v="Ja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s v="Ju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s v="Jan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s v="Jun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s v="Jan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s v="Jan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s v="Aug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s v="Mar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s v="Aug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s v="Oct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s v="Aug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s v="Jun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s v="Ap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s v="Aug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s v="Feb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s v="J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s v="Ap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s v="Jul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s v="J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s v="Ju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s v="Nov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s v="Aug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s v="Jun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s v="Oct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s v="Nov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s v="Feb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s v="Feb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s v="Ma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s v="Sep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s v="J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s v="Nov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s v="Sep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s v="Dec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s v="Nov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s v="Oct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s v="Se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s v="Ma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s v="Apr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s v="Ja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s v="Dec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s v="Jun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s v="Nov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s v="Sep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s v="Ju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s v="Oct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s v="Ja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s v="Sep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s v="Aug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s v="Sep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s v="Nov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s v="Ma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s v="Aug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s v="Ju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s v="Ma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s v="Oct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s v="May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s v="Aug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s v="Aug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s v="Feb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s v="Se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s v="Ja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s v="Dec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s v="Sep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s v="Oct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s v="Jun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s v="Nov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s v="Oct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s v="Ja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s v="Nov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s v="Ju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s v="Aug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s v="M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s v="Jun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s v="Oct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s v="Oct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s v="Aug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s v="Ja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s v="Ja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s v="Feb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s v="Oct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s v="Ap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s v="Ma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s v="Ap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s v="Aug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s v="Ma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s v="Ja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s v="Jan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s v="Ja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s v="Jul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s v="Nov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s v="Jan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s v="Feb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s v="Aug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s v="Oct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s v="Feb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s v="May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s v="Aug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s v="Nov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s v="J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s v="Aug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s v="Sep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s v="Jun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s v="Nov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s v="Feb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s v="Nov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s v="Apr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s v="Ma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s v="Sep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s v="Sep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s v="Sep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s v="Oct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s v="Ja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s v="Ap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s v="Ap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s v="Jul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s v="May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s v="Ma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s v="Dec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s v="Oct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s v="May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s v="Aug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s v="M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s v="Ma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s v="Feb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s v="Ap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s v="Jul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s v="J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s v="Ma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s v="Sep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s v="Ju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s v="May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s v="Ju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s v="Ju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s v="Mar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s v="Sep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s v="Feb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s v="Jun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s v="Nov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s v="May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s v="Feb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s v="Ma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s v="J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s v="Feb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s v="Fe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s v="Apr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s v="Ap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s v="Oct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s v="Ju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s v="Ma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s v="Apr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s v="Sep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s v="Ap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s v="Jun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s v="J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s v="Oct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s v="Jan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s v="Nov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s v="Aug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s v="Feb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s v="Ju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s v="Feb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s v="Nov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s v="Ap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s v="Jul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s v="Nov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s v="Nov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s v="Nov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s v="Nov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s v="Jun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s v="Sep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s v="Feb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s v="Feb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s v="Aug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s v="Aug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s v="Oct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s v="F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s v="J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s v="Ju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s v="Oct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s v="Nov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s v="Nov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s v="Nov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s v="May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s v="Ju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s v="Jul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s v="Mar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s v="Oct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s v="Jun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s v="Ma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s v="Ja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s v="Oct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s v="Jan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s v="J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s v="J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s v="Oct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s v="M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s v="Feb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s v="Jun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s v="Ju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s v="Jun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s v="Jun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s v="Sep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s v="Aug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s v="Feb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s v="Nov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s v="Ap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s v="Ma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s v="Se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s v="Ap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s v="Mar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s v="Fe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s v="Feb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s v="Nov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s v="Ma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s v="Jan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s v="Sep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s v="Sep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s v="Ju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s v="F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s v="Oct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s v="Ju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s v="Ju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s v="Jan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s v="Ju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s v="J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s v="J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s v="Jul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s v="Apr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s v="Ja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s v="Jun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s v="Oct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s v="Ap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s v="Aug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s v="May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s v="Sep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s v="Jan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s v="Feb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s v="Nov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s v="Jun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s v="Feb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s v="Ma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s v="Jun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s v="Ju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s v="J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s v="Sep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s v="Jul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s v="Jan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s v="Ja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s v="Apr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s v="Sep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s v="Ju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s v="Aug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s v="J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s v="Jul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s v="Feb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s v="Feb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s v="Aug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s v="Mar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s v="Jun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s v="J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s v="Oct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s v="Feb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s v="Jun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s v="Oct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s v="Oct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s v="Feb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s v="Jun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s v="Dec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s v="Ju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s v="Ju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s v="Ja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s v="May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s v="Ma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s v="Ap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s v="Ma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s v="Ap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s v="Sep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s v="J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s v="Nov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s v="Oct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s v="Aug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s v="Mar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s v="Feb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s v="Aug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s v="Ma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s v="Jun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s v="Oct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s v="Jul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s v="Ap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s v="Nov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s v="Ju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s v="Oct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s v="Feb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s v="Jan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s v="Aug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s v="Ju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s v="Sep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s v="Feb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s v="Aug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s v="Aug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s v="Aug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s v="Jul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s v="Aug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s v="J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s v="Ma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s v="Ju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s v="Dec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s v="Ju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s v="Mar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s v="Sep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s v="Oct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s v="Aug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s v="Sep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s v="Nov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s v="Oct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s v="Jul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s v="Aug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s v="Aug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s v="J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s v="May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s v="Feb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s v="Ma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s v="Ma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s v="Apr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s v="Feb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s v="Aug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s v="Apr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s v="Ap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s v="May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s v="Ju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s v="Jan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s v="Oct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s v="Jun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s v="Apr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s v="M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s v="J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s v="Ap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s v="J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s v="Ma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s v="Jul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s v="Aug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s v="De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s v="Dec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s v="Aug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s v="De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s v="Dec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s v="Sep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s v="May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s v="Oct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s v="Oct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s v="Jul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s v="Oct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s v="Ma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s v="Ma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s v="Mar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s v="Jan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s v="Ju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s v="Mar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s v="Fe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s v="Jun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s v="Nov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s v="Jul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s v="Ma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s v="Ap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s v="Sep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s v="Dec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s v="Dec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s v="Dec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s v="Aug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s v="Feb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s v="Aug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s v="Feb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s v="Aug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s v="Aug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s v="Sep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s v="Dec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s v="Ma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s v="Oct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s v="Ap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s v="Jan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s v="Jul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s v="Nov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s v="Feb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s v="J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s v="Ma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s v="May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s v="Nov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s v="Feb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s v="Feb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s v="Oct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s v="Feb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s v="Sep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s v="Aug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s v="Jun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s v="Jun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s v="J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s v="Ma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s v="Oct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s v="Mar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s v="Oct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s v="Aug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s v="Nov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s v="Oct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s v="Nov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s v="Mar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s v="Aug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s v="Dec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s v="Feb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s v="Aug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s v="Ap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s v="Sep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s v="Oct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s v="Oct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s v="Feb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s v="Oct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s v="M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s v="Aug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s v="Sep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s v="M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s v="Ja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s v="Jul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s v="Aug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s v="J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s v="Mar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s v="Jun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s v="Ja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s v="May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s v="Feb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s v="Nov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s v="Ma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s v="Ma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s v="Oct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s v="Ju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s v="Oct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s v="J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s v="Jun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s v="Jun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s v="M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s v="Ju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s v="Aug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s v="Oct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s v="Jul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s v="Aug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s v="Jun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s v="Ap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s v="Sep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s v="Ja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s v="May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s v="Sep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s v="Aug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s v="Apr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s v="May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s v="Jul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s v="May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s v="Oct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s v="Jan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s v="Sep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s v="Nov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s v="Apr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s v="Dec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s v="Dec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s v="Apr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s v="Feb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s v="Sep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s v="Aug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s v="Ju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s v="J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s v="Apr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s v="Ju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s v="Aug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s v="Jun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s v="May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s v="Mar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s v="Apr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s v="Feb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s v="Dec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s v="Apr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s v="Jan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s v="May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s v="Jun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s v="Oct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s v="Jan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s v="Oct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s v="Ap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s v="Feb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s v="Ap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s v="Sep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s v="Ju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s v="Feb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s v="Jul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s v="Dec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s v="Nov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s v="Apr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s v="Mar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s v="Ap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s v="Feb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s v="Oct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s v="Ju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s v="Ju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s v="Jul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s v="Nov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s v="Aug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s v="Jun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s v="Jun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s v="Jul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s v="Sep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s v="Jun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s v="Jan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s v="Ma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s v="Jan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s v="Feb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s v="Sep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s v="Jun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s v="Ma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s v="Nov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s v="Apr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s v="Jun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s v="Ap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s v="Jun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s v="Ju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s v="Mar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s v="Jun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s v="Feb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s v="Ma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s v="May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s v="Nov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s v="Oct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s v="Ma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s v="Ma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s v="Jun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s v="Sep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s v="Dec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s v="Feb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s v="Jun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s v="Aug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s v="Ju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s v="Feb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s v="Ju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s v="Jun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s v="Apr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s v="Ju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s v="Nov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s v="M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s v="Oct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s v="Ma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s v="Ju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s v="Nov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s v="May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s v="Ju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s v="Nov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s v="Ma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s v="Ju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s v="Feb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s v="Dec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s v="Dec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s v="Sep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s v="Feb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s v="Ju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s v="Ju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s v="Ju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s v="Ma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s v="Feb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s v="Jun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s v="Feb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s v="Ap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s v="Apr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s v="Feb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s v="J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s v="Ju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s v="Oct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s v="Feb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s v="Jun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s v="Ju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s v="Dec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s v="Nov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s v="Ju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s v="J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s v="May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s v="Apr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s v="Jan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s v="Nov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s v="Aug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s v="Oct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s v="Ja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s v="Nov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s v="Mar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s v="Jul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s v="Ma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s v="Ap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s v="Ma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s v="Ma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s v="M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s v="Apr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s v="May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s v="Sep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s v="Sep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s v="Ju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s v="Sep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s v="May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s v="Dec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s v="Jun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s v="Mar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s v="Jul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s v="Ap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s v="Feb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s v="Feb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s v="Ju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s v="Jul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s v="Oct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s v="Aug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s v="Sep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s v="Oct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s v="Jul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s v="Feb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s v="May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s v="Aug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s v="Feb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s v="Ju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s v="Jan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s v="Jun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s v="Sep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s v="Ja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s v="Sep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s v="Ja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s v="Nov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s v="May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s v="Dec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s v="Jun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s v="Jan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s v="Aug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s v="Ma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s v="Apr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s v="Nov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s v="Ma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s v="Jan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s v="Dec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s v="Jun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s v="Feb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s v="Aug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s v="Nov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s v="Jan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s v="Ju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s v="Dec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s v="Ju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s v="Jul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s v="Nov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s v="Oct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s v="Jul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s v="Ap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s v="Apr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s v="M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s v="Sep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s v="Jul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s v="Aug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s v="Aug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s v="Oct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s v="Feb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s v="Oct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s v="Apr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s v="May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s v="May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s v="Aug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s v="Jul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s v="Dec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s v="Oct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s v="Oct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s v="Ja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s v="Ma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s v="May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s v="Jun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s v="Nov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s v="Ju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s v="Sep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s v="Aug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s v="Mar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s v="Aug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s v="Feb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s v="Jun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s v="Aug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s v="Aug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s v="Nov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s v="Jun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s v="May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s v="Oct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s v="Nov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s v="Oct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s v="Ap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s v="Oct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s v="Jul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s v="Apr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s v="Jan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s v="Sep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s v="Jul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s v="Jan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s v="Ma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s v="Ma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s v="Aug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s v="Jun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s v="Oct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s v="Mar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s v="Ju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s v="Aug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s v="Dec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s v="Ap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s v="Nov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s v="Oct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s v="Feb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s v="Feb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s v="Ju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s v="Feb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s v="Ma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s v="Aug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s v="Ma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s v="Jun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s v="De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s v="Ap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s v="May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s v="Ju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s v="Jul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s v="Ju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s v="Dec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s v="Ma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s v="Jun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s v="Ma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s v="M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s v="Apr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s v="Oct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s v="Jan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s v="Apr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s v="Aug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s v="Oct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s v="Feb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s v="Oct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s v="Apr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s v="Ju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s v="Jan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s v="Mar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s v="Feb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s v="Jul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s v="Ma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s v="Feb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s v="Aug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s v="Jan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s v="Sep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s v="Aug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s v="Jan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s v="Ju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s v="Ju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s v="Jul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s v="Oct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s v="Dec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s v="Ap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s v="Jan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s v="Feb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s v="Jun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s v="Aug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s v="Aug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s v="Sep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s v="Feb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s v="Feb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s v="Aug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s v="Dec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s v="Feb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s v="Aug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s v="Ma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s v="Oct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s v="Feb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s v="May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s v="Nov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s v="Ja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s v="Oct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s v="Oct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s v="Sep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s v="Mar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s v="Sep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s v="Jun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s v="Aug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s v="Oct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s v="Ma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s v="Jul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s v="Dec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s v="Nov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s v="Ma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s v="Jul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s v="Sep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s v="Dec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s v="Ma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s v="Jun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s v="Sep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s v="Aug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s v="Oct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s v="Aug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s v="May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s v="Ju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s v="Mar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s v="Aug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s v="May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s v="Feb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s v="Jun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s v="M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s v="Ma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s v="Jul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s v="Ap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s v="Aug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s v="Dec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s v="Jan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s v="Jan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s v="Nov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s v="Ju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s v="Ma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s v="Oct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s v="May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s v="Sep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s v="Nov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s v="Dec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s v="May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s v="Feb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s v="Oct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s v="Dec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s v="Se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s v="Feb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s v="Oct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s v="Jun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s v="De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s v="Apr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s v="Jul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s v="Dec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s v="F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s v="Ju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s v="Sep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s v="Nov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s v="Ja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s v="Dec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s v="Jul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s v="Oct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s v="Dec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s v="Apr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s v="Jul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s v="Sep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s v="Nov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s v="Feb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s v="Sep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s v="Feb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s v="Oct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s v="Ma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s v="Ja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s v="Jan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s v="Dec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s v="Ju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s v="Ja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s v="Feb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s v="Jul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s v="Nov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s v="Jul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s v="Ju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s v="May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s v="Apr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s v="Mar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s v="May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s v="Jul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s v="Jun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s v="May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s v="Jun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s v="Sep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s v="May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s v="Oct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s v="Aug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s v="Ju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s v="Jul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s v="Aug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s v="Dec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s v="Apr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s v="Aug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s v="Nov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s v="Jul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s v="Oct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s v="Nov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s v="Jun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s v="Jul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s v="Ja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s v="Apr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s v="Oct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s v="Jul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s v="Apr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s v="Mar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s v="Ja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s v="Apr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s v="Apr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s v="May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s v="Sep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s v="Nov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s v="Ju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s v="Aug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s v="Mar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s v="Nov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s v="Oct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s v="Jan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s v="Sep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s v="Dec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s v="Jul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s v="Jun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s v="Mar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s v="Nov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s v="May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s v="May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s v="Mar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s v="Oct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s v="Aug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s v="Mar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s v="May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s v="Feb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s v="Dec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s v="Jun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s v="Jul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s v="Jun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s v="Jun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s v="Jan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s v="Aug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s v="Jul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s v="Mar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s v="Oct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s v="Feb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s v="Dec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s v="Mar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s v="Oct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s v="Mar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s v="Aug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s v="Mar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s v="Nov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s v="Jul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s v="Sep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s v="Feb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s v="Apr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s v="Aug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s v="Oct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s v="May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s v="May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s v="May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s v="Jun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s v="Mar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s v="Dec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s v="Jun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s v="Mar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s v="Jan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s v="May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s v="Jun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s v="Nov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s v="Dec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s v="Oct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s v="Dec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s v="Nov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s v="Feb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s v="Mar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s v="Apr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s v="Mar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s v="Apr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s v="Apr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s v="Jan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s v="Oct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s v="Mar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s v="Jul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s v="Nov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s v="Jan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s v="Feb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s v="Mar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s v="Jun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s v="Jul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s v="Sep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s v="Apr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s v="Aug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s v="Sep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s v="Apr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s v="Dec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s v="May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s v="Mar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s v="Sep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s v="Aug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s v="May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s v="Ju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s v="Sep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s v="May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s v="Aug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s v="Ma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s v="Apr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s v="Aug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s v="Jul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s v="Jul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s v="Feb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s v="Apr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s v="Oct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s v="Jul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s v="Feb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s v="Jul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s v="Nov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s v="Nov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s v="Ja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s v="Nov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s v="Mar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s v="Apr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s v="Aug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s v="Oct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s v="Apr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s v="Ju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s v="Jun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s v="Ja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s v="Sep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s v="Ma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s v="Jun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s v="Jun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s v="Jul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s v="Aug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s v="Jul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s v="Dec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s v="Dec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s v="Jun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s v="Feb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s v="Sep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s v="Jul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s v="Jun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s v="Feb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s v="Jan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s v="Mar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s v="Aug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s v="Jul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s v="Mar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s v="Oct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s v="Feb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s v="Mar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s v="May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s v="Dec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s v="Oct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s v="Jul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s v="Jul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s v="Feb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s v="Jun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s v="Aug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s v="Jul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s v="Jun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s v="Aug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s v="Sep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s v="Sep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s v="Jan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s v="Ma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s v="Sep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s v="Jan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s v="Sep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s v="Aug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s v="Aug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s v="Jan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s v="Sep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s v="Nov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s v="Jul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s v="Sep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s v="Jul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s v="Dec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s v="Nov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s v="Jun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s v="Sep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s v="Aug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s v="Feb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s v="Jul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s v="Jan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s v="Jan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s v="Mar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s v="Nov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s v="Mar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s v="Feb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s v="Jul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s v="Jan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s v="Jan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s v="Apr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s v="Ma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s v="Mar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s v="Apr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s v="Jun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s v="Apr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s v="Jan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s v="May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s v="Dec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s v="Jan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s v="Aug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s v="May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s v="Jun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s v="Nov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s v="Jan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s v="Dec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s v="Oct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s v="Mar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s v="Nov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s v="Nov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s v="Jan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s v="Feb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s v="Jul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s v="Oct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s v="Sep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s v="Nov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s v="Jun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s v="Ma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s v="Apr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s v="Mar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s v="Jan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s v="Sep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s v="Feb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s v="Feb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s v="Apr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s v="Ma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s v="Mar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s v="Jun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s v="Apr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s v="Jan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s v="Aug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s v="Apr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s v="Mar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s v="Jan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s v="Ma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s v="Sep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s v="Jan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s v="Apr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s v="Dec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s v="Feb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s v="Jun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s v="Mar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s v="Oct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s v="Feb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s v="Apr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s v="Sep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s v="Jan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s v="Apr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s v="May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s v="Jan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s v="May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s v="Dec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s v="Aug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s v="Feb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s v="Oct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s v="Ma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s v="Oct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s v="Dec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s v="Apr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s v="Sep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s v="Mar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s v="Jun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s v="Sep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s v="Aug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s v="Mar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s v="Mar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s v="Oct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s v="Mar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s v="Feb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s v="Jan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s v="May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s v="Jul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s v="Feb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s v="Feb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s v="Jan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s v="Jan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s v="Aug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s v="Oct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s v="Nov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s v="Mar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s v="Jun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s v="Jan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s v="Jul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s v="Nov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s v="Nov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s v="Feb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s v="Nov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s v="Nov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s v="Oct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s v="Apr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s v="Nov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s v="Jun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s v="Nov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s v="Feb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s v="Feb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s v="Oct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s v="Oct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s v="Apr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s v="Ma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s v="Sep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s v="Mar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s v="Apr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s v="Apr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s v="Oct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s v="Feb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s v="Jul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s v="Mar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s v="Feb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s v="Sep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s v="Mar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s v="Oct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s v="Apr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s v="Apr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s v="Sep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s v="Oct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s v="Jul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s v="Jan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s v="Aug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s v="Feb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s v="Sep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s v="Oct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s v="Mar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s v="Oct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s v="Feb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s v="Mar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s v="Ma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s v="Oct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s v="Jun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s v="Oct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s v="Jul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s v="Mar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s v="May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s v="Jan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s v="Apr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s v="Mar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s v="Feb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s v="Dec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s v="Dec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s v="Dec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s v="Feb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s v="Jun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s v="Aug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s v="Jan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s v="Jul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s v="Oct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s v="Jan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s v="Mar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s v="Dec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s v="Jun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s v="Aug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s v="Apr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s v="Dec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s v="Oct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s v="Jul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s v="Jul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s v="Jun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s v="Feb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s v="Apr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s v="Nov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s v="Aug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s v="Sep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s v="Feb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s v="Mar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s v="Jun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s v="Jul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s v="Mar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s v="Nov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s v="Apr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s v="Jul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s v="Oct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s v="Jun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s v="Jan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s v="Feb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s v="Apr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s v="Sep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s v="Sep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s v="Jun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s v="Apr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s v="Nov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s v="Jul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s v="Jun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s v="Sep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s v="Sep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s v="Jan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s v="Mar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s v="Jun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s v="Apr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s v="Feb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s v="Ju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s v="Aug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s v="May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s v="Ja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s v="Sep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s v="Ja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s v="Oct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s v="May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s v="Sep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s v="Aug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s v="Ju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s v="Aug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s v="Aug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s v="Oct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s v="Aug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s v="Jul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s v="Aug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s v="Oct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s v="Oct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s v="Feb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s v="Oct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s v="Ja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s v="Jan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s v="Dec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s v="Feb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s v="Feb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s v="Apr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s v="Sep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s v="Ja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s v="Dec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s v="Apr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s v="Feb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s v="Oct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s v="Mar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s v="Sep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s v="Jul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s v="Apr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s v="Sep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s v="Apr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s v="May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s v="Jun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s v="Jul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s v="Apr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s v="Ju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s v="Aug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s v="Aug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s v="May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s v="Jul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s v="Nov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s v="Mar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s v="Jul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s v="Aug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s v="Ja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s v="Apr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s v="Apr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s v="Mar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s v="Mar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s v="Sep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s v="Jul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s v="Sep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s v="Mar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s v="Nov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s v="Sep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s v="Apr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s v="May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s v="Oct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s v="Dec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s v="Dec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s v="Jul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s v="Dec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s v="Aug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s v="Apr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s v="Jun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s v="Ju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s v="Dec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s v="Nov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s v="Nov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s v="Aug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s v="Mar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s v="Ju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s v="Feb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s v="Dec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s v="Feb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s v="Nov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s v="Jul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s v="Sep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s v="Mar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s v="May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s v="Jan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s v="Mar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s v="Oct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s v="Jul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s v="Jul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s v="Nov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s v="Mar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s v="Ja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s v="Aug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s v="Nov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s v="Nov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s v="Oct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s v="Mar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s v="Aug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s v="May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s v="Jul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s v="Jul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s v="Jan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s v="May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s v="Dec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s v="Jun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s v="Nov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s v="Apr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s v="Apr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s v="Sep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s v="Dec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s v="Jun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s v="Oct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s v="Apr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s v="Jun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s v="Jan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s v="Sep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s v="Mar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s v="Oct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  <s v="Jun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s v="Oct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s v="Sep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s v="Jan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  <s v="Sep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s v="Jun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s v="Jan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s v="Jun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s v="Nov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s v="Oct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s v="Sep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s v="May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  <s v="Dec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s v="Nov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s v="F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s v="Nov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s v="Nov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s v="Sep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s v="Nov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s v="Jan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s v="F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s v="Jun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s v="Jun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s v="Dec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s v="Dec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  <s v="Dec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s v="Jan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s v="Jul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s v="Oct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s v="Nov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s v="Sep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s v="May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s v="Jan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  <s v="Mar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s v="Aug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s v="Nov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s v="Aug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s v="Jul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s v="Feb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s v="Feb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s v="Feb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s v="Oct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s v="Jan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s v="Mar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s v="Sep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s v="Jun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s v="Jan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s v="Jun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s v="Nov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s v="Mar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s v="Mar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s v="Mar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  <s v="Oct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s v="Jun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s v="Nov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s v="Feb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s v="Mar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s v="Nov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s v="May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s v="Jul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s v="Jul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s v="Jul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  <s v="Apr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s v="Oct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s v="May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s v="Oct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s v="Mar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s v="Nov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s v="Aug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s v="Aug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s v="May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s v="Aug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s v="Jan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s v="Mar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s v="Nov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s v="Sep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s v="Jul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s v="Jun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s v="Jun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s v="Apr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s v="Apr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s v="F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s v="Jul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  <s v="Jan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s v="Jun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s v="Apr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s v="Aug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s v="Apr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s v="Oct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s v="May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s v="Jan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s v="Mar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  <s v="May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s v="Jan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s v="Jan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s v="Aug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s v="Nov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s v="Jul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s v="Jul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s v="Apr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s v="Sep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s v="Jul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s v="Jul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s v="Feb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s v="Sep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s v="Aug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s v="Oct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s v="Nov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s v="Nov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s v="Jul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s v="Jun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s v="Feb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s v="Feb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s v="Nov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s v="Jun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s v="Jul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s v="Oct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s v="Sep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s v="Dec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s v="Jun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s v="Mar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s v="Nov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s v="Jul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s v="Sep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s v="Mar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s v="Jun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s v="May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s v="Dec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s v="Dec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s v="Jul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s v="Jun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s v="Dec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s v="Jan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s v="May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s v="Apr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s v="Jul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s v="Aug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s v="Sep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s v="Feb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s v="Sep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s v="Jun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s v="Nov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s v="Jul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s v="Dec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s v="Sep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s v="Nov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s v="Jul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s v="Jun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s v="Nov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s v="Mar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s v="Jan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s v="Oct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s v="Jun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s v="Jan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s v="Aug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s v="Oct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s v="Dec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s v="Jun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s v="Oct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s v="Dec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s v="Dec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s v="Dec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s v="Nov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s v="Nov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s v="Jul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s v="Nov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s v="Jul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s v="Nov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s v="Jan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s v="May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s v="Dec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s v="Sep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s v="Oct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s v="Aug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s v="Jan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s v="Feb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s v="Ja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s v="Ju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s v="Mar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s v="Ju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s v="May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s v="Nov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s v="Mar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s v="Dec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s v="Jul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s v="Jul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s v="Nov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s v="Dec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s v="Jul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s v="Nov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s v="Apr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s v="Nov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s v="Nov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s v="Ja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s v="Oct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s v="Jul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s v="Jun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s v="May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s v="Feb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s v="Mar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s v="Nov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s v="Apr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s v="Sep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s v="Dec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s v="Jul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s v="Dec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s v="Ja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s v="Ju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s v="Sep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s v="Ja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s v="Dec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s v="Apr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s v="Feb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s v="Nov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s v="Sep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s v="Ma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s v="Oct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s v="Ja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s v="Nov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s v="Jul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s v="Aug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s v="Sep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s v="Ja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s v="Apr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s v="Nov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s v="Nov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s v="Ja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s v="Dec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s v="Sep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s v="Apr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s v="Ja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s v="Nov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s v="Sep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s v="Jul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s v="Mar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s v="Sep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s v="Apr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s v="May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s v="Jul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s v="Mar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s v="Feb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s v="Jan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s v="Mar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s v="Oct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s v="Ma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s v="Jan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s v="Jan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s v="Oct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s v="Oct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s v="Jun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s v="Jul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s v="Feb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s v="Aug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s v="Mar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s v="Aug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s v="Mar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s v="Aug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s v="Jun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s v="Aug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s v="Jul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s v="May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s v="Aug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s v="Jan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s v="Nov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s v="Dec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s v="Aug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s v="Jun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s v="Jan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s v="Jun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s v="May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s v="Oct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s v="Mar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s v="Jan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s v="Jul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s v="Dec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s v="May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s v="Mar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s v="Sep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s v="Feb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s v="Mar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s v="Oct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s v="Mar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s v="Jan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s v="Jun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s v="Ma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s v="Feb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s v="Mar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s v="Nov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s v="Mar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s v="Ma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s v="Apr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s v="Sep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s v="Apr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s v="Dec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s v="Aug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s v="Aug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s v="Oct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s v="Sep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s v="Nov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s v="Sep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s v="Ju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s v="Feb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s v="Jun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s v="Mar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s v="Feb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s v="Mar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s v="Jun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s v="Oct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s v="Jan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s v="Nov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s v="Jun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s v="Aug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s v="Oct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s v="Mar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s v="May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s v="Oct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s v="Aug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s v="Oct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  <s v="Jan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s v="Sep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s v="Nov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s v="Jan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s v="Oct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s v="Dec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s v="Mar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  <s v="Aug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s v="Oct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s v="Jan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s v="Oct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s v="Apr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s v="Sep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s v="Jan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s v="Nov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  <s v="Nov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s v="Sep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s v="Nov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s v="Aug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s v="Jan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s v="Mar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s v="Dec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s v="Aug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s v="Apr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s v="Jul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s v="Sep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s v="Oct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s v="Jul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s v="May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s v="Mar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s v="May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s v="Sep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s v="Aug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s v="Oct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s v="Dec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s v="Apr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  <s v="Feb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s v="Apr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  <s v="Jul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  <s v="Aug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s v="Dec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s v="Nov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s v="Feb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s v="Aug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s v="Jun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  <s v="Jun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s v="Jan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s v="Jan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s v="Oct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s v="Apr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s v="Jul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s v="Jan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s v="Sep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  <s v="Jun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s v="Nov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  <s v="Nov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s v="Oct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s v="Oct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s v="Aug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s v="Oct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  <s v="Jan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s v="Oct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s v="Jun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s v="Apr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s v="Sep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s v="Mar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s v="May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s v="Feb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s v="Feb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s v="Mar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s v="Apr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s v="Dec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s v="Dec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s v="Oct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s v="Aug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s v="May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s v="Jun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s v="Jan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s v="Jan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s v="Oct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s v="Mar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s v="Dec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s v="Aug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s v="May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s v="Feb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s v="Dec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s v="Dec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s v="Apr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s v="Oct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s v="Dec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s v="Jul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s v="Aug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s v="Feb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s v="Oct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s v="Mar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s v="Dec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s v="Jan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s v="Jan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s v="Jan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s v="Sep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s v="Jul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s v="Sep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s v="Sep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s v="Feb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s v="Jul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s v="Jan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s v="Dec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s v="Apr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s v="Aug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s v="Sep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s v="Feb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s v="Apr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s v="Jun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s v="Jan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s v="Jan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s v="May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s v="Oct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s v="Jul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s v="Sep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s v="Jul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s v="Feb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s v="Dec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s v="Nov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s v="May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s v="Sep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s v="Aug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s v="Aug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s v="Jun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s v="Mar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s v="Oct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s v="Oct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s v="Nov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s v="Jun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s v="Oct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s v="Oct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s v="Oct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s v="Jan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s v="Dec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s v="Nov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s v="Feb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s v="Jan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s v="Sep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s v="Dec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s v="Nov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s v="Nov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s v="May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s v="Jul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s v="Nov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s v="Dec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s v="Dec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s v="Nov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s v="Oct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s v="Feb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s v="Oct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s v="Jun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s v="Jan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s v="May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s v="Sep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s v="Apr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s v="May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s v="Jan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s v="Feb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s v="Feb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s v="Sep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s v="Jan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s v="Feb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s v="Aug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s v="Nov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s v="May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s v="Nov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s v="Jul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s v="Jan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s v="De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s v="Apr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s v="Feb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s v="Nov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s v="Jul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s v="Jul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s v="Jul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s v="Apr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s v="Jan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s v="Jul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s v="Nov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s v="Oct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s v="Aug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s v="Jan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s v="Aug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s v="Jul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s v="Apr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s v="Feb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s v="Jul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s v="Feb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s v="Feb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s v="Nov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s v="Feb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s v="Feb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s v="Mar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s v="Mar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s v="Jul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s v="Aug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s v="Ma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s v="Jan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s v="Jun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s v="Nov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s v="Mar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s v="Oct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s v="Sep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s v="Oct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s v="Jan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s v="Sep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s v="Dec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s v="Apr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s v="Jul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s v="Dec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s v="Jun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s v="Apr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s v="Apr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s v="Dec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s v="Jul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s v="Jun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s v="Jul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s v="Feb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s v="Jul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s v="May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s v="Mar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s v="May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s v="Apr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s v="Mar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s v="Dec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s v="Jan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s v="Sep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s v="Jul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s v="Sep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s v="Jan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s v="Mar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s v="Apr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s v="Jan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s v="Jun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s v="Oct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s v="Apr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s v="May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s v="Feb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s v="Mar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s v="Jun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s v="Feb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s v="Oct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s v="Nov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s v="Dec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s v="Nov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s v="Jul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s v="Sep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s v="Feb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s v="Apr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s v="Nov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s v="Mar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s v="Mar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s v="Sep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s v="Feb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s v="Mar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s v="Mar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s v="Jul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s v="Jun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s v="Oct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s v="Jul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s v="May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s v="Sep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s v="Nov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s v="Dec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s v="Jul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s v="Nov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s v="Jul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s v="Nov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s v="Mar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s v="Jan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s v="Dec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s v="Jul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s v="Jun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s v="Jan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s v="Nov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s v="Mar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s v="Aug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s v="Mar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s v="Aug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s v="Nov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s v="May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s v="Nov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s v="Aug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s v="Apr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s v="May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s v="Aug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s v="Jul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s v="Jan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s v="Oct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s v="Nov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s v="May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s v="Feb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s v="Apr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s v="Aug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s v="Jul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s v="May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s v="Jun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s v="May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s v="Aug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s v="Aug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s v="Jan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s v="Apr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s v="Oct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s v="Jul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s v="Jun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s v="Apr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s v="Jun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s v="Jan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s v="Sep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s v="Jul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s v="Sep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s v="May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s v="Jan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s v="Dec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s v="Oct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s v="Jan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s v="May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s v="Apr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s v="Apr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s v="Dec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s v="Jun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s v="Aug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s v="Feb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s v="Jan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s v="Feb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s v="Mar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s v="Oct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s v="Nov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s v="May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s v="Nov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s v="Jun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s v="Mar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s v="Jun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s v="Ma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s v="Oct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s v="May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s v="Feb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s v="Mar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s v="Feb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s v="Jan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s v="May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s v="Nov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s v="Dec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s v="Apr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s v="Apr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s v="Aug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s v="Jun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s v="Oct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s v="Sep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s v="Jul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s v="Nov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s v="Mar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s v="Oct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s v="Apr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s v="Aug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s v="Mar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s v="Jul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s v="Jul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s v="Mar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s v="Jan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s v="Jul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s v="Aug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s v="Jan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s v="Jan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s v="Nov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s v="Jul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s v="Aug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s v="Jul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s v="Dec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s v="Ma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s v="Oct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s v="Aug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s v="Ma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s v="Mar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s v="May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s v="Oct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s v="Apr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s v="May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s v="Jun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s v="Jul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s v="Jul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s v="Sep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s v="Aug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s v="Nov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s v="Nov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s v="Jan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s v="Feb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s v="Aug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s v="May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s v="Jan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s v="Dec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s v="Jan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s v="Feb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s v="Sep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s v="Oct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s v="Dec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s v="Jun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s v="Aug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s v="Mar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s v="Jan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s v="Oct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s v="Apr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s v="Aug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s v="Jul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s v="Jul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s v="Jul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s v="Jul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s v="May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s v="Feb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s v="Dec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s v="Jul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s v="Nov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s v="Feb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s v="Dec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s v="Jun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s v="Feb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s v="Apr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s v="Jul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s v="Dec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s v="Mar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s v="Mar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s v="Sep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s v="Oct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s v="Oct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s v="Jun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s v="Feb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s v="Apr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s v="Mar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s v="Jun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s v="Apr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s v="Jul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s v="Nov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s v="Jul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s v="Jan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s v="Jun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s v="Nov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s v="Jan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s v="Aug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s v="Sep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s v="Jul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s v="Oct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s v="Mar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s v="Feb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s v="Aug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s v="Oct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s v="Jan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s v="Ma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s v="Dec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s v="Jun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s v="Dec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s v="Nov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s v="Apr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s v="Mar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s v="Sep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s v="Nov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s v="Dec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s v="Apr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s v="Aug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s v="Oct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s v="Jun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s v="Jul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s v="Dec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s v="Jun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s v="Feb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s v="Nov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s v="Nov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s v="Feb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s v="Jul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s v="Oct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s v="Jul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s v="Aug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s v="Jun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s v="Jun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s v="Ju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s v="Ju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s v="May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s v="Feb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s v="Nov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s v="Nov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s v="Nov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s v="Ja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s v="Jul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s v="Feb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s v="May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s v="Oct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s v="Jun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s v="Jan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s v="May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s v="May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s v="Jul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s v="May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s v="Jul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s v="Ja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s v="Nov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s v="Feb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s v="Oct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s v="Oct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s v="May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s v="Mar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s v="Oct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s v="Apr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s v="Jun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s v="Nov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s v="Feb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s v="Dec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s v="Nov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s v="Jan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s v="Jul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s v="May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s v="May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s v="Nov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s v="Apr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s v="Dec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s v="Jun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s v="Mar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s v="Jun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s v="May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s v="Sep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s v="Jul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s v="Mar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s v="Jul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s v="Feb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s v="Jul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s v="Jan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s v="Dec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s v="Jan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s v="Sep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s v="Jun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s v="Sep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s v="May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s v="Mar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s v="Jun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s v="Jan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s v="Oct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s v="Oct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s v="Jul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s v="Oct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s v="Nov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s v="Apr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s v="Jan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s v="Nov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s v="Dec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s v="Dec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s v="Jul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s v="Oct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s v="Aug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s v="Jan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s v="Sep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s v="Jun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s v="Jan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s v="Aug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s v="Dec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s v="Nov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s v="Mar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s v="Jun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s v="Aug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s v="Mar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s v="Mar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s v="Nov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s v="Oct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s v="Jun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s v="Oct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s v="May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s v="Sep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s v="Jan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s v="Jun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s v="Mar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s v="Feb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s v="Apr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s v="Jul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s v="Apr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s v="Dec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s v="Jul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s v="May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s v="Apr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s v="Jun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s v="Apr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s v="Mar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s v="Jan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s v="Oct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s v="Jun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s v="Mar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s v="Apr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s v="Jul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s v="Dec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s v="Oct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s v="Jul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s v="Nov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s v="Oct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s v="Sep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s v="Mar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s v="Feb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s v="Jan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s v="Feb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s v="Dec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s v="Jan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s v="Apr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s v="Jan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s v="Dec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s v="Mar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s v="Sep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s v="Jan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s v="Aug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s v="Nov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s v="Aug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s v="Oct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s v="Apr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s v="Apr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s v="Jul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s v="Oct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s v="Aug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s v="Jun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s v="Ma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s v="May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s v="Jan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s v="Jul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s v="Dec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s v="Oct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s v="Sep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s v="Dec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s v="May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s v="May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s v="Mar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s v="Jul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s v="Jul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s v="Ju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s v="Jul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s v="Ju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s v="Apr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s v="Jun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s v="Feb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s v="Aug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s v="May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s v="Feb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s v="Jun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s v="Mar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s v="May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s v="Jan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s v="Jun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s v="Oct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s v="Jan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s v="Jun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s v="Aug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s v="Feb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s v="Sep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s v="Nov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s v="May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s v="Nov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s v="May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s v="Sep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s v="Nov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s v="Jan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s v="Jul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s v="Dec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s v="Feb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s v="Jan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s v="Feb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s v="Sep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s v="Oct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s v="Jan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s v="Mar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s v="Aug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s v="Apr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s v="Jul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s v="Jul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s v="Dec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s v="Dec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s v="Oct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s v="Dec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s v="Jun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s v="Oct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s v="Feb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s v="Jan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s v="Jul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s v="Feb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s v="Oct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s v="Oct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s v="Apr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s v="Apr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s v="Sep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s v="Aug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s v="Jul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s v="Aug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s v="Jun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s v="Aug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s v="Jun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s v="Apr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s v="Oct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s v="Oct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s v="Sep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s v="Jan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s v="Apr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s v="May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s v="Jun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s v="Feb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s v="Nov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s v="Apr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s v="Mar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s v="May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s v="Feb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s v="Feb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s v="Jan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s v="Jun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s v="May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s v="Ma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s v="Aug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s v="Jul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s v="Mar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s v="Nov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s v="Aug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s v="Aug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s v="Dec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s v="Mar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s v="Nov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s v="Jan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s v="Sep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s v="Aug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s v="Mar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s v="Feb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s v="Jan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s v="Mar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s v="May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s v="Oct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s v="Aug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s v="May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s v="Mar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s v="Jun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s v="Apr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s v="Sep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s v="Nov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s v="Feb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s v="Jul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s v="Dec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s v="May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s v="Nov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s v="Sep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s v="Nov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s v="May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s v="Dec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s v="Jun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s v="Jun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s v="Oct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s v="Oct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s v="Sep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s v="Jan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s v="Aug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s v="Feb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s v="Apr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s v="Nov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s v="Jun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s v="Nov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s v="Aug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s v="Nov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s v="Oct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s v="May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s v="Jan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s v="Jan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s v="Sep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s v="Jul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s v="Dec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s v="Apr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s v="Ma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s v="Apr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s v="Nov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s v="Jan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s v="Feb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s v="Jul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  <s v="Nov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s v="May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s v="Aug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s v="Se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s v="Se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s v="Jul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s v="May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s v="Feb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s v="Apr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s v="Se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s v="Mar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s v="Oct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s v="Mar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s v="Mar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s v="Mar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s v="Nov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s v="Apr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s v="Nov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s v="Nov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s v="Mar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s v="Dec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s v="Nov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s v="Jan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s v="Jan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s v="Jan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s v="Feb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s v="Feb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s v="Oct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s v="Apr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s v="May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s v="Jul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s v="May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s v="Feb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s v="Jul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s v="Sep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s v="Mar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s v="Feb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s v="Jan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s v="Jun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  <s v="Jun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s v="Feb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s v="Feb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s v="Mar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s v="Feb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s v="Feb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  <s v="Feb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s v="Mar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s v="Mar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s v="Feb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s v="Mar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s v="Mar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s v="Feb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s v="Mar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  <s v="Feb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s v="Mar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s v="Mar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s v="Mar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s v="Mar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s v="Mar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s v="Mar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s v="Dec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s v="Feb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s v="Jul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s v="Jan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s v="Aug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s v="Jun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s v="Feb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s v="Mar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s v="Jul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s v="Dec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  <s v="Aug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s v="May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s v="Sep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s v="Apr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  <s v="Mar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  <s v="Oct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s v="Mar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s v="Mar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s v="Aug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s v="Oct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s v="Nov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s v="Feb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s v="Ma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s v="Sep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s v="Jul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s v="May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s v="Feb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s v="Sep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s v="Apr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s v="Sep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s v="May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s v="Nov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s v="Sep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s v="Apr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s v="Jul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s v="Oct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s v="Jun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  <s v="Sep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s v="Mar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s v="Jun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s v="Apr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s v="Dec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s v="Aug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s v="Jan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s v="Nov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s v="Oct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s v="Oct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s v="Aug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s v="Jan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s v="Mar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s v="Feb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s v="Sep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s v="Feb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s v="Mar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s v="Sep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s v="Jul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s v="Dec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s v="May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s v="Mar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s v="Feb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s v="Jul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s v="Feb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s v="Sep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s v="Jul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s v="Jul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s v="Aug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s v="Jul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s v="Jul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s v="Dec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s v="Sep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s v="Sep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s v="Ma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s v="Dec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s v="Oct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s v="Sep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s v="Sep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s v="Jan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s v="Feb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s v="Aug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s v="Ma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s v="Aug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s v="Jan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s v="Apr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s v="Dec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s v="Sep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s v="Nov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s v="Mar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s v="Oct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s v="Nov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s v="Jan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s v="Nov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s v="Jul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s v="Oct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s v="Jan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s v="Sep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s v="Ma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s v="Nov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s v="Dec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s v="Oct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s v="Sep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s v="Nov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s v="Jun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s v="Jan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s v="Oct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s v="Aug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s v="Aug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s v="Aug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s v="Jan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s v="Jan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s v="Aug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s v="Aug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s v="Jun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s v="Jul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s v="Jan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s v="Jun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s v="Jun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s v="Dec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s v="Mar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s v="Jun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s v="Mar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s v="Jan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s v="Dec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s v="Sep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s v="Dec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s v="Jun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s v="Jan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s v="Jan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s v="Apr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s v="Dec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s v="Jan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s v="Apr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s v="Feb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  <s v="Jan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s v="Dec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s v="Mar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s v="Jan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s v="Jan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s v="Sep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s v="Sep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s v="Apr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s v="Apr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s v="Jan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s v="Jan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s v="May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s v="Jun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s v="Nov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s v="Mar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s v="May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s v="Sep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s v="Jun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s v="Jul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s v="Mar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s v="Sep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s v="Apr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s v="Nov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s v="Jun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s v="Aug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s v="Oct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s v="Aug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s v="Jan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s v="Dec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s v="Jan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s v="May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s v="Apr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s v="Oct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s v="Jan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s v="Oct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s v="Nov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s v="Dec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s v="Jan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s v="Oct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s v="May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s v="Jun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s v="Jun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s v="Jun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s v="May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s v="Jan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s v="May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s v="Feb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s v="Mar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s v="Feb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s v="Jun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s v="Mar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s v="Oct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s v="Jul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s v="Oct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s v="Nov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s v="May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s v="Jan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s v="Nov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s v="Jun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s v="May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s v="Mar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s v="Jan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s v="Sep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s v="Mar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s v="Feb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s v="Dec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s v="Feb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s v="Sep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s v="Apr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s v="Feb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s v="Nov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s v="Nov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s v="Aug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s v="May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s v="Nov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s v="Sep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s v="Sep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s v="Jul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s v="May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s v="Sep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s v="Oct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s v="Aug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s v="Oct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s v="Jan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s v="Jul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s v="Apr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s v="Sep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s v="Jun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s v="Nov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s v="Aug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s v="Dec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s v="Sep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s v="Oct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s v="Feb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s v="Apr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s v="May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s v="May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s v="Jan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s v="Aug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s v="Nov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s v="May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s v="Nov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s v="May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s v="Jun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s v="Feb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s v="May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s v="Apr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s v="Apr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s v="Jun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s v="Apr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s v="Jun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s v="Feb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s v="Oct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s v="Apr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s v="Jun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s v="Mar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s v="Oct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s v="Sep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s v="Feb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s v="Jan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s v="Apr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s v="Mar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s v="Sep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s v="Feb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s v="Aug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s v="Nov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s v="Aug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s v="Apr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s v="Aug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s v="Mar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s v="Dec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s v="Jul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s v="Apr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s v="Nov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s v="Jul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s v="Feb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s v="Oct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s v="Oct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s v="Jun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s v="Jun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s v="Feb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s v="Jun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s v="Nov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s v="May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s v="Oct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s v="Feb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s v="Jun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s v="Nov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s v="Aug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s v="Oct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s v="Jul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s v="Feb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s v="Jan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s v="Jul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s v="Nov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s v="Jan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s v="Jun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s v="Jan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s v="Nov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s v="Oct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s v="Jun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s v="Jun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s v="Jul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s v="Jun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s v="Oct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s v="Dec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s v="May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s v="Dec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s v="Jun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s v="Jun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s v="Sep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s v="Oct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s v="Jun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s v="Aug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s v="Oct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s v="Jul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s v="Dec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s v="Jan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s v="Ma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s v="Feb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s v="Aug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s v="Feb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s v="Feb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s v="Jul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s v="Aug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s v="Apr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s v="Aug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s v="May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s v="May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s v="Jul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s v="May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s v="Mar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s v="Feb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s v="Feb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s v="Jul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s v="Oct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s v="Dec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s v="Nov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s v="Mar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s v="Mar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s v="Nov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s v="Apr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s v="Oct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s v="Ma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s v="Nov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s v="Oct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s v="Oct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s v="Nov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s v="Oct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s v="May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s v="Jun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s v="Apr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s v="Mar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s v="Apr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s v="Oct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s v="Apr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s v="Nov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s v="Jan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s v="Oct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s v="Apr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s v="Nov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s v="Mar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s v="Jan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s v="Jan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s v="Dec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s v="Ma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s v="Dec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s v="Feb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s v="Apr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s v="Apr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s v="Nov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s v="Jul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s v="Apr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s v="Sep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s v="Dec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s v="May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s v="Aug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s v="Apr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s v="Mar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s v="Apr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s v="Jun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s v="Jun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s v="Apr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s v="Nov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s v="May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s v="Oct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s v="Apr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s v="Sep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s v="May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s v="Apr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s v="Jun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s v="Nov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s v="Aug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s v="Aug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s v="Jun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s v="Jan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s v="Jan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s v="Aug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s v="Oct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s v="Jan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s v="Aug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s v="Oct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s v="Oct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s v="Feb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s v="Jun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s v="Jun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s v="Dec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s v="Apr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s v="Oct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s v="Apr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s v="Nov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s v="Dec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s v="Oct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s v="Aug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s v="Jun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s v="Apr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s v="Jun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s v="Apr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s v="Aug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s v="Oct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s v="Jan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s v="Aug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s v="Oct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s v="Jun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s v="Jul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s v="Nov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s v="Dec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s v="Dec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s v="Jan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s v="Oct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s v="Jul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s v="Nov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s v="Feb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s v="Jul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s v="Feb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s v="Jul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s v="Jun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s v="Jan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s v="Mar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s v="Mar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s v="Sep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s v="Sep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s v="Nov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s v="Oct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s v="Oct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s v="Dec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s v="Oct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s v="Dec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s v="Jun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s v="Aug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s v="Oct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s v="Jan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s v="Oct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s v="Mar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s v="Jun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s v="Jun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s v="May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s v="Feb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s v="Dec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s v="Jan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s v="Mar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s v="Aug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s v="Nov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s v="Dec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s v="Jun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s v="Apr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s v="Aug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s v="Jun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s v="Apr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s v="May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s v="Mar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s v="Oct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s v="Sep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s v="Jan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s v="Feb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s v="Jul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s v="May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s v="Mar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s v="Aug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s v="Apr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s v="Jul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s v="Apr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s v="May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s v="Dec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s v="Mar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s v="Oct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s v="Feb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s v="Aug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s v="Jan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s v="Jan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s v="Feb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s v="Aug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s v="Mar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s v="Sep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s v="Apr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s v="Feb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s v="Feb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s v="Nov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s v="Oct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s v="Feb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s v="Jul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s v="Nov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s v="Jan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s v="Oct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s v="Sep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s v="Jun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s v="Jan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s v="Oct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s v="Aug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s v="Feb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s v="May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s v="Mar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s v="Oct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s v="Feb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s v="Apr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s v="Feb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s v="Mar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s v="Oct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s v="Apr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s v="Jan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s v="Feb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s v="Jul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s v="Oct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s v="Aug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s v="Jul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s v="Jun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s v="Mar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s v="Dec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s v="May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s v="Oct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s v="Aug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s v="Jan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s v="Oct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s v="Jul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s v="Jul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s v="Mar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s v="May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s v="Jun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s v="Nov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s v="Dec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s v="Feb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s v="Jan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s v="Oct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s v="Feb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s v="Oct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s v="Mar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s v="Jan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s v="Oct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s v="Mar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s v="Oct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s v="Jan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s v="Aug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s v="Jul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s v="Nov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s v="Mar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s v="Nov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s v="Jul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s v="Jul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s v="Oct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s v="Jan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s v="Apr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s v="Nov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s v="May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s v="May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s v="Nov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s v="Feb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s v="Jan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s v="Oct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s v="Jan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s v="Nov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s v="Apr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s v="Nov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s v="Feb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s v="Feb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s v="Dec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s v="Nov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s v="Nov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s v="Feb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s v="Jan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s v="Nov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s v="Dec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s v="Jan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s v="Nov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s v="Jan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s v="Aug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s v="May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s v="Nov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s v="Mar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s v="Feb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s v="May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s v="Aug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s v="Jun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s v="Jun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s v="Oct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s v="Sep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s v="Mar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s v="Mar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s v="Aug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s v="Dec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s v="Dec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s v="Jan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s v="Feb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s v="Feb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s v="Jan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s v="Jun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s v="May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s v="Nov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s v="Nov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s v="Nov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s v="Jul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s v="Feb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s v="Apr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s v="Jul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s v="Feb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s v="Feb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s v="Apr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s v="Mar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s v="Apr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s v="May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s v="Apr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s v="Sep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s v="Jan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s v="Aug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s v="Nov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s v="Feb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s v="Mar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s v="Mar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s v="Mar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s v="Feb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s v="Feb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s v="Mar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s v="Jul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s v="May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s v="Jun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s v="Nov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s v="Jul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s v="Jan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s v="Oct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s v="May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s v="Jan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s v="May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s v="May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s v="Nov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s v="Sep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s v="Jun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s v="Sep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s v="Nov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s v="May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s v="Feb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s v="Sep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  <s v="Jul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s v="Dec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s v="Jul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s v="Dec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s v="Mar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s v="Apr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s v="Apr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s v="Nov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s v="Apr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s v="May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s v="Sep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s v="Dec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s v="Jun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  <s v="Jan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s v="Apr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s v="Nov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s v="Nov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s v="Sep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s v="Dec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s v="Sep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s v="F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  <s v="F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s v="Jan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s v="Nov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s v="May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s v="Mar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s v="Jul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s v="Jan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s v="Aug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s v="Nov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s v="Oct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s v="Jul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s v="Aug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s v="Sep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s v="Mar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s v="Jul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s v="Jan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s v="Oct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s v="Jul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s v="Nov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s v="Jun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s v="Dec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s v="Jun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s v="Nov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s v="Mar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s v="Sep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  <s v="Jul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s v="Jan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s v="Dec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  <s v="Sep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s v="Dec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s v="Jun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s v="Nov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s v="Mar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s v="Jan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s v="Apr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s v="Jan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s v="Dec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s v="Aug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s v="Dec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s v="Mar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s v="Oct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s v="Jul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s v="Aug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s v="Jul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s v="Oct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s v="Jul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s v="Jun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s v="Jan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s v="Jul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s v="Jan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s v="Dec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s v="Sep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s v="Jan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s v="Feb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s v="Dec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s v="Sep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s v="Jun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s v="Feb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s v="Feb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s v="Dec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s v="Jan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s v="Apr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s v="Feb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s v="Jan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s v="Jun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s v="Sep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s v="Nov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s v="Jan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s v="Oct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s v="Sep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s v="Jan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s v="Jul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s v="Feb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s v="Jul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s v="Apr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s v="Aug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s v="Oct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s v="Oct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s v="Aug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s v="Oct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s v="Sep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s v="Feb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s v="Nov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s v="Jan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s v="Feb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s v="Mar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s v="Jan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s v="Feb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s v="May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s v="Feb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s v="Nov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s v="Aug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s v="Jun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s v="Mar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s v="Sep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s v="Aug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s v="Apr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s v="Apr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s v="Sep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s v="Jan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s v="Apr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s v="Dec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s v="Jun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s v="Oct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s v="Aug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s v="May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s v="Oct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s v="Jun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s v="Dec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s v="Jul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s v="Aug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s v="Mar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s v="Jun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s v="Mar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s v="Aug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s v="Sep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s v="Mar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s v="Apr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s v="Oct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s v="Apr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s v="Apr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s v="Dec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s v="Apr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s v="Mar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s v="Apr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s v="May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s v="Feb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s v="Jul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s v="Jan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s v="Nov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s v="May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s v="Aug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s v="Aug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s v="May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s v="Oct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s v="Feb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s v="Sep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s v="Apr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s v="Jul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s v="Feb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s v="Mar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s v="Jan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s v="Nov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s v="Dec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s v="Aug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s v="Jan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s v="Oct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s v="Feb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s v="Oct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s v="Jun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s v="Aug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s v="Sep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s v="Mar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s v="Oct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s v="Nov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s v="May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s v="Nov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s v="Sep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s v="Aug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s v="Feb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s v="Mar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s v="Jul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s v="Jul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s v="Jan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s v="Nov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s v="Oct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s v="Jul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s v="Jun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s v="Jan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s v="De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s v="Aug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s v="Jul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s v="Aug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s v="Dec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s v="Jun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s v="Jan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s v="Sep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s v="Mar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s v="Sep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s v="Apr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s v="Aug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s v="Feb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s v="Feb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s v="Jul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s v="May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s v="Apr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s v="Nov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s v="Apr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s v="Mar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s v="Oct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s v="Feb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s v="Sep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s v="Aug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s v="Ma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s v="Jul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s v="Mar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s v="Jul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s v="Mar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s v="Aug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s v="Aug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s v="Jan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s v="Mar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s v="Mar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s v="Jul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s v="Apr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s v="Dec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s v="Feb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s v="Jul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s v="Aug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s v="Jul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s v="Apr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s v="Oct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s v="Sep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s v="Jan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s v="May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s v="Jun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s v="Nov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s v="Nov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s v="Feb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s v="Feb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s v="Jan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s v="Jan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s v="Sep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s v="Mar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s v="Jul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s v="Jan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s v="Jul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s v="May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s v="Aug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s v="Jun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s v="Jan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s v="Aug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s v="Oct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s v="Dec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s v="Mar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s v="May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s v="Mar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s v="Ju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s v="Feb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s v="Jun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s v="Jul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s v="Nov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s v="Dec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s v="Aug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s v="Apr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s v="Mar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s v="Jul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s v="Sep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s v="Oct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s v="Sep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s v="Sep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s v="Apr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s v="Nov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s v="Nov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s v="Aug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s v="Oct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s v="May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s v="Oct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s v="Nov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s v="Apr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s v="Ju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s v="Aug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s v="Ja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s v="Aug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s v="Feb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s v="Sep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s v="Sep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s v="Dec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s v="Ja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s v="Apr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s v="Aug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s v="Ju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s v="Nov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s v="Feb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s v="Oct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s v="Aug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s v="Jul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s v="Feb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s v="Dec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s v="Nov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s v="Nov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s v="Nov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s v="May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s v="Feb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s v="Ja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s v="Feb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s v="Ju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s v="Jun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s v="Mar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s v="Sep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s v="Sep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s v="Jul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s v="Aug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s v="Nov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s v="Mar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s v="Aug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s v="Jan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s v="Sep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s v="Nov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s v="Jul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s v="Nov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s v="Dec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s v="Sep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s v="Jun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s v="Oct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s v="Apr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s v="Jun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s v="Aug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s v="Jan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s v="Mar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s v="Jun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s v="Oct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s v="Jan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s v="Jun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s v="Feb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s v="Sep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s v="May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s v="Jan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s v="Jun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s v="Apr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s v="Mar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s v="Feb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s v="Jul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s v="Aug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s v="Feb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s v="Nov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s v="Jul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s v="May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s v="Jul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s v="Aug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s v="Mar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s v="Mar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s v="Jan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s v="Feb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s v="Feb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s v="Sep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s v="Apr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s v="Ma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s v="Aug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s v="Jul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s v="May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s v="Jun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s v="Nov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s v="Sep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s v="Jan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s v="Sep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s v="Oct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s v="Apr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s v="Feb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s v="Oct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s v="Aug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s v="Nov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s v="Nov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s v="Jul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s v="Jan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s v="Mar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s v="Jul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s v="Nov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s v="Apr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s v="Mar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s v="Aug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s v="Apr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s v="Feb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s v="Sep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s v="Feb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s v="Mar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s v="Dec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s v="Sep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s v="Mar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s v="Feb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s v="Sep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s v="Sep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s v="Jan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s v="Ma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s v="Jul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s v="May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s v="Aug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s v="Mar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s v="Jun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s v="Apr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s v="Nov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s v="Jul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s v="Aug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s v="Mar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s v="Dec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s v="Jul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s v="Sep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s v="Jun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s v="May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s v="Dec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s v="Jan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s v="Apr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s v="Oct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s v="Jul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s v="Jun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s v="Feb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s v="Apr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s v="Feb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s v="Dec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s v="Sep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s v="Apr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s v="Feb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s v="Nov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s v="May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s v="Jun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s v="Jul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s v="Oct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s v="Feb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s v="Jan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s v="Jan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s v="Apr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s v="Oct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s v="Jul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s v="Jun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s v="Jun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s v="Jun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s v="Feb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s v="Jan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s v="Aug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s v="Jun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s v="Jun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s v="Feb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s v="May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s v="Jun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s v="Jun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s v="Jul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s v="May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s v="Nov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s v="Sep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s v="Jul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s v="Jun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s v="Aug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s v="Jul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s v="Jun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s v="May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s v="Jul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s v="Mar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s v="Apr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s v="Jan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s v="Feb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s v="Nov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s v="Apr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s v="Jul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s v="Jul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s v="Jan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s v="Sep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s v="May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s v="Feb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s v="Aug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s v="Feb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s v="Mar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s v="May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s v="Nov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s v="Jun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s v="May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s v="Sep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s v="May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s v="Apr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s v="Jun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s v="Oct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s v="Sep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s v="Jan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s v="Nov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s v="Jan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s v="Oct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s v="Jul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s v="Aug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s v="Feb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s v="Oct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s v="May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s v="May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s v="Dec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s v="Apr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s v="Apr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s v="Mar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s v="Apr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s v="Mar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s v="Aug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s v="Jan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s v="May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s v="Jul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s v="Apr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s v="Jan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s v="Jun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s v="Dec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s v="Nov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s v="Aug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s v="Apr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s v="Sep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s v="May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s v="Jul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s v="Jun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s v="Nov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s v="Sep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s v="Jun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s v="Sep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s v="Jun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s v="Apr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s v="Dec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s v="Apr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s v="Dec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s v="Dec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s v="Apr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s v="Jun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s v="Oct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s v="Ma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s v="Dec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s v="Jul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s v="Oct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s v="Apr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s v="Jan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s v="Nov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s v="Feb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s v="Sep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s v="Dec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s v="Oct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s v="Jul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  <s v="Jul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s v="Feb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s v="Aug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s v="Nov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s v="Feb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s v="Jun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s v="Nov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s v="Sep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s v="Oct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s v="Ma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s v="Jul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  <s v="Dec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s v="Jul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s v="Jul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s v="Oct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s v="Aug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s v="Jul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s v="Mar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s v="May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s v="Oct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s v="Apr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s v="May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s v="Dec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s v="Jul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s v="Jan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s v="Feb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s v="Apr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s v="Aug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s v="Oct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s v="Jul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s v="Feb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s v="Aug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s v="Apr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s v="Jan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s v="Apr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s v="Aug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s v="Feb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s v="Jun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s v="Feb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s v="Apr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s v="Apr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s v="Aug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s v="Jan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s v="May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s v="May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s v="Ju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s v="Sep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s v="Jun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s v="Dec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s v="Ju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s v="Dec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s v="Jan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s v="Nov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s v="Mar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s v="May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s v="Apr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s v="Jul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s v="Oct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s v="Apr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s v="Oct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s v="Dec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s v="Aug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s v="Sep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s v="Sep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s v="Feb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s v="May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s v="Apr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s v="Jan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s v="Mar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s v="May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s v="Aug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s v="Feb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s v="Feb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s v="Jun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s v="Jul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s v="Jun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s v="Aug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s v="Feb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s v="Aug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s v="Apr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s v="Jun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s v="Aug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s v="Nov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s v="Dec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s v="Aug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s v="Oct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s v="Feb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s v="Jan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s v="Oct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s v="Dec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s v="Aug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s v="Aug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s v="Jan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s v="Sep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s v="Jul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s v="Oct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s v="Mar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s v="Sep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s v="May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s v="Nov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s v="Dec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s v="Jan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s v="Sep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s v="Jan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s v="Sep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s v="Dec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s v="Mar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s v="Feb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s v="May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s v="Feb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s v="Jan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s v="Jun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s v="Nov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s v="Jan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s v="Oct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s v="Sep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s v="Nov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s v="Apr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s v="Dec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s v="Oct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s v="Dec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s v="Nov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s v="Jan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s v="May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s v="Oct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s v="May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s v="Ma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s v="Jul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s v="Jun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s v="Apr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s v="Jun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s v="Oct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s v="Jul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s v="Apr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s v="Sep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s v="Feb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s v="Feb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s v="Jul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s v="Oct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s v="Aug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s v="Aug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s v="Aug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s v="Jul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s v="Oct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s v="Apr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s v="Jul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s v="Jul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s v="Jan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s v="Dec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s v="Jun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s v="Dec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s v="Sep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s v="Mar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s v="Jan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s v="Jul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s v="Aug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s v="Mar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s v="Dec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s v="May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s v="Apr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s v="Jan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s v="Apr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s v="Aug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s v="Jan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s v="Nov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s v="Jul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s v="Mar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s v="Mar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s v="Jul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s v="Aug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s v="Jul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s v="Sep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s v="Sep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s v="Oct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s v="Jul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s v="Jun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s v="Aug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s v="Sep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s v="Nov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s v="Nov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s v="Apr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s v="Oct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s v="Apr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s v="Feb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s v="Jun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s v="Aug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s v="Jan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s v="Jan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s v="Feb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s v="Oct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s v="Aug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s v="Oct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s v="Aug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s v="Apr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s v="Aug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s v="Jun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s v="Oct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s v="Dec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s v="Jun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s v="Mar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s v="Jul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s v="Sep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s v="May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s v="Jul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s v="Jun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s v="Apr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s v="Sep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s v="Dec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s v="Jan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s v="Sep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s v="Jun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s v="Jul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s v="Apr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s v="Jan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s v="Aug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s v="Aug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s v="May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s v="Feb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s v="Jul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s v="Jan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s v="Sep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s v="Sep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s v="Mar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s v="Jul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s v="May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s v="Mar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s v="May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s v="Jun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s v="Feb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s v="Mar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s v="Jul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s v="Nov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s v="Jun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s v="Dec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s v="Dec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s v="Feb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s v="Jan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s v="Feb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  <s v="Mar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s v="Mar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s v="Mar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s v="Feb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s v="Feb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s v="Mar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s v="Mar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s v="Feb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s v="Mar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s v="Mar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s v="Feb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s v="Mar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s v="Mar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s v="Feb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s v="Mar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s v="Mar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s v="Jan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s v="Mar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s v="Sep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s v="Sep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s v="Nov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s v="Oct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s v="Aug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s v="Oct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s v="Ma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s v="Mar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s v="Nov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s v="Apr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s v="Jul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s v="Jun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s v="Dec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s v="Jul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s v="Sep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s v="Jun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s v="May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s v="May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s v="Ap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s v="Oct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s v="Jul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s v="May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s v="Nov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s v="Ma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s v="Apr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s v="Jan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s v="Aug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s v="Aug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s v="Dec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s v="Jul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s v="Ma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s v="Jun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s v="Apr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s v="May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s v="May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s v="Dec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s v="Aug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s v="Jun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s v="Jul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s v="Aug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s v="Jul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s v="May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s v="Apr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s v="Nov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s v="Jun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s v="Jan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s v="Jan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s v="Jun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s v="Jan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s v="Jun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s v="Jan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s v="Jan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s v="Aug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s v="Mar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s v="Aug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s v="Oct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s v="Aug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s v="Jun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s v="Apr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s v="Aug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s v="Feb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s v="Jul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s v="May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s v="Apr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s v="Jul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s v="Jul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s v="Jun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s v="Nov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s v="Aug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s v="Jun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s v="Oct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s v="Nov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s v="Feb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s v="Feb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s v="May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s v="Sep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s v="Jul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s v="Nov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s v="May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s v="Sep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s v="Dec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s v="Nov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s v="Oct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s v="Sep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s v="Mar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s v="Apr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s v="Jan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s v="Dec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s v="Jun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s v="Nov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s v="Sep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s v="Jun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s v="Oct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s v="Jan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s v="Sep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s v="Aug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s v="Sep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s v="Nov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s v="May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s v="Aug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s v="Jun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s v="Mar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s v="May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s v="Oct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s v="May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s v="Aug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s v="Aug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s v="Feb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s v="Sep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s v="May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s v="Jan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s v="Dec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s v="Sep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s v="Oct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s v="Jun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s v="Nov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s v="Oct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s v="Jan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s v="Nov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s v="May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s v="Jun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s v="Aug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s v="May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s v="Jun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s v="Oct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s v="Oct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s v="Aug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s v="Jan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s v="Jan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s v="Feb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s v="Oct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s v="Apr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s v="Mar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s v="Apr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s v="Aug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s v="Mar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s v="Jan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s v="Jan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s v="Jan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s v="Jul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s v="Nov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s v="May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s v="Jan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s v="Feb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s v="Aug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s v="Oct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s v="Feb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s v="May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s v="Aug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s v="Nov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s v="Jul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s v="Aug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s v="Sep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s v="Apr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s v="Jun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s v="Nov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s v="Feb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s v="Nov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s v="Jul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s v="May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s v="Apr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s v="Mar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s v="Sep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s v="Sep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s v="Sep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s v="Oct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s v="Jan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s v="Apr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s v="Apr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s v="Jul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s v="May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s v="Mar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s v="Dec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s v="May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s v="Oct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s v="May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s v="Aug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s v="May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s v="Mar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s v="Feb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s v="Apr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s v="Jul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s v="Jul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s v="Mar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s v="Sep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s v="Jun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s v="May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s v="Jun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s v="Jul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s v="Mar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s v="Sep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s v="Feb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s v="Jun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s v="Nov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s v="May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s v="Feb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s v="Mar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s v="Jul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s v="Feb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s v="Feb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s v="Apr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s v="Apr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s v="May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s v="Oct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s v="Jun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s v="Ma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s v="Apr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s v="Sep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s v="Apr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s v="Jun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s v="Jul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s v="Oct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s v="Jan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s v="Nov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s v="Aug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s v="Feb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s v="Jul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s v="Feb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s v="Nov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s v="Apr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s v="Jul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s v="Nov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s v="Nov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s v="Nov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s v="Nov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s v="Aug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s v="Jun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s v="Sep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s v="Feb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s v="Feb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s v="Aug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s v="Aug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s v="Oct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s v="Feb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s v="Jul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s v="Jun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s v="Oct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s v="Nov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s v="Nov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s v="Nov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s v="May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s v="May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s v="Jun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s v="Jul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s v="Mar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s v="Oct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s v="Jun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s v="May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s v="Jan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s v="Oct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s v="Jan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s v="Jul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s v="Jul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s v="Oct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s v="May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s v="May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s v="Feb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s v="Jun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s v="Jun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s v="Jun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s v="Jun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s v="May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s v="Sep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s v="Aug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s v="Feb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s v="Nov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s v="Apr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s v="Mar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s v="Sep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s v="Apr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s v="Mar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s v="Feb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s v="Feb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s v="Nov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s v="Mar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s v="Jan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s v="Sep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s v="Sep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s v="Jun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s v="Feb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s v="Oct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s v="Jun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s v="Jul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s v="Jan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s v="May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s v="Jun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s v="Jul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s v="Jul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s v="Jul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s v="Apr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s v="Jan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s v="Jun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s v="Oct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s v="Apr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s v="Aug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s v="May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s v="Sep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s v="Jan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s v="Feb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s v="Nov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s v="Jun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s v="Feb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s v="Mar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s v="Jun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s v="Jun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s v="Jul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s v="Sep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s v="Jul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s v="Jan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s v="Jan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s v="Apr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s v="Aug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s v="Sep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s v="Jun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s v="Aug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s v="Jul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s v="Jul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s v="Feb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s v="Feb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s v="Aug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s v="Mar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s v="Jun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s v="Jul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s v="Oct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s v="Feb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s v="Jun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s v="Oct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s v="Oct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s v="Feb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s v="May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s v="Jun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s v="Dec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s v="Jun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s v="Jun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s v="May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s v="Jan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s v="May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s v="May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s v="Mar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s v="Apr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s v="Mar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s v="Apr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s v="Sep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s v="Jul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s v="Nov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s v="Oct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s v="Aug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s v="May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s v="Mar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s v="Ma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s v="Feb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s v="Aug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s v="Mar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s v="Jun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s v="Oct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s v="Jul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s v="Apr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s v="Nov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s v="Jun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s v="Oct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s v="Feb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s v="May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s v="Jan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s v="Aug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s v="Jun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s v="Sep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s v="Feb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s v="Aug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s v="Aug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s v="Aug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s v="Jul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s v="Aug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s v="Jul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s v="Mar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s v="Jun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s v="Dec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s v="Jun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s v="Mar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s v="May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s v="Sep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s v="Oct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s v="Aug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s v="Sep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s v="Nov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s v="Oct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s v="Jul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s v="Aug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s v="May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s v="Aug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s v="Jul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s v="May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s v="Feb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s v="Mar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s v="Mar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s v="Apr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s v="Feb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s v="Aug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s v="Apr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s v="Apr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s v="May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s v="Jul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s v="Jan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s v="Oct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s v="Jun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s v="Apr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s v="May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s v="Jul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s v="Apr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s v="Jul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s v="Mar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s v="Jul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s v="Aug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s v="Dec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s v="Dec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s v="May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s v="Aug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s v="Dec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s v="Dec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s v="Sep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s v="May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s v="Oct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s v="Oct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s v="Jul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s v="Oct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s v="Mar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s v="Mar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s v="Mar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s v="Jan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s v="Jul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s v="Mar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s v="Feb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s v="Jun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s v="Nov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s v="Jul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s v="May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s v="Apr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s v="Sep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s v="Dec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s v="Dec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s v="Dec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s v="Aug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s v="Feb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s v="Aug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s v="Feb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s v="Aug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s v="Aug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s v="Sep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s v="Dec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s v="Mar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s v="Oct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s v="Apr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s v="Jan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s v="Jul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s v="Nov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s v="May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s v="Feb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s v="Jul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s v="Mar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s v="May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s v="May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s v="May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s v="Nov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s v="Feb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s v="Feb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s v="May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s v="Oct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s v="Feb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s v="Sep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s v="Aug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s v="Jul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s v="Jun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s v="Jun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s v="Jul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s v="Mar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s v="Oct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s v="Mar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s v="Oct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s v="Aug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s v="Nov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s v="Oct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s v="Nov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s v="Mar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s v="Aug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s v="Dec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s v="Feb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s v="Aug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s v="Apr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s v="Sep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s v="Oct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s v="Oct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s v="Feb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s v="Oct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s v="May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s v="Aug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s v="Sep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s v="May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s v="Jan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s v="Jul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s v="Aug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s v="Jul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s v="Mar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s v="Jun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s v="Jan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s v="May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s v="Ma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s v="Feb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s v="Nov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s v="Mar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s v="Mar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s v="Oct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s v="Jun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s v="Oct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s v="Jul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s v="Jun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s v="Jun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s v="May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s v="Jun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s v="Aug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s v="Oct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s v="Jul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s v="Aug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s v="Jun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s v="Apr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s v="Ma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s v="Sep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s v="Jan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s v="May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s v="Sep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s v="Aug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s v="Apr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s v="Aug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s v="May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s v="Jul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s v="May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s v="Oct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s v="Jan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s v="Sep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s v="Nov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s v="Apr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s v="Dec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s v="Dec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s v="Apr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s v="Feb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s v="Sep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s v="Aug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s v="May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s v="Jun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s v="Jul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s v="Apr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s v="Jun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s v="Aug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s v="Jul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s v="Jun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s v="May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s v="Mar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s v="May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s v="May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s v="Apr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s v="Feb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s v="Dec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s v="Apr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s v="Jan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s v="May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s v="Jun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s v="Oct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s v="Jan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s v="Oct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s v="Apr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s v="Feb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s v="Apr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s v="Sep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s v="Jul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s v="Feb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s v="Jul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s v="Dec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s v="Nov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s v="Apr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s v="Mar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s v="Apr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s v="Feb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s v="Oct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s v="Jun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s v="Jun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s v="Jul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s v="Nov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s v="Aug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s v="Jun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s v="Jun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s v="Jul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s v="Sep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s v="Jun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s v="Jan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s v="Mar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s v="Jan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s v="Feb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s v="Sep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s v="May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s v="Jun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s v="Mar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s v="May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s v="Nov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s v="Apr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s v="Jun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s v="Apr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s v="Jun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s v="Jul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s v="Mar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s v="Jun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s v="Ma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s v="Feb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s v="May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s v="Mar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s v="May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s v="Nov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s v="Oct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s v="Mar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s v="Mar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s v="Jun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s v="Sep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s v="Dec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s v="Feb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s v="Jun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s v="Aug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s v="Jun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s v="Feb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s v="Jun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s v="Jun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s v="Apr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s v="Jun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s v="Nov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s v="May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s v="Oct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s v="May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s v="Jun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s v="Nov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s v="May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s v="Ju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s v="Nov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s v="Mar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s v="Jul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s v="Feb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s v="Dec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s v="Dec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s v="Sep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s v="Feb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s v="Jun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s v="Ju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s v="Jun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s v="Mar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s v="Feb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s v="Jun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s v="Feb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s v="Apr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s v="Apr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s v="May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s v="Feb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s v="Jul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s v="Jun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s v="Oct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s v="Feb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s v="Jun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s v="Jun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s v="Dec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s v="Nov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s v="Jun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s v="Jul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s v="May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s v="Apr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s v="Jan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s v="Nov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s v="Aug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s v="Oct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s v="Jan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s v="Nov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s v="May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s v="Mar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s v="Jul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s v="Ma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s v="Apr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s v="May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s v="Mar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s v="Ma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s v="Apr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s v="May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s v="May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s v="Sep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s v="Sep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s v="Jun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s v="Sep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s v="May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s v="Dec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s v="Jun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  <s v="Mar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s v="Jul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s v="Apr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  <s v="Feb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s v="Feb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  <s v="Jul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s v="May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s v="Jul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s v="Oct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s v="Aug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s v="Sep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  <s v="Oct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s v="Jul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s v="Feb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s v="May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s v="Aug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s v="Feb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s v="Jun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s v="Jan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s v="Jun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s v="Sep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s v="Jan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s v="Sep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s v="Jan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s v="Nov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s v="May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s v="Dec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s v="Jun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s v="Jan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s v="Jan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s v="Aug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s v="Mar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s v="Apr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s v="Nov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s v="Mar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s v="Jan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s v="Dec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s v="Jun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s v="Feb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s v="Aug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s v="Ma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s v="Nov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s v="Jan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s v="Jun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s v="Dec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s v="Jul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s v="Jul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  <s v="May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s v="Nov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s v="Oct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s v="Jul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s v="Apr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s v="Apr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s v="May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s v="Sep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s v="Jul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s v="Aug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s v="Aug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s v="Oct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s v="Feb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s v="Oct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s v="Apr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s v="May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s v="May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s v="Aug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  <s v="Jul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s v="Dec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  <s v="Oct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s v="Oct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s v="Jan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s v="Mar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s v="May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s v="Jun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  <s v="Nov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s v="Jul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s v="Sep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s v="Aug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s v="Mar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s v="Aug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s v="Feb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s v="Jun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s v="Aug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s v="Aug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s v="Nov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s v="Jun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s v="May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  <s v="Oct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s v="Nov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s v="Oct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s v="Apr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s v="Oct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s v="Jul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  <s v="Apr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s v="Jan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s v="Sep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s v="Jul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s v="Jan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s v="Mar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s v="Mar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s v="Aug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s v="Jun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s v="Ma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s v="Oct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s v="Mar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s v="Ma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s v="Jun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s v="Aug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s v="Dec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s v="Apr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s v="Nov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s v="Oct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  <s v="Feb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s v="Feb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s v="Jun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s v="Feb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s v="Mar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s v="Aug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s v="Mar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s v="Jun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s v="Dec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s v="Apr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s v="May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s v="Jun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s v="Jul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s v="Jun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s v="Dec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s v="Mar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s v="Jun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s v="Ma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s v="Ma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s v="Apr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s v="Oct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s v="Jan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s v="Apr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s v="May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s v="Aug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s v="Oct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s v="Feb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s v="Oct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s v="Apr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  <s v="Jun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s v="Jan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s v="Nov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s v="Mar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s v="Feb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s v="Jul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s v="Mar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s v="Feb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s v="Aug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s v="Jan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s v="Sep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s v="Aug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s v="Jan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  <s v="Jul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s v="Jun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s v="Jul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s v="Oct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s v="Dec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s v="Apr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  <s v="Jan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s v="Feb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s v="Jun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s v="Aug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s v="Aug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s v="Sep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s v="Feb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s v="Feb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s v="Aug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s v="Dec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s v="Feb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s v="Aug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s v="May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s v="Oct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s v="Feb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s v="May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s v="Nov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s v="Jan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s v="Oct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s v="Oct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s v="Sep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s v="Mar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s v="Sep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s v="Jun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s v="Aug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s v="Oct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s v="May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s v="Jul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  <s v="Dec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s v="Nov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s v="Mar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s v="Jul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s v="Sep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s v="Dec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s v="Mar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s v="Jun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s v="Sep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s v="Aug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s v="Oct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s v="Aug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s v="May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s v="Jun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s v="Nov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s v="Mar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s v="Aug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s v="May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s v="Feb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s v="Jun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s v="May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s v="Mar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s v="Jul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s v="Apr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s v="Aug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s v="Dec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s v="Jan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s v="Jan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s v="Nov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  <s v="Jun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s v="Mar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s v="Oct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s v="May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s v="Sep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s v="Nov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s v="Dec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s v="May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s v="May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s v="Feb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s v="Oct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s v="Dec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s v="Sep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s v="Feb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s v="Oct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s v="Jun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s v="Dec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  <s v="Apr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s v="Jul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s v="Dec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s v="Feb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  <s v="Jun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s v="Sep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s v="Nov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s v="Jan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s v="Dec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s v="May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s v="Jul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s v="Oct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s v="Dec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s v="Apr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s v="Jul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s v="Sep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s v="Nov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s v="Feb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s v="Sep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s v="Feb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s v="Oct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s v="May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s v="Jan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s v="Jan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s v="Dec"/>
    <x v="2"/>
  </r>
  <r>
    <m/>
    <m/>
    <m/>
    <m/>
    <m/>
    <x v="4"/>
    <x v="21"/>
    <m/>
    <m/>
    <m/>
    <m/>
    <m/>
    <m/>
    <m/>
    <m/>
    <m/>
    <x v="9"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6DA9D-A5E3-45AC-A46B-FBE7B535A0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B7FF9-CB2C-4DB0-B418-6856223BA9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77BC14-2A62-4213-AE5A-C8FEBD6BB36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9A387-1C57-4F31-B0EA-C3A07307442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H81" firstHeaderRow="1" firstDataRow="2" firstDataCol="2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x="2"/>
        <item x="1"/>
        <item x="3"/>
        <item x="4"/>
        <item t="default"/>
      </items>
    </pivotField>
    <pivotField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2">
    <field x="21"/>
    <field x="16"/>
  </rowFields>
  <rowItems count="77">
    <i>
      <x/>
      <x/>
    </i>
    <i r="1">
      <x v="4"/>
    </i>
    <i r="1">
      <x v="6"/>
    </i>
    <i r="1">
      <x v="7"/>
    </i>
    <i t="default">
      <x/>
    </i>
    <i>
      <x v="1"/>
      <x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/>
    </i>
    <i r="1">
      <x v="2"/>
    </i>
    <i r="1">
      <x v="4"/>
    </i>
    <i r="1">
      <x v="6"/>
    </i>
    <i r="1">
      <x v="7"/>
    </i>
    <i r="1">
      <x v="8"/>
    </i>
    <i t="default">
      <x v="2"/>
    </i>
    <i>
      <x v="3"/>
      <x/>
    </i>
    <i r="1">
      <x v="2"/>
    </i>
    <i r="1">
      <x v="4"/>
    </i>
    <i r="1">
      <x v="6"/>
    </i>
    <i r="1">
      <x v="7"/>
    </i>
    <i r="1">
      <x v="8"/>
    </i>
    <i t="default">
      <x v="3"/>
    </i>
    <i>
      <x v="4"/>
      <x/>
    </i>
    <i r="1">
      <x v="2"/>
    </i>
    <i r="1">
      <x v="4"/>
    </i>
    <i r="1">
      <x v="6"/>
    </i>
    <i r="1">
      <x v="7"/>
    </i>
    <i r="1">
      <x v="8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8"/>
    </i>
    <i>
      <x v="9"/>
      <x v="9"/>
    </i>
    <i t="default"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formats count="1">
    <format dxfId="16">
      <pivotArea dataOnly="0" outline="0" fieldPosition="0">
        <references count="1">
          <reference field="2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AA46-0A41-4198-8F1A-B3976854CAA8}">
  <dimension ref="A1:F16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8321</v>
      </c>
      <c r="B3" s="6" t="s">
        <v>8323</v>
      </c>
    </row>
    <row r="4" spans="1:6" x14ac:dyDescent="0.25">
      <c r="A4" s="6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8313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16" spans="1:6" x14ac:dyDescent="0.25">
      <c r="B16" s="11">
        <f>(B5+B9+B13)/B14</f>
        <v>0.76842105263157889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DE47-5363-4E13-989F-ECC0AE4F9B2C}">
  <dimension ref="A1:F47"/>
  <sheetViews>
    <sheetView workbookViewId="0">
      <selection activeCell="A15" sqref="A6:A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6" t="s">
        <v>8223</v>
      </c>
      <c r="B1" t="s">
        <v>8322</v>
      </c>
    </row>
    <row r="2" spans="1:6" x14ac:dyDescent="0.25">
      <c r="A2" s="6" t="s">
        <v>8365</v>
      </c>
      <c r="B2" t="s">
        <v>8322</v>
      </c>
    </row>
    <row r="4" spans="1:6" x14ac:dyDescent="0.25">
      <c r="A4" s="6" t="s">
        <v>8321</v>
      </c>
      <c r="B4" s="6" t="s">
        <v>8323</v>
      </c>
    </row>
    <row r="5" spans="1:6" x14ac:dyDescent="0.25">
      <c r="A5" s="6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BB4F-4ECB-469C-94E4-66C59C05F2A0}">
  <dimension ref="A1:E18"/>
  <sheetViews>
    <sheetView workbookViewId="0">
      <selection activeCell="D25" sqref="D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8365</v>
      </c>
      <c r="B1" t="s">
        <v>8322</v>
      </c>
    </row>
    <row r="2" spans="1:5" x14ac:dyDescent="0.25">
      <c r="A2" s="6" t="s">
        <v>8381</v>
      </c>
      <c r="B2" t="s">
        <v>8322</v>
      </c>
    </row>
    <row r="4" spans="1:5" x14ac:dyDescent="0.25">
      <c r="A4" s="6" t="s">
        <v>8321</v>
      </c>
      <c r="B4" s="6" t="s">
        <v>8323</v>
      </c>
    </row>
    <row r="5" spans="1:5" x14ac:dyDescent="0.25">
      <c r="A5" s="6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0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41051-9752-4C32-A15A-F4E1CA18D91D}">
  <dimension ref="A1:H13"/>
  <sheetViews>
    <sheetView workbookViewId="0">
      <pane ySplit="1" topLeftCell="A2" activePane="bottomLeft" state="frozen"/>
      <selection pane="bottomLeft" activeCell="P20" sqref="P20"/>
    </sheetView>
  </sheetViews>
  <sheetFormatPr defaultRowHeight="15" x14ac:dyDescent="0.25"/>
  <cols>
    <col min="1" max="1" width="26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5">
      <c r="A2" t="s">
        <v>8390</v>
      </c>
      <c r="B2">
        <f>COUNTIFS('Kickstarter Raw Data'!$F:$F,"successful",'Kickstarter Raw Data'!$D:$D,"&lt;1000")</f>
        <v>322</v>
      </c>
      <c r="C2">
        <f>COUNTIFS('Kickstarter Raw Data'!$F:$F,"failed",'Kickstarter Raw Data'!$D:$D,"&lt;1000")</f>
        <v>113</v>
      </c>
      <c r="D2">
        <f>COUNTIFS('Kickstarter Raw Data'!$F:$F,"canceled",'Kickstarter Raw Data'!$D:$D,"&lt;1000")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8391</v>
      </c>
      <c r="B3">
        <f>COUNTIFS('Kickstarter Raw Data'!$F:$F,"successful",'Kickstarter Raw Data'!$D:$D,"&gt;=1000",'Kickstarter Raw Data'!$D:$D,"&lt;=4999")</f>
        <v>932</v>
      </c>
      <c r="C3">
        <f>COUNTIFS('Kickstarter Raw Data'!$F:$F,"failed",'Kickstarter Raw Data'!$D:$D,"&gt;=1000",'Kickstarter Raw Data'!$D:$D,"&lt;=4999")</f>
        <v>420</v>
      </c>
      <c r="D3">
        <f>COUNTIFS('Kickstarter Raw Data'!$F:$F,"canceled",'Kickstarter Raw Data'!$D:$D,"&gt;=1000",'Kickstarter Raw Data'!$D:$D,"&lt;=4999")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8392</v>
      </c>
      <c r="B4">
        <f>COUNTIFS('Kickstarter Raw Data'!$F:$F,"successful",'Kickstarter Raw Data'!$D:$D,"&gt;=5000",'Kickstarter Raw Data'!$D:$D,"&lt;=9999")</f>
        <v>381</v>
      </c>
      <c r="C4">
        <f>COUNTIFS('Kickstarter Raw Data'!$F:$F,"failed",'Kickstarter Raw Data'!$D:$D,"&gt;=5000",'Kickstarter Raw Data'!$D:$D,"&lt;=9999")</f>
        <v>283</v>
      </c>
      <c r="D4">
        <f>COUNTIFS('Kickstarter Raw Data'!$F:$F,"canceled",'Kickstarter Raw Data'!$D:$D,"&gt;=5000",'Kickstarter Raw Data'!$D:$D,"&lt;=9999")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8393</v>
      </c>
      <c r="B5">
        <f>COUNTIFS('Kickstarter Raw Data'!$F:$F,"successful",'Kickstarter Raw Data'!$D:$D,"&gt;=10000",'Kickstarter Raw Data'!$D:$D,"&lt;=14999")</f>
        <v>168</v>
      </c>
      <c r="C5">
        <f>COUNTIFS('Kickstarter Raw Data'!$F:$F,"failed",'Kickstarter Raw Data'!$D:$D,"&gt;=10000",'Kickstarter Raw Data'!$D:$D,"&lt;=14999")</f>
        <v>144</v>
      </c>
      <c r="D5">
        <f>COUNTIFS('Kickstarter Raw Data'!$F:$F,"canceled",'Kickstarter Raw Data'!$D:$D,"&gt;=10000",'Kickstarter Raw Data'!$D:$D,"&lt;=14999")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8394</v>
      </c>
      <c r="B6">
        <f>COUNTIFS('Kickstarter Raw Data'!$F:$F,"successful",'Kickstarter Raw Data'!$D:$D,"&gt;=15000",'Kickstarter Raw Data'!$D:$D,"&lt;=19999")</f>
        <v>94</v>
      </c>
      <c r="C6">
        <f>COUNTIFS('Kickstarter Raw Data'!$F:$F,"failed",'Kickstarter Raw Data'!$D:$D,"&gt;=15000",'Kickstarter Raw Data'!$D:$D,"&lt;=19999")</f>
        <v>90</v>
      </c>
      <c r="D6">
        <f>COUNTIFS('Kickstarter Raw Data'!$F:$F,"canceled",'Kickstarter Raw Data'!$D:$D,"&gt;=15000",'Kickstarter Raw Data'!$D:$D,"&lt;=19999")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8395</v>
      </c>
      <c r="B7">
        <f>COUNTIFS('Kickstarter Raw Data'!$F:$F,"successful",'Kickstarter Raw Data'!$D:$D,"&gt;=20000",'Kickstarter Raw Data'!$D:$D,"&lt;=24999")</f>
        <v>62</v>
      </c>
      <c r="C7">
        <f>COUNTIFS('Kickstarter Raw Data'!$F:$F,"failed",'Kickstarter Raw Data'!$D:$D,"&gt;=20000",'Kickstarter Raw Data'!$D:$D,"&lt;=24999")</f>
        <v>72</v>
      </c>
      <c r="D7">
        <f>COUNTIFS('Kickstarter Raw Data'!$F:$F,"canceled",'Kickstarter Raw Data'!$D:$D,"&gt;=20000",'Kickstarter Raw Data'!$D:$D,"&lt;=24999")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8396</v>
      </c>
      <c r="B8">
        <f>COUNTIFS('Kickstarter Raw Data'!$F:$F,"successful",'Kickstarter Raw Data'!$D:$D,"&gt;=25000",'Kickstarter Raw Data'!$D:$D,"&lt;=29999")</f>
        <v>55</v>
      </c>
      <c r="C8">
        <f>COUNTIFS('Kickstarter Raw Data'!$F:$F,"failed",'Kickstarter Raw Data'!$D:$D,"&gt;=25000",'Kickstarter Raw Data'!$D:$D,"&lt;=29999")</f>
        <v>64</v>
      </c>
      <c r="D8">
        <f>COUNTIFS('Kickstarter Raw Data'!$F:$F,"canceled",'Kickstarter Raw Data'!$D:$D,"&gt;=25000",'Kickstarter Raw Data'!$D:$D,"&lt;=29999")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8397</v>
      </c>
      <c r="B9">
        <f>COUNTIFS('Kickstarter Raw Data'!$F:$F,"successful",'Kickstarter Raw Data'!$D:$D,"&gt;=30000",'Kickstarter Raw Data'!$D:$D,"&lt;=34999")</f>
        <v>32</v>
      </c>
      <c r="C9">
        <f>COUNTIFS('Kickstarter Raw Data'!$F:$F,"failed",'Kickstarter Raw Data'!$D:$D,"&gt;=30000",'Kickstarter Raw Data'!$D:$D,"&lt;=34999")</f>
        <v>37</v>
      </c>
      <c r="D9">
        <f>COUNTIFS('Kickstarter Raw Data'!$F:$F,"canceled",'Kickstarter Raw Data'!$D:$D,"&gt;=30000",'Kickstarter Raw Data'!$D:$D,"&lt;=34999")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8398</v>
      </c>
      <c r="B10">
        <f>COUNTIFS('Kickstarter Raw Data'!$F:$F,"successful",'Kickstarter Raw Data'!$D:$D,"&gt;=35000",'Kickstarter Raw Data'!$D:$D,"&lt;=39999")</f>
        <v>26</v>
      </c>
      <c r="C10">
        <f>COUNTIFS('Kickstarter Raw Data'!$F:$F,"failed",'Kickstarter Raw Data'!$D:$D,"&gt;=35000",'Kickstarter Raw Data'!$D:$D,"&lt;=39999")</f>
        <v>22</v>
      </c>
      <c r="D10">
        <f>COUNTIFS('Kickstarter Raw Data'!$F:$F,"canceled",'Kickstarter Raw Data'!$D:$D,"&gt;=35000",'Kickstarter Raw Data'!$D:$D,"&lt;=39999")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8399</v>
      </c>
      <c r="B11">
        <f>COUNTIFS('Kickstarter Raw Data'!$F:$F,"successful",'Kickstarter Raw Data'!$D:$D,"&gt;=40000",'Kickstarter Raw Data'!$D:$D,"&lt;=44999")</f>
        <v>21</v>
      </c>
      <c r="C11">
        <f>COUNTIFS('Kickstarter Raw Data'!$F:$F,"failed",'Kickstarter Raw Data'!$D:$D,"&gt;=40000",'Kickstarter Raw Data'!$D:$D,"&lt;=44999")</f>
        <v>16</v>
      </c>
      <c r="D11">
        <f>COUNTIFS('Kickstarter Raw Data'!$F:$F,"canceled",'Kickstarter Raw Data'!$D:$D,"&gt;=40000",'Kickstarter Raw Data'!$D:$D,"&lt;=44999")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8400</v>
      </c>
      <c r="B12">
        <f>COUNTIFS('Kickstarter Raw Data'!$F:$F,"successful",'Kickstarter Raw Data'!$D:$D,"&gt;=45000",'Kickstarter Raw Data'!$D:$D,"&lt;=49999")</f>
        <v>6</v>
      </c>
      <c r="C12">
        <f>COUNTIFS('Kickstarter Raw Data'!$F:$F,"failed",'Kickstarter Raw Data'!$D:$D,"&gt;=45000",'Kickstarter Raw Data'!$D:$D,"&lt;=49999")</f>
        <v>11</v>
      </c>
      <c r="D12">
        <f>COUNTIFS('Kickstarter Raw Data'!$F:$F,"canceled",'Kickstarter Raw Data'!$D:$D,"&gt;=45000",'Kickstarter Raw Data'!$D:$D,"&lt;=49999")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8401</v>
      </c>
      <c r="B13">
        <f>COUNTIFS('Kickstarter Raw Data'!$F:$F,"successful",'Kickstarter Raw Data'!$D:$D,"&gt;=50000")</f>
        <v>86</v>
      </c>
      <c r="C13">
        <f>COUNTIFS('Kickstarter Raw Data'!$F:$F,"failed",'Kickstarter Raw Data'!$D:$D,"&gt;=50000")</f>
        <v>258</v>
      </c>
      <c r="D13">
        <f>COUNTIFS('Kickstarter Raw Data'!$F:$F,"canceled",'Kickstarter Raw Data'!$D:$D,"&gt;=50000")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AC2C-D9F9-41E7-812B-BFDD054535D0}">
  <dimension ref="A1:E2202"/>
  <sheetViews>
    <sheetView tabSelected="1" workbookViewId="0">
      <pane ySplit="2" topLeftCell="A3" activePane="bottomLeft" state="frozen"/>
      <selection pane="bottomLeft" activeCell="N2209" sqref="N2209"/>
    </sheetView>
  </sheetViews>
  <sheetFormatPr defaultRowHeight="15" outlineLevelRow="1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</cols>
  <sheetData>
    <row r="1" spans="1:5" x14ac:dyDescent="0.25">
      <c r="A1" s="13" t="s">
        <v>8408</v>
      </c>
      <c r="D1" s="13" t="s">
        <v>8409</v>
      </c>
    </row>
    <row r="2" spans="1:5" x14ac:dyDescent="0.25">
      <c r="A2" s="12" t="s">
        <v>8402</v>
      </c>
      <c r="B2" s="12" t="s">
        <v>8262</v>
      </c>
      <c r="D2" s="12" t="s">
        <v>8402</v>
      </c>
      <c r="E2" s="12" t="s">
        <v>8262</v>
      </c>
    </row>
    <row r="3" spans="1:5" x14ac:dyDescent="0.25">
      <c r="A3" s="15" t="s">
        <v>8219</v>
      </c>
      <c r="B3" s="24">
        <v>1</v>
      </c>
      <c r="D3" s="14" t="s">
        <v>8221</v>
      </c>
      <c r="E3">
        <v>0</v>
      </c>
    </row>
    <row r="4" spans="1:5" hidden="1" outlineLevel="1" x14ac:dyDescent="0.25">
      <c r="A4" s="14" t="s">
        <v>8219</v>
      </c>
      <c r="B4" s="24">
        <v>1</v>
      </c>
      <c r="D4" s="14" t="s">
        <v>8221</v>
      </c>
      <c r="E4">
        <v>0</v>
      </c>
    </row>
    <row r="5" spans="1:5" hidden="1" outlineLevel="1" x14ac:dyDescent="0.25">
      <c r="A5" s="14" t="s">
        <v>8219</v>
      </c>
      <c r="B5" s="24">
        <v>1</v>
      </c>
      <c r="D5" s="14" t="s">
        <v>8221</v>
      </c>
      <c r="E5">
        <v>0</v>
      </c>
    </row>
    <row r="6" spans="1:5" hidden="1" outlineLevel="1" x14ac:dyDescent="0.25">
      <c r="A6" s="14" t="s">
        <v>8219</v>
      </c>
      <c r="B6" s="24">
        <v>2</v>
      </c>
      <c r="D6" s="14" t="s">
        <v>8221</v>
      </c>
      <c r="E6">
        <v>0</v>
      </c>
    </row>
    <row r="7" spans="1:5" hidden="1" outlineLevel="1" x14ac:dyDescent="0.25">
      <c r="A7" s="14" t="s">
        <v>8219</v>
      </c>
      <c r="B7" s="24">
        <v>3</v>
      </c>
      <c r="D7" s="14" t="s">
        <v>8221</v>
      </c>
      <c r="E7">
        <v>0</v>
      </c>
    </row>
    <row r="8" spans="1:5" hidden="1" outlineLevel="1" x14ac:dyDescent="0.25">
      <c r="A8" s="14" t="s">
        <v>8219</v>
      </c>
      <c r="B8" s="24">
        <v>3</v>
      </c>
      <c r="D8" s="14" t="s">
        <v>8221</v>
      </c>
      <c r="E8">
        <v>0</v>
      </c>
    </row>
    <row r="9" spans="1:5" hidden="1" outlineLevel="1" x14ac:dyDescent="0.25">
      <c r="A9" s="14" t="s">
        <v>8219</v>
      </c>
      <c r="B9" s="24">
        <v>3</v>
      </c>
      <c r="D9" s="14" t="s">
        <v>8221</v>
      </c>
      <c r="E9">
        <v>0</v>
      </c>
    </row>
    <row r="10" spans="1:5" hidden="1" outlineLevel="1" x14ac:dyDescent="0.25">
      <c r="A10" s="14" t="s">
        <v>8219</v>
      </c>
      <c r="B10" s="24">
        <v>3</v>
      </c>
      <c r="D10" s="14" t="s">
        <v>8221</v>
      </c>
      <c r="E10">
        <v>0</v>
      </c>
    </row>
    <row r="11" spans="1:5" hidden="1" outlineLevel="1" x14ac:dyDescent="0.25">
      <c r="A11" s="14" t="s">
        <v>8219</v>
      </c>
      <c r="B11" s="24">
        <v>3</v>
      </c>
      <c r="D11" s="14" t="s">
        <v>8221</v>
      </c>
      <c r="E11">
        <v>0</v>
      </c>
    </row>
    <row r="12" spans="1:5" hidden="1" outlineLevel="1" x14ac:dyDescent="0.25">
      <c r="A12" s="14" t="s">
        <v>8219</v>
      </c>
      <c r="B12" s="24">
        <v>3</v>
      </c>
      <c r="D12" s="14" t="s">
        <v>8221</v>
      </c>
      <c r="E12">
        <v>0</v>
      </c>
    </row>
    <row r="13" spans="1:5" hidden="1" outlineLevel="1" x14ac:dyDescent="0.25">
      <c r="A13" s="14" t="s">
        <v>8219</v>
      </c>
      <c r="B13" s="24">
        <v>3</v>
      </c>
      <c r="D13" s="14" t="s">
        <v>8221</v>
      </c>
      <c r="E13">
        <v>0</v>
      </c>
    </row>
    <row r="14" spans="1:5" hidden="1" outlineLevel="1" x14ac:dyDescent="0.25">
      <c r="A14" s="14" t="s">
        <v>8219</v>
      </c>
      <c r="B14" s="24">
        <v>3</v>
      </c>
      <c r="D14" s="14" t="s">
        <v>8221</v>
      </c>
      <c r="E14">
        <v>0</v>
      </c>
    </row>
    <row r="15" spans="1:5" hidden="1" outlineLevel="1" x14ac:dyDescent="0.25">
      <c r="A15" s="14" t="s">
        <v>8219</v>
      </c>
      <c r="B15" s="24">
        <v>3</v>
      </c>
      <c r="D15" s="14" t="s">
        <v>8221</v>
      </c>
      <c r="E15">
        <v>0</v>
      </c>
    </row>
    <row r="16" spans="1:5" hidden="1" outlineLevel="1" x14ac:dyDescent="0.25">
      <c r="A16" s="14" t="s">
        <v>8219</v>
      </c>
      <c r="B16" s="24">
        <v>3</v>
      </c>
      <c r="D16" s="14" t="s">
        <v>8221</v>
      </c>
      <c r="E16">
        <v>0</v>
      </c>
    </row>
    <row r="17" spans="1:5" hidden="1" outlineLevel="1" x14ac:dyDescent="0.25">
      <c r="A17" s="14" t="s">
        <v>8219</v>
      </c>
      <c r="B17" s="24">
        <v>4</v>
      </c>
      <c r="D17" s="14" t="s">
        <v>8221</v>
      </c>
      <c r="E17">
        <v>0</v>
      </c>
    </row>
    <row r="18" spans="1:5" hidden="1" outlineLevel="1" x14ac:dyDescent="0.25">
      <c r="A18" s="14" t="s">
        <v>8219</v>
      </c>
      <c r="B18" s="24">
        <v>4</v>
      </c>
      <c r="D18" s="14" t="s">
        <v>8221</v>
      </c>
      <c r="E18">
        <v>0</v>
      </c>
    </row>
    <row r="19" spans="1:5" hidden="1" outlineLevel="1" x14ac:dyDescent="0.25">
      <c r="A19" s="14" t="s">
        <v>8219</v>
      </c>
      <c r="B19" s="24">
        <v>4</v>
      </c>
      <c r="D19" s="14" t="s">
        <v>8221</v>
      </c>
      <c r="E19">
        <v>0</v>
      </c>
    </row>
    <row r="20" spans="1:5" hidden="1" outlineLevel="1" x14ac:dyDescent="0.25">
      <c r="A20" s="14" t="s">
        <v>8219</v>
      </c>
      <c r="B20" s="24">
        <v>4</v>
      </c>
      <c r="D20" s="14" t="s">
        <v>8221</v>
      </c>
      <c r="E20">
        <v>0</v>
      </c>
    </row>
    <row r="21" spans="1:5" hidden="1" outlineLevel="1" x14ac:dyDescent="0.25">
      <c r="A21" s="14" t="s">
        <v>8219</v>
      </c>
      <c r="B21" s="24">
        <v>4</v>
      </c>
      <c r="D21" s="14" t="s">
        <v>8221</v>
      </c>
      <c r="E21">
        <v>0</v>
      </c>
    </row>
    <row r="22" spans="1:5" hidden="1" outlineLevel="1" x14ac:dyDescent="0.25">
      <c r="A22" s="14" t="s">
        <v>8219</v>
      </c>
      <c r="B22" s="24">
        <v>5</v>
      </c>
      <c r="D22" s="14" t="s">
        <v>8221</v>
      </c>
      <c r="E22">
        <v>0</v>
      </c>
    </row>
    <row r="23" spans="1:5" hidden="1" outlineLevel="1" x14ac:dyDescent="0.25">
      <c r="A23" s="14" t="s">
        <v>8219</v>
      </c>
      <c r="B23" s="24">
        <v>5</v>
      </c>
      <c r="D23" s="14" t="s">
        <v>8221</v>
      </c>
      <c r="E23">
        <v>0</v>
      </c>
    </row>
    <row r="24" spans="1:5" hidden="1" outlineLevel="1" x14ac:dyDescent="0.25">
      <c r="A24" s="14" t="s">
        <v>8219</v>
      </c>
      <c r="B24" s="24">
        <v>5</v>
      </c>
      <c r="D24" s="14" t="s">
        <v>8221</v>
      </c>
      <c r="E24">
        <v>0</v>
      </c>
    </row>
    <row r="25" spans="1:5" hidden="1" outlineLevel="1" x14ac:dyDescent="0.25">
      <c r="A25" s="14" t="s">
        <v>8219</v>
      </c>
      <c r="B25" s="24">
        <v>6</v>
      </c>
      <c r="D25" s="14" t="s">
        <v>8221</v>
      </c>
      <c r="E25">
        <v>0</v>
      </c>
    </row>
    <row r="26" spans="1:5" hidden="1" outlineLevel="1" x14ac:dyDescent="0.25">
      <c r="A26" s="14" t="s">
        <v>8219</v>
      </c>
      <c r="B26" s="24">
        <v>6</v>
      </c>
      <c r="D26" s="14" t="s">
        <v>8221</v>
      </c>
      <c r="E26">
        <v>0</v>
      </c>
    </row>
    <row r="27" spans="1:5" hidden="1" outlineLevel="1" x14ac:dyDescent="0.25">
      <c r="A27" s="14" t="s">
        <v>8219</v>
      </c>
      <c r="B27" s="24">
        <v>6</v>
      </c>
      <c r="D27" s="14" t="s">
        <v>8221</v>
      </c>
      <c r="E27">
        <v>0</v>
      </c>
    </row>
    <row r="28" spans="1:5" hidden="1" outlineLevel="1" x14ac:dyDescent="0.25">
      <c r="A28" s="14" t="s">
        <v>8219</v>
      </c>
      <c r="B28" s="24">
        <v>6</v>
      </c>
      <c r="D28" s="14" t="s">
        <v>8221</v>
      </c>
      <c r="E28">
        <v>0</v>
      </c>
    </row>
    <row r="29" spans="1:5" hidden="1" outlineLevel="1" x14ac:dyDescent="0.25">
      <c r="A29" s="14" t="s">
        <v>8219</v>
      </c>
      <c r="B29" s="24">
        <v>6</v>
      </c>
      <c r="D29" s="14" t="s">
        <v>8221</v>
      </c>
      <c r="E29">
        <v>0</v>
      </c>
    </row>
    <row r="30" spans="1:5" hidden="1" outlineLevel="1" x14ac:dyDescent="0.25">
      <c r="A30" s="14" t="s">
        <v>8219</v>
      </c>
      <c r="B30" s="24">
        <v>7</v>
      </c>
      <c r="D30" s="14" t="s">
        <v>8221</v>
      </c>
      <c r="E30">
        <v>0</v>
      </c>
    </row>
    <row r="31" spans="1:5" hidden="1" outlineLevel="1" x14ac:dyDescent="0.25">
      <c r="A31" s="14" t="s">
        <v>8219</v>
      </c>
      <c r="B31" s="24">
        <v>7</v>
      </c>
      <c r="D31" s="14" t="s">
        <v>8221</v>
      </c>
      <c r="E31">
        <v>0</v>
      </c>
    </row>
    <row r="32" spans="1:5" hidden="1" outlineLevel="1" x14ac:dyDescent="0.25">
      <c r="A32" s="14" t="s">
        <v>8219</v>
      </c>
      <c r="B32" s="24">
        <v>7</v>
      </c>
      <c r="D32" s="14" t="s">
        <v>8221</v>
      </c>
      <c r="E32">
        <v>0</v>
      </c>
    </row>
    <row r="33" spans="1:5" hidden="1" outlineLevel="1" x14ac:dyDescent="0.25">
      <c r="A33" s="14" t="s">
        <v>8219</v>
      </c>
      <c r="B33" s="24">
        <v>7</v>
      </c>
      <c r="D33" s="14" t="s">
        <v>8221</v>
      </c>
      <c r="E33">
        <v>0</v>
      </c>
    </row>
    <row r="34" spans="1:5" hidden="1" outlineLevel="1" x14ac:dyDescent="0.25">
      <c r="A34" s="14" t="s">
        <v>8219</v>
      </c>
      <c r="B34" s="24">
        <v>7</v>
      </c>
      <c r="D34" s="14" t="s">
        <v>8221</v>
      </c>
      <c r="E34">
        <v>0</v>
      </c>
    </row>
    <row r="35" spans="1:5" hidden="1" outlineLevel="1" x14ac:dyDescent="0.25">
      <c r="A35" s="14" t="s">
        <v>8219</v>
      </c>
      <c r="B35" s="24">
        <v>7</v>
      </c>
      <c r="D35" s="14" t="s">
        <v>8221</v>
      </c>
      <c r="E35">
        <v>0</v>
      </c>
    </row>
    <row r="36" spans="1:5" hidden="1" outlineLevel="1" x14ac:dyDescent="0.25">
      <c r="A36" s="14" t="s">
        <v>8219</v>
      </c>
      <c r="B36" s="24">
        <v>7</v>
      </c>
      <c r="D36" s="14" t="s">
        <v>8221</v>
      </c>
      <c r="E36">
        <v>0</v>
      </c>
    </row>
    <row r="37" spans="1:5" hidden="1" outlineLevel="1" x14ac:dyDescent="0.25">
      <c r="A37" s="14" t="s">
        <v>8219</v>
      </c>
      <c r="B37" s="24">
        <v>7</v>
      </c>
      <c r="D37" s="14" t="s">
        <v>8221</v>
      </c>
      <c r="E37">
        <v>0</v>
      </c>
    </row>
    <row r="38" spans="1:5" hidden="1" outlineLevel="1" x14ac:dyDescent="0.25">
      <c r="A38" s="14" t="s">
        <v>8219</v>
      </c>
      <c r="B38" s="24">
        <v>7</v>
      </c>
      <c r="D38" s="14" t="s">
        <v>8221</v>
      </c>
      <c r="E38">
        <v>0</v>
      </c>
    </row>
    <row r="39" spans="1:5" hidden="1" outlineLevel="1" x14ac:dyDescent="0.25">
      <c r="A39" s="14" t="s">
        <v>8219</v>
      </c>
      <c r="B39" s="24">
        <v>7</v>
      </c>
      <c r="D39" s="14" t="s">
        <v>8221</v>
      </c>
      <c r="E39">
        <v>0</v>
      </c>
    </row>
    <row r="40" spans="1:5" hidden="1" outlineLevel="1" x14ac:dyDescent="0.25">
      <c r="A40" s="14" t="s">
        <v>8219</v>
      </c>
      <c r="B40" s="24">
        <v>8</v>
      </c>
      <c r="D40" s="14" t="s">
        <v>8221</v>
      </c>
      <c r="E40">
        <v>0</v>
      </c>
    </row>
    <row r="41" spans="1:5" hidden="1" outlineLevel="1" x14ac:dyDescent="0.25">
      <c r="A41" s="14" t="s">
        <v>8219</v>
      </c>
      <c r="B41" s="24">
        <v>8</v>
      </c>
      <c r="D41" s="14" t="s">
        <v>8221</v>
      </c>
      <c r="E41">
        <v>0</v>
      </c>
    </row>
    <row r="42" spans="1:5" hidden="1" outlineLevel="1" x14ac:dyDescent="0.25">
      <c r="A42" s="14" t="s">
        <v>8219</v>
      </c>
      <c r="B42" s="24">
        <v>8</v>
      </c>
      <c r="D42" s="14" t="s">
        <v>8221</v>
      </c>
      <c r="E42">
        <v>0</v>
      </c>
    </row>
    <row r="43" spans="1:5" hidden="1" outlineLevel="1" x14ac:dyDescent="0.25">
      <c r="A43" s="14" t="s">
        <v>8219</v>
      </c>
      <c r="B43" s="24">
        <v>8</v>
      </c>
      <c r="D43" s="14" t="s">
        <v>8221</v>
      </c>
      <c r="E43">
        <v>0</v>
      </c>
    </row>
    <row r="44" spans="1:5" hidden="1" outlineLevel="1" x14ac:dyDescent="0.25">
      <c r="A44" s="14" t="s">
        <v>8219</v>
      </c>
      <c r="B44" s="24">
        <v>8</v>
      </c>
      <c r="D44" s="14" t="s">
        <v>8221</v>
      </c>
      <c r="E44">
        <v>0</v>
      </c>
    </row>
    <row r="45" spans="1:5" hidden="1" outlineLevel="1" x14ac:dyDescent="0.25">
      <c r="A45" s="14" t="s">
        <v>8219</v>
      </c>
      <c r="B45" s="24">
        <v>8</v>
      </c>
      <c r="D45" s="14" t="s">
        <v>8221</v>
      </c>
      <c r="E45">
        <v>0</v>
      </c>
    </row>
    <row r="46" spans="1:5" hidden="1" outlineLevel="1" x14ac:dyDescent="0.25">
      <c r="A46" s="14" t="s">
        <v>8219</v>
      </c>
      <c r="B46" s="24">
        <v>8</v>
      </c>
      <c r="D46" s="14" t="s">
        <v>8221</v>
      </c>
      <c r="E46">
        <v>0</v>
      </c>
    </row>
    <row r="47" spans="1:5" hidden="1" outlineLevel="1" x14ac:dyDescent="0.25">
      <c r="A47" s="14" t="s">
        <v>8219</v>
      </c>
      <c r="B47" s="24">
        <v>8</v>
      </c>
      <c r="D47" s="14" t="s">
        <v>8221</v>
      </c>
      <c r="E47">
        <v>0</v>
      </c>
    </row>
    <row r="48" spans="1:5" hidden="1" outlineLevel="1" x14ac:dyDescent="0.25">
      <c r="A48" s="14" t="s">
        <v>8219</v>
      </c>
      <c r="B48" s="24">
        <v>8</v>
      </c>
      <c r="D48" s="14" t="s">
        <v>8221</v>
      </c>
      <c r="E48">
        <v>0</v>
      </c>
    </row>
    <row r="49" spans="1:5" hidden="1" outlineLevel="1" x14ac:dyDescent="0.25">
      <c r="A49" s="14" t="s">
        <v>8219</v>
      </c>
      <c r="B49" s="24">
        <v>8</v>
      </c>
      <c r="D49" s="14" t="s">
        <v>8221</v>
      </c>
      <c r="E49">
        <v>0</v>
      </c>
    </row>
    <row r="50" spans="1:5" hidden="1" outlineLevel="1" x14ac:dyDescent="0.25">
      <c r="A50" s="14" t="s">
        <v>8219</v>
      </c>
      <c r="B50" s="24">
        <v>8</v>
      </c>
      <c r="D50" s="14" t="s">
        <v>8221</v>
      </c>
      <c r="E50">
        <v>0</v>
      </c>
    </row>
    <row r="51" spans="1:5" hidden="1" outlineLevel="1" x14ac:dyDescent="0.25">
      <c r="A51" s="14" t="s">
        <v>8219</v>
      </c>
      <c r="B51" s="24">
        <v>8</v>
      </c>
      <c r="D51" s="14" t="s">
        <v>8221</v>
      </c>
      <c r="E51">
        <v>0</v>
      </c>
    </row>
    <row r="52" spans="1:5" hidden="1" outlineLevel="1" x14ac:dyDescent="0.25">
      <c r="A52" s="14" t="s">
        <v>8219</v>
      </c>
      <c r="B52" s="24">
        <v>8</v>
      </c>
      <c r="D52" s="14" t="s">
        <v>8221</v>
      </c>
      <c r="E52">
        <v>0</v>
      </c>
    </row>
    <row r="53" spans="1:5" hidden="1" outlineLevel="1" x14ac:dyDescent="0.25">
      <c r="A53" s="14" t="s">
        <v>8219</v>
      </c>
      <c r="B53" s="24">
        <v>8</v>
      </c>
      <c r="D53" s="14" t="s">
        <v>8221</v>
      </c>
      <c r="E53">
        <v>0</v>
      </c>
    </row>
    <row r="54" spans="1:5" hidden="1" outlineLevel="1" x14ac:dyDescent="0.25">
      <c r="A54" s="14" t="s">
        <v>8219</v>
      </c>
      <c r="B54" s="24">
        <v>8</v>
      </c>
      <c r="D54" s="14" t="s">
        <v>8221</v>
      </c>
      <c r="E54">
        <v>0</v>
      </c>
    </row>
    <row r="55" spans="1:5" hidden="1" outlineLevel="1" x14ac:dyDescent="0.25">
      <c r="A55" s="14" t="s">
        <v>8219</v>
      </c>
      <c r="B55" s="24">
        <v>9</v>
      </c>
      <c r="D55" s="14" t="s">
        <v>8221</v>
      </c>
      <c r="E55">
        <v>0</v>
      </c>
    </row>
    <row r="56" spans="1:5" hidden="1" outlineLevel="1" x14ac:dyDescent="0.25">
      <c r="A56" s="14" t="s">
        <v>8219</v>
      </c>
      <c r="B56" s="24">
        <v>9</v>
      </c>
      <c r="D56" s="14" t="s">
        <v>8221</v>
      </c>
      <c r="E56">
        <v>0</v>
      </c>
    </row>
    <row r="57" spans="1:5" hidden="1" outlineLevel="1" x14ac:dyDescent="0.25">
      <c r="A57" s="14" t="s">
        <v>8219</v>
      </c>
      <c r="B57" s="24">
        <v>9</v>
      </c>
      <c r="D57" s="14" t="s">
        <v>8221</v>
      </c>
      <c r="E57">
        <v>0</v>
      </c>
    </row>
    <row r="58" spans="1:5" hidden="1" outlineLevel="1" x14ac:dyDescent="0.25">
      <c r="A58" s="14" t="s">
        <v>8219</v>
      </c>
      <c r="B58" s="24">
        <v>9</v>
      </c>
      <c r="D58" s="14" t="s">
        <v>8221</v>
      </c>
      <c r="E58">
        <v>0</v>
      </c>
    </row>
    <row r="59" spans="1:5" hidden="1" outlineLevel="1" x14ac:dyDescent="0.25">
      <c r="A59" s="14" t="s">
        <v>8219</v>
      </c>
      <c r="B59" s="24">
        <v>9</v>
      </c>
      <c r="D59" s="14" t="s">
        <v>8221</v>
      </c>
      <c r="E59">
        <v>0</v>
      </c>
    </row>
    <row r="60" spans="1:5" hidden="1" outlineLevel="1" x14ac:dyDescent="0.25">
      <c r="A60" s="14" t="s">
        <v>8219</v>
      </c>
      <c r="B60" s="24">
        <v>9</v>
      </c>
      <c r="D60" s="14" t="s">
        <v>8221</v>
      </c>
      <c r="E60">
        <v>0</v>
      </c>
    </row>
    <row r="61" spans="1:5" hidden="1" outlineLevel="1" x14ac:dyDescent="0.25">
      <c r="A61" s="14" t="s">
        <v>8219</v>
      </c>
      <c r="B61" s="24">
        <v>9</v>
      </c>
      <c r="D61" s="14" t="s">
        <v>8221</v>
      </c>
      <c r="E61">
        <v>0</v>
      </c>
    </row>
    <row r="62" spans="1:5" hidden="1" outlineLevel="1" x14ac:dyDescent="0.25">
      <c r="A62" s="14" t="s">
        <v>8219</v>
      </c>
      <c r="B62" s="24">
        <v>9</v>
      </c>
      <c r="D62" s="14" t="s">
        <v>8221</v>
      </c>
      <c r="E62">
        <v>0</v>
      </c>
    </row>
    <row r="63" spans="1:5" hidden="1" outlineLevel="1" x14ac:dyDescent="0.25">
      <c r="A63" s="14" t="s">
        <v>8219</v>
      </c>
      <c r="B63" s="24">
        <v>9</v>
      </c>
      <c r="D63" s="14" t="s">
        <v>8221</v>
      </c>
      <c r="E63">
        <v>0</v>
      </c>
    </row>
    <row r="64" spans="1:5" hidden="1" outlineLevel="1" x14ac:dyDescent="0.25">
      <c r="A64" s="14" t="s">
        <v>8219</v>
      </c>
      <c r="B64" s="24">
        <v>9</v>
      </c>
      <c r="D64" s="14" t="s">
        <v>8221</v>
      </c>
      <c r="E64">
        <v>0</v>
      </c>
    </row>
    <row r="65" spans="1:5" hidden="1" outlineLevel="1" x14ac:dyDescent="0.25">
      <c r="A65" s="14" t="s">
        <v>8219</v>
      </c>
      <c r="B65" s="24">
        <v>9</v>
      </c>
      <c r="D65" s="14" t="s">
        <v>8221</v>
      </c>
      <c r="E65">
        <v>0</v>
      </c>
    </row>
    <row r="66" spans="1:5" hidden="1" outlineLevel="1" x14ac:dyDescent="0.25">
      <c r="A66" s="14" t="s">
        <v>8219</v>
      </c>
      <c r="B66" s="24">
        <v>9</v>
      </c>
      <c r="D66" s="14" t="s">
        <v>8221</v>
      </c>
      <c r="E66">
        <v>0</v>
      </c>
    </row>
    <row r="67" spans="1:5" hidden="1" outlineLevel="1" x14ac:dyDescent="0.25">
      <c r="A67" s="14" t="s">
        <v>8219</v>
      </c>
      <c r="B67" s="24">
        <v>9</v>
      </c>
      <c r="D67" s="14" t="s">
        <v>8221</v>
      </c>
      <c r="E67">
        <v>0</v>
      </c>
    </row>
    <row r="68" spans="1:5" hidden="1" outlineLevel="1" x14ac:dyDescent="0.25">
      <c r="A68" s="14" t="s">
        <v>8219</v>
      </c>
      <c r="B68" s="24">
        <v>9</v>
      </c>
      <c r="D68" s="14" t="s">
        <v>8221</v>
      </c>
      <c r="E68">
        <v>0</v>
      </c>
    </row>
    <row r="69" spans="1:5" hidden="1" outlineLevel="1" x14ac:dyDescent="0.25">
      <c r="A69" s="14" t="s">
        <v>8219</v>
      </c>
      <c r="B69" s="24">
        <v>9</v>
      </c>
      <c r="D69" s="14" t="s">
        <v>8221</v>
      </c>
      <c r="E69">
        <v>0</v>
      </c>
    </row>
    <row r="70" spans="1:5" hidden="1" outlineLevel="1" x14ac:dyDescent="0.25">
      <c r="A70" s="14" t="s">
        <v>8219</v>
      </c>
      <c r="B70" s="24">
        <v>9</v>
      </c>
      <c r="D70" s="14" t="s">
        <v>8221</v>
      </c>
      <c r="E70">
        <v>0</v>
      </c>
    </row>
    <row r="71" spans="1:5" hidden="1" outlineLevel="1" x14ac:dyDescent="0.25">
      <c r="A71" s="14" t="s">
        <v>8219</v>
      </c>
      <c r="B71" s="24">
        <v>10</v>
      </c>
      <c r="D71" s="14" t="s">
        <v>8221</v>
      </c>
      <c r="E71">
        <v>0</v>
      </c>
    </row>
    <row r="72" spans="1:5" hidden="1" outlineLevel="1" x14ac:dyDescent="0.25">
      <c r="A72" s="14" t="s">
        <v>8219</v>
      </c>
      <c r="B72" s="24">
        <v>10</v>
      </c>
      <c r="D72" s="14" t="s">
        <v>8221</v>
      </c>
      <c r="E72">
        <v>0</v>
      </c>
    </row>
    <row r="73" spans="1:5" hidden="1" outlineLevel="1" x14ac:dyDescent="0.25">
      <c r="A73" s="14" t="s">
        <v>8219</v>
      </c>
      <c r="B73" s="24">
        <v>10</v>
      </c>
      <c r="D73" s="14" t="s">
        <v>8221</v>
      </c>
      <c r="E73">
        <v>0</v>
      </c>
    </row>
    <row r="74" spans="1:5" hidden="1" outlineLevel="1" x14ac:dyDescent="0.25">
      <c r="A74" s="14" t="s">
        <v>8219</v>
      </c>
      <c r="B74" s="24">
        <v>10</v>
      </c>
      <c r="D74" s="14" t="s">
        <v>8221</v>
      </c>
      <c r="E74">
        <v>0</v>
      </c>
    </row>
    <row r="75" spans="1:5" hidden="1" outlineLevel="1" x14ac:dyDescent="0.25">
      <c r="A75" s="14" t="s">
        <v>8219</v>
      </c>
      <c r="B75" s="24">
        <v>10</v>
      </c>
      <c r="D75" s="14" t="s">
        <v>8221</v>
      </c>
      <c r="E75">
        <v>0</v>
      </c>
    </row>
    <row r="76" spans="1:5" hidden="1" outlineLevel="1" x14ac:dyDescent="0.25">
      <c r="A76" s="14" t="s">
        <v>8219</v>
      </c>
      <c r="B76" s="24">
        <v>10</v>
      </c>
      <c r="D76" s="14" t="s">
        <v>8221</v>
      </c>
      <c r="E76">
        <v>0</v>
      </c>
    </row>
    <row r="77" spans="1:5" hidden="1" outlineLevel="1" x14ac:dyDescent="0.25">
      <c r="A77" s="14" t="s">
        <v>8219</v>
      </c>
      <c r="B77" s="24">
        <v>10</v>
      </c>
      <c r="D77" s="14" t="s">
        <v>8221</v>
      </c>
      <c r="E77">
        <v>0</v>
      </c>
    </row>
    <row r="78" spans="1:5" hidden="1" outlineLevel="1" x14ac:dyDescent="0.25">
      <c r="A78" s="14" t="s">
        <v>8219</v>
      </c>
      <c r="B78" s="24">
        <v>10</v>
      </c>
      <c r="D78" s="14" t="s">
        <v>8221</v>
      </c>
      <c r="E78">
        <v>0</v>
      </c>
    </row>
    <row r="79" spans="1:5" hidden="1" outlineLevel="1" x14ac:dyDescent="0.25">
      <c r="A79" s="14" t="s">
        <v>8219</v>
      </c>
      <c r="B79" s="24">
        <v>10</v>
      </c>
      <c r="D79" s="14" t="s">
        <v>8221</v>
      </c>
      <c r="E79">
        <v>0</v>
      </c>
    </row>
    <row r="80" spans="1:5" hidden="1" outlineLevel="1" x14ac:dyDescent="0.25">
      <c r="A80" s="14" t="s">
        <v>8219</v>
      </c>
      <c r="B80" s="24">
        <v>10</v>
      </c>
      <c r="D80" s="14" t="s">
        <v>8221</v>
      </c>
      <c r="E80">
        <v>0</v>
      </c>
    </row>
    <row r="81" spans="1:5" hidden="1" outlineLevel="1" x14ac:dyDescent="0.25">
      <c r="A81" s="14" t="s">
        <v>8219</v>
      </c>
      <c r="B81" s="24">
        <v>10</v>
      </c>
      <c r="D81" s="14" t="s">
        <v>8221</v>
      </c>
      <c r="E81">
        <v>0</v>
      </c>
    </row>
    <row r="82" spans="1:5" hidden="1" outlineLevel="1" x14ac:dyDescent="0.25">
      <c r="A82" s="14" t="s">
        <v>8219</v>
      </c>
      <c r="B82" s="24">
        <v>10</v>
      </c>
      <c r="D82" s="14" t="s">
        <v>8221</v>
      </c>
      <c r="E82">
        <v>0</v>
      </c>
    </row>
    <row r="83" spans="1:5" hidden="1" outlineLevel="1" x14ac:dyDescent="0.25">
      <c r="A83" s="14" t="s">
        <v>8219</v>
      </c>
      <c r="B83" s="24">
        <v>10</v>
      </c>
      <c r="D83" s="14" t="s">
        <v>8221</v>
      </c>
      <c r="E83">
        <v>0</v>
      </c>
    </row>
    <row r="84" spans="1:5" hidden="1" outlineLevel="1" x14ac:dyDescent="0.25">
      <c r="A84" s="14" t="s">
        <v>8219</v>
      </c>
      <c r="B84" s="24">
        <v>10</v>
      </c>
      <c r="D84" s="14" t="s">
        <v>8221</v>
      </c>
      <c r="E84">
        <v>0</v>
      </c>
    </row>
    <row r="85" spans="1:5" hidden="1" outlineLevel="1" x14ac:dyDescent="0.25">
      <c r="A85" s="14" t="s">
        <v>8219</v>
      </c>
      <c r="B85" s="24">
        <v>10</v>
      </c>
      <c r="D85" s="14" t="s">
        <v>8221</v>
      </c>
      <c r="E85">
        <v>0</v>
      </c>
    </row>
    <row r="86" spans="1:5" hidden="1" outlineLevel="1" x14ac:dyDescent="0.25">
      <c r="A86" s="14" t="s">
        <v>8219</v>
      </c>
      <c r="B86" s="24">
        <v>11</v>
      </c>
      <c r="D86" s="14" t="s">
        <v>8221</v>
      </c>
      <c r="E86">
        <v>0</v>
      </c>
    </row>
    <row r="87" spans="1:5" hidden="1" outlineLevel="1" x14ac:dyDescent="0.25">
      <c r="A87" s="14" t="s">
        <v>8219</v>
      </c>
      <c r="B87" s="24">
        <v>11</v>
      </c>
      <c r="D87" s="14" t="s">
        <v>8221</v>
      </c>
      <c r="E87">
        <v>0</v>
      </c>
    </row>
    <row r="88" spans="1:5" hidden="1" outlineLevel="1" x14ac:dyDescent="0.25">
      <c r="A88" s="14" t="s">
        <v>8219</v>
      </c>
      <c r="B88" s="24">
        <v>11</v>
      </c>
      <c r="D88" s="14" t="s">
        <v>8221</v>
      </c>
      <c r="E88">
        <v>0</v>
      </c>
    </row>
    <row r="89" spans="1:5" hidden="1" outlineLevel="1" x14ac:dyDescent="0.25">
      <c r="A89" s="14" t="s">
        <v>8219</v>
      </c>
      <c r="B89" s="24">
        <v>11</v>
      </c>
      <c r="D89" s="14" t="s">
        <v>8221</v>
      </c>
      <c r="E89">
        <v>0</v>
      </c>
    </row>
    <row r="90" spans="1:5" hidden="1" outlineLevel="1" x14ac:dyDescent="0.25">
      <c r="A90" s="14" t="s">
        <v>8219</v>
      </c>
      <c r="B90" s="24">
        <v>11</v>
      </c>
      <c r="D90" s="14" t="s">
        <v>8221</v>
      </c>
      <c r="E90">
        <v>0</v>
      </c>
    </row>
    <row r="91" spans="1:5" hidden="1" outlineLevel="1" x14ac:dyDescent="0.25">
      <c r="A91" s="14" t="s">
        <v>8219</v>
      </c>
      <c r="B91" s="24">
        <v>11</v>
      </c>
      <c r="D91" s="14" t="s">
        <v>8221</v>
      </c>
      <c r="E91">
        <v>0</v>
      </c>
    </row>
    <row r="92" spans="1:5" hidden="1" outlineLevel="1" x14ac:dyDescent="0.25">
      <c r="A92" s="14" t="s">
        <v>8219</v>
      </c>
      <c r="B92" s="24">
        <v>11</v>
      </c>
      <c r="D92" s="14" t="s">
        <v>8221</v>
      </c>
      <c r="E92">
        <v>0</v>
      </c>
    </row>
    <row r="93" spans="1:5" hidden="1" outlineLevel="1" x14ac:dyDescent="0.25">
      <c r="A93" s="14" t="s">
        <v>8219</v>
      </c>
      <c r="B93" s="24">
        <v>11</v>
      </c>
      <c r="D93" s="14" t="s">
        <v>8221</v>
      </c>
      <c r="E93">
        <v>0</v>
      </c>
    </row>
    <row r="94" spans="1:5" hidden="1" outlineLevel="1" x14ac:dyDescent="0.25">
      <c r="A94" s="14" t="s">
        <v>8219</v>
      </c>
      <c r="B94" s="24">
        <v>11</v>
      </c>
      <c r="D94" s="14" t="s">
        <v>8221</v>
      </c>
      <c r="E94">
        <v>0</v>
      </c>
    </row>
    <row r="95" spans="1:5" hidden="1" outlineLevel="1" x14ac:dyDescent="0.25">
      <c r="A95" s="14" t="s">
        <v>8219</v>
      </c>
      <c r="B95" s="24">
        <v>11</v>
      </c>
      <c r="D95" s="14" t="s">
        <v>8221</v>
      </c>
      <c r="E95">
        <v>0</v>
      </c>
    </row>
    <row r="96" spans="1:5" hidden="1" outlineLevel="1" x14ac:dyDescent="0.25">
      <c r="A96" s="14" t="s">
        <v>8219</v>
      </c>
      <c r="B96" s="24">
        <v>11</v>
      </c>
      <c r="D96" s="14" t="s">
        <v>8221</v>
      </c>
      <c r="E96">
        <v>0</v>
      </c>
    </row>
    <row r="97" spans="1:5" hidden="1" outlineLevel="1" x14ac:dyDescent="0.25">
      <c r="A97" s="14" t="s">
        <v>8219</v>
      </c>
      <c r="B97" s="24">
        <v>11</v>
      </c>
      <c r="D97" s="14" t="s">
        <v>8221</v>
      </c>
      <c r="E97">
        <v>0</v>
      </c>
    </row>
    <row r="98" spans="1:5" hidden="1" outlineLevel="1" x14ac:dyDescent="0.25">
      <c r="A98" s="14" t="s">
        <v>8219</v>
      </c>
      <c r="B98" s="24">
        <v>11</v>
      </c>
      <c r="D98" s="14" t="s">
        <v>8221</v>
      </c>
      <c r="E98">
        <v>0</v>
      </c>
    </row>
    <row r="99" spans="1:5" hidden="1" outlineLevel="1" x14ac:dyDescent="0.25">
      <c r="A99" s="14" t="s">
        <v>8219</v>
      </c>
      <c r="B99" s="24">
        <v>11</v>
      </c>
      <c r="D99" s="14" t="s">
        <v>8221</v>
      </c>
      <c r="E99">
        <v>0</v>
      </c>
    </row>
    <row r="100" spans="1:5" hidden="1" outlineLevel="1" x14ac:dyDescent="0.25">
      <c r="A100" s="14" t="s">
        <v>8219</v>
      </c>
      <c r="B100" s="24">
        <v>11</v>
      </c>
      <c r="D100" s="14" t="s">
        <v>8221</v>
      </c>
      <c r="E100">
        <v>0</v>
      </c>
    </row>
    <row r="101" spans="1:5" hidden="1" outlineLevel="1" x14ac:dyDescent="0.25">
      <c r="A101" s="14" t="s">
        <v>8219</v>
      </c>
      <c r="B101" s="24">
        <v>12</v>
      </c>
      <c r="D101" s="14" t="s">
        <v>8221</v>
      </c>
      <c r="E101">
        <v>0</v>
      </c>
    </row>
    <row r="102" spans="1:5" hidden="1" outlineLevel="1" x14ac:dyDescent="0.25">
      <c r="A102" s="14" t="s">
        <v>8219</v>
      </c>
      <c r="B102" s="24">
        <v>12</v>
      </c>
      <c r="D102" s="14" t="s">
        <v>8221</v>
      </c>
      <c r="E102">
        <v>0</v>
      </c>
    </row>
    <row r="103" spans="1:5" hidden="1" outlineLevel="1" x14ac:dyDescent="0.25">
      <c r="A103" s="14" t="s">
        <v>8219</v>
      </c>
      <c r="B103" s="24">
        <v>12</v>
      </c>
      <c r="D103" s="14" t="s">
        <v>8221</v>
      </c>
      <c r="E103">
        <v>0</v>
      </c>
    </row>
    <row r="104" spans="1:5" hidden="1" outlineLevel="1" x14ac:dyDescent="0.25">
      <c r="A104" s="14" t="s">
        <v>8219</v>
      </c>
      <c r="B104" s="24">
        <v>12</v>
      </c>
      <c r="D104" s="14" t="s">
        <v>8221</v>
      </c>
      <c r="E104">
        <v>0</v>
      </c>
    </row>
    <row r="105" spans="1:5" hidden="1" outlineLevel="1" x14ac:dyDescent="0.25">
      <c r="A105" s="14" t="s">
        <v>8219</v>
      </c>
      <c r="B105" s="24">
        <v>12</v>
      </c>
      <c r="D105" s="14" t="s">
        <v>8221</v>
      </c>
      <c r="E105">
        <v>0</v>
      </c>
    </row>
    <row r="106" spans="1:5" hidden="1" outlineLevel="1" x14ac:dyDescent="0.25">
      <c r="A106" s="14" t="s">
        <v>8219</v>
      </c>
      <c r="B106" s="24">
        <v>12</v>
      </c>
      <c r="D106" s="14" t="s">
        <v>8221</v>
      </c>
      <c r="E106">
        <v>0</v>
      </c>
    </row>
    <row r="107" spans="1:5" hidden="1" outlineLevel="1" x14ac:dyDescent="0.25">
      <c r="A107" s="14" t="s">
        <v>8219</v>
      </c>
      <c r="B107" s="24">
        <v>12</v>
      </c>
      <c r="D107" s="14" t="s">
        <v>8221</v>
      </c>
      <c r="E107">
        <v>0</v>
      </c>
    </row>
    <row r="108" spans="1:5" hidden="1" outlineLevel="1" x14ac:dyDescent="0.25">
      <c r="A108" s="14" t="s">
        <v>8219</v>
      </c>
      <c r="B108" s="24">
        <v>12</v>
      </c>
      <c r="D108" s="14" t="s">
        <v>8221</v>
      </c>
      <c r="E108">
        <v>0</v>
      </c>
    </row>
    <row r="109" spans="1:5" hidden="1" outlineLevel="1" x14ac:dyDescent="0.25">
      <c r="A109" s="14" t="s">
        <v>8219</v>
      </c>
      <c r="B109" s="24">
        <v>12</v>
      </c>
      <c r="D109" s="14" t="s">
        <v>8221</v>
      </c>
      <c r="E109">
        <v>0</v>
      </c>
    </row>
    <row r="110" spans="1:5" hidden="1" outlineLevel="1" x14ac:dyDescent="0.25">
      <c r="A110" s="14" t="s">
        <v>8219</v>
      </c>
      <c r="B110" s="24">
        <v>12</v>
      </c>
      <c r="D110" s="14" t="s">
        <v>8221</v>
      </c>
      <c r="E110">
        <v>0</v>
      </c>
    </row>
    <row r="111" spans="1:5" hidden="1" outlineLevel="1" x14ac:dyDescent="0.25">
      <c r="A111" s="14" t="s">
        <v>8219</v>
      </c>
      <c r="B111" s="24">
        <v>12</v>
      </c>
      <c r="D111" s="14" t="s">
        <v>8221</v>
      </c>
      <c r="E111">
        <v>0</v>
      </c>
    </row>
    <row r="112" spans="1:5" hidden="1" outlineLevel="1" x14ac:dyDescent="0.25">
      <c r="A112" s="14" t="s">
        <v>8219</v>
      </c>
      <c r="B112" s="24">
        <v>13</v>
      </c>
      <c r="D112" s="14" t="s">
        <v>8221</v>
      </c>
      <c r="E112">
        <v>0</v>
      </c>
    </row>
    <row r="113" spans="1:5" hidden="1" outlineLevel="1" x14ac:dyDescent="0.25">
      <c r="A113" s="14" t="s">
        <v>8219</v>
      </c>
      <c r="B113" s="24">
        <v>13</v>
      </c>
      <c r="D113" s="14" t="s">
        <v>8221</v>
      </c>
      <c r="E113">
        <v>0</v>
      </c>
    </row>
    <row r="114" spans="1:5" hidden="1" outlineLevel="1" x14ac:dyDescent="0.25">
      <c r="A114" s="14" t="s">
        <v>8219</v>
      </c>
      <c r="B114" s="24">
        <v>13</v>
      </c>
      <c r="D114" s="14" t="s">
        <v>8221</v>
      </c>
      <c r="E114">
        <v>0</v>
      </c>
    </row>
    <row r="115" spans="1:5" hidden="1" outlineLevel="1" x14ac:dyDescent="0.25">
      <c r="A115" s="14" t="s">
        <v>8219</v>
      </c>
      <c r="B115" s="24">
        <v>13</v>
      </c>
      <c r="D115" s="14" t="s">
        <v>8221</v>
      </c>
      <c r="E115">
        <v>0</v>
      </c>
    </row>
    <row r="116" spans="1:5" hidden="1" outlineLevel="1" x14ac:dyDescent="0.25">
      <c r="A116" s="14" t="s">
        <v>8219</v>
      </c>
      <c r="B116" s="24">
        <v>13</v>
      </c>
      <c r="D116" s="14" t="s">
        <v>8221</v>
      </c>
      <c r="E116">
        <v>0</v>
      </c>
    </row>
    <row r="117" spans="1:5" hidden="1" outlineLevel="1" x14ac:dyDescent="0.25">
      <c r="A117" s="14" t="s">
        <v>8219</v>
      </c>
      <c r="B117" s="24">
        <v>13</v>
      </c>
      <c r="D117" s="14" t="s">
        <v>8221</v>
      </c>
      <c r="E117">
        <v>0</v>
      </c>
    </row>
    <row r="118" spans="1:5" hidden="1" outlineLevel="1" x14ac:dyDescent="0.25">
      <c r="A118" s="14" t="s">
        <v>8219</v>
      </c>
      <c r="B118" s="24">
        <v>13</v>
      </c>
      <c r="D118" s="14" t="s">
        <v>8221</v>
      </c>
      <c r="E118">
        <v>0</v>
      </c>
    </row>
    <row r="119" spans="1:5" hidden="1" outlineLevel="1" x14ac:dyDescent="0.25">
      <c r="A119" s="14" t="s">
        <v>8219</v>
      </c>
      <c r="B119" s="24">
        <v>13</v>
      </c>
      <c r="D119" s="14" t="s">
        <v>8221</v>
      </c>
      <c r="E119">
        <v>0</v>
      </c>
    </row>
    <row r="120" spans="1:5" hidden="1" outlineLevel="1" x14ac:dyDescent="0.25">
      <c r="A120" s="14" t="s">
        <v>8219</v>
      </c>
      <c r="B120" s="24">
        <v>13</v>
      </c>
      <c r="D120" s="14" t="s">
        <v>8221</v>
      </c>
      <c r="E120">
        <v>0</v>
      </c>
    </row>
    <row r="121" spans="1:5" hidden="1" outlineLevel="1" x14ac:dyDescent="0.25">
      <c r="A121" s="14" t="s">
        <v>8219</v>
      </c>
      <c r="B121" s="24">
        <v>13</v>
      </c>
      <c r="D121" s="14" t="s">
        <v>8221</v>
      </c>
      <c r="E121">
        <v>0</v>
      </c>
    </row>
    <row r="122" spans="1:5" hidden="1" outlineLevel="1" x14ac:dyDescent="0.25">
      <c r="A122" s="14" t="s">
        <v>8219</v>
      </c>
      <c r="B122" s="24">
        <v>13</v>
      </c>
      <c r="D122" s="14" t="s">
        <v>8221</v>
      </c>
      <c r="E122">
        <v>0</v>
      </c>
    </row>
    <row r="123" spans="1:5" hidden="1" outlineLevel="1" x14ac:dyDescent="0.25">
      <c r="A123" s="14" t="s">
        <v>8219</v>
      </c>
      <c r="B123" s="24">
        <v>13</v>
      </c>
      <c r="D123" s="14" t="s">
        <v>8221</v>
      </c>
      <c r="E123">
        <v>0</v>
      </c>
    </row>
    <row r="124" spans="1:5" hidden="1" outlineLevel="1" x14ac:dyDescent="0.25">
      <c r="A124" s="14" t="s">
        <v>8219</v>
      </c>
      <c r="B124" s="24">
        <v>13</v>
      </c>
      <c r="D124" s="14" t="s">
        <v>8221</v>
      </c>
      <c r="E124">
        <v>0</v>
      </c>
    </row>
    <row r="125" spans="1:5" hidden="1" outlineLevel="1" x14ac:dyDescent="0.25">
      <c r="A125" s="14" t="s">
        <v>8219</v>
      </c>
      <c r="B125" s="24">
        <v>13</v>
      </c>
      <c r="D125" s="14" t="s">
        <v>8221</v>
      </c>
      <c r="E125">
        <v>0</v>
      </c>
    </row>
    <row r="126" spans="1:5" hidden="1" outlineLevel="1" x14ac:dyDescent="0.25">
      <c r="A126" s="14" t="s">
        <v>8219</v>
      </c>
      <c r="B126" s="24">
        <v>13</v>
      </c>
      <c r="D126" s="14" t="s">
        <v>8221</v>
      </c>
      <c r="E126">
        <v>0</v>
      </c>
    </row>
    <row r="127" spans="1:5" hidden="1" outlineLevel="1" x14ac:dyDescent="0.25">
      <c r="A127" s="14" t="s">
        <v>8219</v>
      </c>
      <c r="B127" s="24">
        <v>13</v>
      </c>
      <c r="D127" s="14" t="s">
        <v>8221</v>
      </c>
      <c r="E127">
        <v>0</v>
      </c>
    </row>
    <row r="128" spans="1:5" hidden="1" outlineLevel="1" x14ac:dyDescent="0.25">
      <c r="A128" s="14" t="s">
        <v>8219</v>
      </c>
      <c r="B128" s="24">
        <v>13</v>
      </c>
      <c r="D128" s="14" t="s">
        <v>8221</v>
      </c>
      <c r="E128">
        <v>0</v>
      </c>
    </row>
    <row r="129" spans="1:5" hidden="1" outlineLevel="1" x14ac:dyDescent="0.25">
      <c r="A129" s="14" t="s">
        <v>8219</v>
      </c>
      <c r="B129" s="24">
        <v>13</v>
      </c>
      <c r="D129" s="14" t="s">
        <v>8221</v>
      </c>
      <c r="E129">
        <v>0</v>
      </c>
    </row>
    <row r="130" spans="1:5" hidden="1" outlineLevel="1" x14ac:dyDescent="0.25">
      <c r="A130" s="14" t="s">
        <v>8219</v>
      </c>
      <c r="B130" s="24">
        <v>13</v>
      </c>
      <c r="D130" s="14" t="s">
        <v>8221</v>
      </c>
      <c r="E130">
        <v>0</v>
      </c>
    </row>
    <row r="131" spans="1:5" hidden="1" outlineLevel="1" x14ac:dyDescent="0.25">
      <c r="A131" s="14" t="s">
        <v>8219</v>
      </c>
      <c r="B131" s="24">
        <v>13</v>
      </c>
      <c r="D131" s="14" t="s">
        <v>8221</v>
      </c>
      <c r="E131">
        <v>0</v>
      </c>
    </row>
    <row r="132" spans="1:5" hidden="1" outlineLevel="1" x14ac:dyDescent="0.25">
      <c r="A132" s="14" t="s">
        <v>8219</v>
      </c>
      <c r="B132" s="24">
        <v>13</v>
      </c>
      <c r="D132" s="14" t="s">
        <v>8221</v>
      </c>
      <c r="E132">
        <v>0</v>
      </c>
    </row>
    <row r="133" spans="1:5" hidden="1" outlineLevel="1" x14ac:dyDescent="0.25">
      <c r="A133" s="14" t="s">
        <v>8219</v>
      </c>
      <c r="B133" s="24">
        <v>13</v>
      </c>
      <c r="D133" s="14" t="s">
        <v>8221</v>
      </c>
      <c r="E133">
        <v>0</v>
      </c>
    </row>
    <row r="134" spans="1:5" hidden="1" outlineLevel="1" x14ac:dyDescent="0.25">
      <c r="A134" s="14" t="s">
        <v>8219</v>
      </c>
      <c r="B134" s="24">
        <v>13</v>
      </c>
      <c r="D134" s="14" t="s">
        <v>8221</v>
      </c>
      <c r="E134">
        <v>0</v>
      </c>
    </row>
    <row r="135" spans="1:5" hidden="1" outlineLevel="1" x14ac:dyDescent="0.25">
      <c r="A135" s="14" t="s">
        <v>8219</v>
      </c>
      <c r="B135" s="24">
        <v>14</v>
      </c>
      <c r="D135" s="14" t="s">
        <v>8221</v>
      </c>
      <c r="E135">
        <v>0</v>
      </c>
    </row>
    <row r="136" spans="1:5" hidden="1" outlineLevel="1" x14ac:dyDescent="0.25">
      <c r="A136" s="14" t="s">
        <v>8219</v>
      </c>
      <c r="B136" s="24">
        <v>14</v>
      </c>
      <c r="D136" s="14" t="s">
        <v>8221</v>
      </c>
      <c r="E136">
        <v>0</v>
      </c>
    </row>
    <row r="137" spans="1:5" hidden="1" outlineLevel="1" x14ac:dyDescent="0.25">
      <c r="A137" s="14" t="s">
        <v>8219</v>
      </c>
      <c r="B137" s="24">
        <v>14</v>
      </c>
      <c r="D137" s="14" t="s">
        <v>8221</v>
      </c>
      <c r="E137">
        <v>0</v>
      </c>
    </row>
    <row r="138" spans="1:5" hidden="1" outlineLevel="1" x14ac:dyDescent="0.25">
      <c r="A138" s="14" t="s">
        <v>8219</v>
      </c>
      <c r="B138" s="24">
        <v>14</v>
      </c>
      <c r="D138" s="14" t="s">
        <v>8221</v>
      </c>
      <c r="E138">
        <v>0</v>
      </c>
    </row>
    <row r="139" spans="1:5" hidden="1" outlineLevel="1" x14ac:dyDescent="0.25">
      <c r="A139" s="14" t="s">
        <v>8219</v>
      </c>
      <c r="B139" s="24">
        <v>14</v>
      </c>
      <c r="D139" s="14" t="s">
        <v>8221</v>
      </c>
      <c r="E139">
        <v>0</v>
      </c>
    </row>
    <row r="140" spans="1:5" hidden="1" outlineLevel="1" x14ac:dyDescent="0.25">
      <c r="A140" s="14" t="s">
        <v>8219</v>
      </c>
      <c r="B140" s="24">
        <v>14</v>
      </c>
      <c r="D140" s="14" t="s">
        <v>8221</v>
      </c>
      <c r="E140">
        <v>0</v>
      </c>
    </row>
    <row r="141" spans="1:5" hidden="1" outlineLevel="1" x14ac:dyDescent="0.25">
      <c r="A141" s="14" t="s">
        <v>8219</v>
      </c>
      <c r="B141" s="24">
        <v>14</v>
      </c>
      <c r="D141" s="14" t="s">
        <v>8221</v>
      </c>
      <c r="E141">
        <v>0</v>
      </c>
    </row>
    <row r="142" spans="1:5" hidden="1" outlineLevel="1" x14ac:dyDescent="0.25">
      <c r="A142" s="14" t="s">
        <v>8219</v>
      </c>
      <c r="B142" s="24">
        <v>14</v>
      </c>
      <c r="D142" s="14" t="s">
        <v>8221</v>
      </c>
      <c r="E142">
        <v>0</v>
      </c>
    </row>
    <row r="143" spans="1:5" hidden="1" outlineLevel="1" x14ac:dyDescent="0.25">
      <c r="A143" s="14" t="s">
        <v>8219</v>
      </c>
      <c r="B143" s="24">
        <v>14</v>
      </c>
      <c r="D143" s="14" t="s">
        <v>8221</v>
      </c>
      <c r="E143">
        <v>0</v>
      </c>
    </row>
    <row r="144" spans="1:5" hidden="1" outlineLevel="1" x14ac:dyDescent="0.25">
      <c r="A144" s="14" t="s">
        <v>8219</v>
      </c>
      <c r="B144" s="24">
        <v>14</v>
      </c>
      <c r="D144" s="14" t="s">
        <v>8221</v>
      </c>
      <c r="E144">
        <v>0</v>
      </c>
    </row>
    <row r="145" spans="1:5" hidden="1" outlineLevel="1" x14ac:dyDescent="0.25">
      <c r="A145" s="14" t="s">
        <v>8219</v>
      </c>
      <c r="B145" s="24">
        <v>14</v>
      </c>
      <c r="D145" s="14" t="s">
        <v>8221</v>
      </c>
      <c r="E145">
        <v>0</v>
      </c>
    </row>
    <row r="146" spans="1:5" hidden="1" outlineLevel="1" x14ac:dyDescent="0.25">
      <c r="A146" s="14" t="s">
        <v>8219</v>
      </c>
      <c r="B146" s="24">
        <v>14</v>
      </c>
      <c r="D146" s="14" t="s">
        <v>8221</v>
      </c>
      <c r="E146">
        <v>0</v>
      </c>
    </row>
    <row r="147" spans="1:5" hidden="1" outlineLevel="1" x14ac:dyDescent="0.25">
      <c r="A147" s="14" t="s">
        <v>8219</v>
      </c>
      <c r="B147" s="24">
        <v>14</v>
      </c>
      <c r="D147" s="14" t="s">
        <v>8221</v>
      </c>
      <c r="E147">
        <v>0</v>
      </c>
    </row>
    <row r="148" spans="1:5" hidden="1" outlineLevel="1" x14ac:dyDescent="0.25">
      <c r="A148" s="14" t="s">
        <v>8219</v>
      </c>
      <c r="B148" s="24">
        <v>14</v>
      </c>
      <c r="D148" s="14" t="s">
        <v>8221</v>
      </c>
      <c r="E148">
        <v>0</v>
      </c>
    </row>
    <row r="149" spans="1:5" hidden="1" outlineLevel="1" x14ac:dyDescent="0.25">
      <c r="A149" s="14" t="s">
        <v>8219</v>
      </c>
      <c r="B149" s="24">
        <v>14</v>
      </c>
      <c r="D149" s="14" t="s">
        <v>8221</v>
      </c>
      <c r="E149">
        <v>0</v>
      </c>
    </row>
    <row r="150" spans="1:5" hidden="1" outlineLevel="1" x14ac:dyDescent="0.25">
      <c r="A150" s="14" t="s">
        <v>8219</v>
      </c>
      <c r="B150" s="24">
        <v>14</v>
      </c>
      <c r="D150" s="14" t="s">
        <v>8221</v>
      </c>
      <c r="E150">
        <v>0</v>
      </c>
    </row>
    <row r="151" spans="1:5" hidden="1" outlineLevel="1" x14ac:dyDescent="0.25">
      <c r="A151" s="14" t="s">
        <v>8219</v>
      </c>
      <c r="B151" s="24">
        <v>14</v>
      </c>
      <c r="D151" s="14" t="s">
        <v>8221</v>
      </c>
      <c r="E151">
        <v>0</v>
      </c>
    </row>
    <row r="152" spans="1:5" hidden="1" outlineLevel="1" x14ac:dyDescent="0.25">
      <c r="A152" s="14" t="s">
        <v>8219</v>
      </c>
      <c r="B152" s="24">
        <v>14</v>
      </c>
      <c r="D152" s="14" t="s">
        <v>8221</v>
      </c>
      <c r="E152">
        <v>0</v>
      </c>
    </row>
    <row r="153" spans="1:5" hidden="1" outlineLevel="1" x14ac:dyDescent="0.25">
      <c r="A153" s="14" t="s">
        <v>8219</v>
      </c>
      <c r="B153" s="24">
        <v>14</v>
      </c>
      <c r="D153" s="14" t="s">
        <v>8221</v>
      </c>
      <c r="E153">
        <v>0</v>
      </c>
    </row>
    <row r="154" spans="1:5" hidden="1" outlineLevel="1" x14ac:dyDescent="0.25">
      <c r="A154" s="14" t="s">
        <v>8219</v>
      </c>
      <c r="B154" s="24">
        <v>14</v>
      </c>
      <c r="D154" s="14" t="s">
        <v>8221</v>
      </c>
      <c r="E154">
        <v>0</v>
      </c>
    </row>
    <row r="155" spans="1:5" hidden="1" outlineLevel="1" x14ac:dyDescent="0.25">
      <c r="A155" s="14" t="s">
        <v>8219</v>
      </c>
      <c r="B155" s="24">
        <v>14</v>
      </c>
      <c r="D155" s="14" t="s">
        <v>8221</v>
      </c>
      <c r="E155">
        <v>0</v>
      </c>
    </row>
    <row r="156" spans="1:5" hidden="1" outlineLevel="1" x14ac:dyDescent="0.25">
      <c r="A156" s="14" t="s">
        <v>8219</v>
      </c>
      <c r="B156" s="24">
        <v>14</v>
      </c>
      <c r="D156" s="14" t="s">
        <v>8221</v>
      </c>
      <c r="E156">
        <v>0</v>
      </c>
    </row>
    <row r="157" spans="1:5" hidden="1" outlineLevel="1" x14ac:dyDescent="0.25">
      <c r="A157" s="14" t="s">
        <v>8219</v>
      </c>
      <c r="B157" s="24">
        <v>14</v>
      </c>
      <c r="D157" s="14" t="s">
        <v>8221</v>
      </c>
      <c r="E157">
        <v>0</v>
      </c>
    </row>
    <row r="158" spans="1:5" hidden="1" outlineLevel="1" x14ac:dyDescent="0.25">
      <c r="A158" s="14" t="s">
        <v>8219</v>
      </c>
      <c r="B158" s="24">
        <v>14</v>
      </c>
      <c r="D158" s="14" t="s">
        <v>8221</v>
      </c>
      <c r="E158">
        <v>0</v>
      </c>
    </row>
    <row r="159" spans="1:5" hidden="1" outlineLevel="1" x14ac:dyDescent="0.25">
      <c r="A159" s="14" t="s">
        <v>8219</v>
      </c>
      <c r="B159" s="24">
        <v>14</v>
      </c>
      <c r="D159" s="14" t="s">
        <v>8221</v>
      </c>
      <c r="E159">
        <v>0</v>
      </c>
    </row>
    <row r="160" spans="1:5" hidden="1" outlineLevel="1" x14ac:dyDescent="0.25">
      <c r="A160" s="14" t="s">
        <v>8219</v>
      </c>
      <c r="B160" s="24">
        <v>14</v>
      </c>
      <c r="D160" s="14" t="s">
        <v>8221</v>
      </c>
      <c r="E160">
        <v>0</v>
      </c>
    </row>
    <row r="161" spans="1:5" hidden="1" outlineLevel="1" x14ac:dyDescent="0.25">
      <c r="A161" s="14" t="s">
        <v>8219</v>
      </c>
      <c r="B161" s="24">
        <v>14</v>
      </c>
      <c r="D161" s="14" t="s">
        <v>8221</v>
      </c>
      <c r="E161">
        <v>0</v>
      </c>
    </row>
    <row r="162" spans="1:5" hidden="1" outlineLevel="1" x14ac:dyDescent="0.25">
      <c r="A162" s="14" t="s">
        <v>8219</v>
      </c>
      <c r="B162" s="24">
        <v>14</v>
      </c>
      <c r="D162" s="14" t="s">
        <v>8221</v>
      </c>
      <c r="E162">
        <v>0</v>
      </c>
    </row>
    <row r="163" spans="1:5" hidden="1" outlineLevel="1" x14ac:dyDescent="0.25">
      <c r="A163" s="14" t="s">
        <v>8219</v>
      </c>
      <c r="B163" s="24">
        <v>14</v>
      </c>
      <c r="D163" s="14" t="s">
        <v>8221</v>
      </c>
      <c r="E163">
        <v>0</v>
      </c>
    </row>
    <row r="164" spans="1:5" hidden="1" outlineLevel="1" x14ac:dyDescent="0.25">
      <c r="A164" s="14" t="s">
        <v>8219</v>
      </c>
      <c r="B164" s="24">
        <v>14</v>
      </c>
      <c r="D164" s="14" t="s">
        <v>8221</v>
      </c>
      <c r="E164">
        <v>0</v>
      </c>
    </row>
    <row r="165" spans="1:5" hidden="1" outlineLevel="1" x14ac:dyDescent="0.25">
      <c r="A165" s="14" t="s">
        <v>8219</v>
      </c>
      <c r="B165" s="24">
        <v>14</v>
      </c>
      <c r="D165" s="14" t="s">
        <v>8221</v>
      </c>
      <c r="E165">
        <v>0</v>
      </c>
    </row>
    <row r="166" spans="1:5" hidden="1" outlineLevel="1" x14ac:dyDescent="0.25">
      <c r="A166" s="14" t="s">
        <v>8219</v>
      </c>
      <c r="B166" s="24">
        <v>15</v>
      </c>
      <c r="D166" s="14" t="s">
        <v>8221</v>
      </c>
      <c r="E166">
        <v>0</v>
      </c>
    </row>
    <row r="167" spans="1:5" hidden="1" outlineLevel="1" x14ac:dyDescent="0.25">
      <c r="A167" s="14" t="s">
        <v>8219</v>
      </c>
      <c r="B167" s="24">
        <v>15</v>
      </c>
      <c r="D167" s="14" t="s">
        <v>8221</v>
      </c>
      <c r="E167">
        <v>0</v>
      </c>
    </row>
    <row r="168" spans="1:5" hidden="1" outlineLevel="1" x14ac:dyDescent="0.25">
      <c r="A168" s="14" t="s">
        <v>8219</v>
      </c>
      <c r="B168" s="24">
        <v>15</v>
      </c>
      <c r="D168" s="14" t="s">
        <v>8221</v>
      </c>
      <c r="E168">
        <v>0</v>
      </c>
    </row>
    <row r="169" spans="1:5" hidden="1" outlineLevel="1" x14ac:dyDescent="0.25">
      <c r="A169" s="14" t="s">
        <v>8219</v>
      </c>
      <c r="B169" s="24">
        <v>15</v>
      </c>
      <c r="D169" s="14" t="s">
        <v>8221</v>
      </c>
      <c r="E169">
        <v>0</v>
      </c>
    </row>
    <row r="170" spans="1:5" hidden="1" outlineLevel="1" x14ac:dyDescent="0.25">
      <c r="A170" s="14" t="s">
        <v>8219</v>
      </c>
      <c r="B170" s="24">
        <v>15</v>
      </c>
      <c r="D170" s="14" t="s">
        <v>8221</v>
      </c>
      <c r="E170">
        <v>0</v>
      </c>
    </row>
    <row r="171" spans="1:5" hidden="1" outlineLevel="1" x14ac:dyDescent="0.25">
      <c r="A171" s="14" t="s">
        <v>8219</v>
      </c>
      <c r="B171" s="24">
        <v>15</v>
      </c>
      <c r="D171" s="14" t="s">
        <v>8221</v>
      </c>
      <c r="E171">
        <v>0</v>
      </c>
    </row>
    <row r="172" spans="1:5" hidden="1" outlineLevel="1" x14ac:dyDescent="0.25">
      <c r="A172" s="14" t="s">
        <v>8219</v>
      </c>
      <c r="B172" s="24">
        <v>15</v>
      </c>
      <c r="D172" s="14" t="s">
        <v>8221</v>
      </c>
      <c r="E172">
        <v>0</v>
      </c>
    </row>
    <row r="173" spans="1:5" hidden="1" outlineLevel="1" x14ac:dyDescent="0.25">
      <c r="A173" s="14" t="s">
        <v>8219</v>
      </c>
      <c r="B173" s="24">
        <v>15</v>
      </c>
      <c r="D173" s="14" t="s">
        <v>8221</v>
      </c>
      <c r="E173">
        <v>0</v>
      </c>
    </row>
    <row r="174" spans="1:5" hidden="1" outlineLevel="1" x14ac:dyDescent="0.25">
      <c r="A174" s="14" t="s">
        <v>8219</v>
      </c>
      <c r="B174" s="24">
        <v>15</v>
      </c>
      <c r="D174" s="14" t="s">
        <v>8221</v>
      </c>
      <c r="E174">
        <v>0</v>
      </c>
    </row>
    <row r="175" spans="1:5" hidden="1" outlineLevel="1" x14ac:dyDescent="0.25">
      <c r="A175" s="14" t="s">
        <v>8219</v>
      </c>
      <c r="B175" s="24">
        <v>15</v>
      </c>
      <c r="D175" s="14" t="s">
        <v>8221</v>
      </c>
      <c r="E175">
        <v>0</v>
      </c>
    </row>
    <row r="176" spans="1:5" hidden="1" outlineLevel="1" x14ac:dyDescent="0.25">
      <c r="A176" s="14" t="s">
        <v>8219</v>
      </c>
      <c r="B176" s="24">
        <v>15</v>
      </c>
      <c r="D176" s="14" t="s">
        <v>8221</v>
      </c>
      <c r="E176">
        <v>0</v>
      </c>
    </row>
    <row r="177" spans="1:5" hidden="1" outlineLevel="1" x14ac:dyDescent="0.25">
      <c r="A177" s="14" t="s">
        <v>8219</v>
      </c>
      <c r="B177" s="24">
        <v>15</v>
      </c>
      <c r="D177" s="14" t="s">
        <v>8221</v>
      </c>
      <c r="E177">
        <v>0</v>
      </c>
    </row>
    <row r="178" spans="1:5" hidden="1" outlineLevel="1" x14ac:dyDescent="0.25">
      <c r="A178" s="14" t="s">
        <v>8219</v>
      </c>
      <c r="B178" s="24">
        <v>15</v>
      </c>
      <c r="D178" s="14" t="s">
        <v>8221</v>
      </c>
      <c r="E178">
        <v>0</v>
      </c>
    </row>
    <row r="179" spans="1:5" hidden="1" outlineLevel="1" x14ac:dyDescent="0.25">
      <c r="A179" s="14" t="s">
        <v>8219</v>
      </c>
      <c r="B179" s="24">
        <v>15</v>
      </c>
      <c r="D179" s="14" t="s">
        <v>8221</v>
      </c>
      <c r="E179">
        <v>0</v>
      </c>
    </row>
    <row r="180" spans="1:5" hidden="1" outlineLevel="1" x14ac:dyDescent="0.25">
      <c r="A180" s="14" t="s">
        <v>8219</v>
      </c>
      <c r="B180" s="24">
        <v>15</v>
      </c>
      <c r="D180" s="14" t="s">
        <v>8221</v>
      </c>
      <c r="E180">
        <v>0</v>
      </c>
    </row>
    <row r="181" spans="1:5" hidden="1" outlineLevel="1" x14ac:dyDescent="0.25">
      <c r="A181" s="14" t="s">
        <v>8219</v>
      </c>
      <c r="B181" s="24">
        <v>15</v>
      </c>
      <c r="D181" s="14" t="s">
        <v>8221</v>
      </c>
      <c r="E181">
        <v>0</v>
      </c>
    </row>
    <row r="182" spans="1:5" hidden="1" outlineLevel="1" x14ac:dyDescent="0.25">
      <c r="A182" s="14" t="s">
        <v>8219</v>
      </c>
      <c r="B182" s="24">
        <v>15</v>
      </c>
      <c r="D182" s="14" t="s">
        <v>8221</v>
      </c>
      <c r="E182">
        <v>0</v>
      </c>
    </row>
    <row r="183" spans="1:5" hidden="1" outlineLevel="1" x14ac:dyDescent="0.25">
      <c r="A183" s="14" t="s">
        <v>8219</v>
      </c>
      <c r="B183" s="24">
        <v>15</v>
      </c>
      <c r="D183" s="14" t="s">
        <v>8221</v>
      </c>
      <c r="E183">
        <v>0</v>
      </c>
    </row>
    <row r="184" spans="1:5" hidden="1" outlineLevel="1" x14ac:dyDescent="0.25">
      <c r="A184" s="14" t="s">
        <v>8219</v>
      </c>
      <c r="B184" s="24">
        <v>15</v>
      </c>
      <c r="D184" s="14" t="s">
        <v>8221</v>
      </c>
      <c r="E184">
        <v>0</v>
      </c>
    </row>
    <row r="185" spans="1:5" hidden="1" outlineLevel="1" x14ac:dyDescent="0.25">
      <c r="A185" s="14" t="s">
        <v>8219</v>
      </c>
      <c r="B185" s="24">
        <v>15</v>
      </c>
      <c r="D185" s="14" t="s">
        <v>8221</v>
      </c>
      <c r="E185">
        <v>0</v>
      </c>
    </row>
    <row r="186" spans="1:5" hidden="1" outlineLevel="1" x14ac:dyDescent="0.25">
      <c r="A186" s="14" t="s">
        <v>8219</v>
      </c>
      <c r="B186" s="24">
        <v>15</v>
      </c>
      <c r="D186" s="14" t="s">
        <v>8221</v>
      </c>
      <c r="E186">
        <v>0</v>
      </c>
    </row>
    <row r="187" spans="1:5" hidden="1" outlineLevel="1" x14ac:dyDescent="0.25">
      <c r="A187" s="14" t="s">
        <v>8219</v>
      </c>
      <c r="B187" s="24">
        <v>15</v>
      </c>
      <c r="D187" s="14" t="s">
        <v>8221</v>
      </c>
      <c r="E187">
        <v>0</v>
      </c>
    </row>
    <row r="188" spans="1:5" hidden="1" outlineLevel="1" x14ac:dyDescent="0.25">
      <c r="A188" s="14" t="s">
        <v>8219</v>
      </c>
      <c r="B188" s="24">
        <v>15</v>
      </c>
      <c r="D188" s="14" t="s">
        <v>8221</v>
      </c>
      <c r="E188">
        <v>0</v>
      </c>
    </row>
    <row r="189" spans="1:5" hidden="1" outlineLevel="1" x14ac:dyDescent="0.25">
      <c r="A189" s="14" t="s">
        <v>8219</v>
      </c>
      <c r="B189" s="24">
        <v>15</v>
      </c>
      <c r="D189" s="14" t="s">
        <v>8221</v>
      </c>
      <c r="E189">
        <v>0</v>
      </c>
    </row>
    <row r="190" spans="1:5" hidden="1" outlineLevel="1" x14ac:dyDescent="0.25">
      <c r="A190" s="14" t="s">
        <v>8219</v>
      </c>
      <c r="B190" s="24">
        <v>15</v>
      </c>
      <c r="D190" s="14" t="s">
        <v>8221</v>
      </c>
      <c r="E190">
        <v>0</v>
      </c>
    </row>
    <row r="191" spans="1:5" hidden="1" outlineLevel="1" x14ac:dyDescent="0.25">
      <c r="A191" s="14" t="s">
        <v>8219</v>
      </c>
      <c r="B191" s="24">
        <v>15</v>
      </c>
      <c r="D191" s="14" t="s">
        <v>8221</v>
      </c>
      <c r="E191">
        <v>0</v>
      </c>
    </row>
    <row r="192" spans="1:5" hidden="1" outlineLevel="1" x14ac:dyDescent="0.25">
      <c r="A192" s="14" t="s">
        <v>8219</v>
      </c>
      <c r="B192" s="24">
        <v>16</v>
      </c>
      <c r="D192" s="14" t="s">
        <v>8221</v>
      </c>
      <c r="E192">
        <v>0</v>
      </c>
    </row>
    <row r="193" spans="1:5" hidden="1" outlineLevel="1" x14ac:dyDescent="0.25">
      <c r="A193" s="14" t="s">
        <v>8219</v>
      </c>
      <c r="B193" s="24">
        <v>16</v>
      </c>
      <c r="D193" s="14" t="s">
        <v>8221</v>
      </c>
      <c r="E193">
        <v>0</v>
      </c>
    </row>
    <row r="194" spans="1:5" hidden="1" outlineLevel="1" x14ac:dyDescent="0.25">
      <c r="A194" s="14" t="s">
        <v>8219</v>
      </c>
      <c r="B194" s="24">
        <v>16</v>
      </c>
      <c r="D194" s="14" t="s">
        <v>8221</v>
      </c>
      <c r="E194">
        <v>0</v>
      </c>
    </row>
    <row r="195" spans="1:5" hidden="1" outlineLevel="1" x14ac:dyDescent="0.25">
      <c r="A195" s="14" t="s">
        <v>8219</v>
      </c>
      <c r="B195" s="24">
        <v>16</v>
      </c>
      <c r="D195" s="14" t="s">
        <v>8221</v>
      </c>
      <c r="E195">
        <v>0</v>
      </c>
    </row>
    <row r="196" spans="1:5" hidden="1" outlineLevel="1" x14ac:dyDescent="0.25">
      <c r="A196" s="14" t="s">
        <v>8219</v>
      </c>
      <c r="B196" s="24">
        <v>16</v>
      </c>
      <c r="D196" s="14" t="s">
        <v>8221</v>
      </c>
      <c r="E196">
        <v>0</v>
      </c>
    </row>
    <row r="197" spans="1:5" hidden="1" outlineLevel="1" x14ac:dyDescent="0.25">
      <c r="A197" s="14" t="s">
        <v>8219</v>
      </c>
      <c r="B197" s="24">
        <v>16</v>
      </c>
      <c r="D197" s="14" t="s">
        <v>8221</v>
      </c>
      <c r="E197">
        <v>0</v>
      </c>
    </row>
    <row r="198" spans="1:5" hidden="1" outlineLevel="1" x14ac:dyDescent="0.25">
      <c r="A198" s="14" t="s">
        <v>8219</v>
      </c>
      <c r="B198" s="24">
        <v>16</v>
      </c>
      <c r="D198" s="14" t="s">
        <v>8221</v>
      </c>
      <c r="E198">
        <v>0</v>
      </c>
    </row>
    <row r="199" spans="1:5" hidden="1" outlineLevel="1" x14ac:dyDescent="0.25">
      <c r="A199" s="14" t="s">
        <v>8219</v>
      </c>
      <c r="B199" s="24">
        <v>16</v>
      </c>
      <c r="D199" s="14" t="s">
        <v>8221</v>
      </c>
      <c r="E199">
        <v>0</v>
      </c>
    </row>
    <row r="200" spans="1:5" hidden="1" outlineLevel="1" x14ac:dyDescent="0.25">
      <c r="A200" s="14" t="s">
        <v>8219</v>
      </c>
      <c r="B200" s="24">
        <v>16</v>
      </c>
      <c r="D200" s="14" t="s">
        <v>8221</v>
      </c>
      <c r="E200">
        <v>0</v>
      </c>
    </row>
    <row r="201" spans="1:5" hidden="1" outlineLevel="1" x14ac:dyDescent="0.25">
      <c r="A201" s="14" t="s">
        <v>8219</v>
      </c>
      <c r="B201" s="24">
        <v>16</v>
      </c>
      <c r="D201" s="14" t="s">
        <v>8221</v>
      </c>
      <c r="E201">
        <v>0</v>
      </c>
    </row>
    <row r="202" spans="1:5" hidden="1" outlineLevel="1" x14ac:dyDescent="0.25">
      <c r="A202" s="14" t="s">
        <v>8219</v>
      </c>
      <c r="B202" s="24">
        <v>16</v>
      </c>
      <c r="D202" s="14" t="s">
        <v>8221</v>
      </c>
      <c r="E202">
        <v>0</v>
      </c>
    </row>
    <row r="203" spans="1:5" hidden="1" outlineLevel="1" x14ac:dyDescent="0.25">
      <c r="A203" s="14" t="s">
        <v>8219</v>
      </c>
      <c r="B203" s="24">
        <v>16</v>
      </c>
      <c r="D203" s="14" t="s">
        <v>8221</v>
      </c>
      <c r="E203">
        <v>0</v>
      </c>
    </row>
    <row r="204" spans="1:5" hidden="1" outlineLevel="1" x14ac:dyDescent="0.25">
      <c r="A204" s="14" t="s">
        <v>8219</v>
      </c>
      <c r="B204" s="24">
        <v>16</v>
      </c>
      <c r="D204" s="14" t="s">
        <v>8221</v>
      </c>
      <c r="E204">
        <v>0</v>
      </c>
    </row>
    <row r="205" spans="1:5" hidden="1" outlineLevel="1" x14ac:dyDescent="0.25">
      <c r="A205" s="14" t="s">
        <v>8219</v>
      </c>
      <c r="B205" s="24">
        <v>17</v>
      </c>
      <c r="D205" s="14" t="s">
        <v>8221</v>
      </c>
      <c r="E205">
        <v>0</v>
      </c>
    </row>
    <row r="206" spans="1:5" hidden="1" outlineLevel="1" x14ac:dyDescent="0.25">
      <c r="A206" s="14" t="s">
        <v>8219</v>
      </c>
      <c r="B206" s="24">
        <v>17</v>
      </c>
      <c r="D206" s="14" t="s">
        <v>8221</v>
      </c>
      <c r="E206">
        <v>0</v>
      </c>
    </row>
    <row r="207" spans="1:5" hidden="1" outlineLevel="1" x14ac:dyDescent="0.25">
      <c r="A207" s="14" t="s">
        <v>8219</v>
      </c>
      <c r="B207" s="24">
        <v>17</v>
      </c>
      <c r="D207" s="14" t="s">
        <v>8221</v>
      </c>
      <c r="E207">
        <v>0</v>
      </c>
    </row>
    <row r="208" spans="1:5" hidden="1" outlineLevel="1" x14ac:dyDescent="0.25">
      <c r="A208" s="14" t="s">
        <v>8219</v>
      </c>
      <c r="B208" s="24">
        <v>17</v>
      </c>
      <c r="D208" s="14" t="s">
        <v>8221</v>
      </c>
      <c r="E208">
        <v>0</v>
      </c>
    </row>
    <row r="209" spans="1:5" hidden="1" outlineLevel="1" x14ac:dyDescent="0.25">
      <c r="A209" s="14" t="s">
        <v>8219</v>
      </c>
      <c r="B209" s="24">
        <v>17</v>
      </c>
      <c r="D209" s="14" t="s">
        <v>8221</v>
      </c>
      <c r="E209">
        <v>0</v>
      </c>
    </row>
    <row r="210" spans="1:5" hidden="1" outlineLevel="1" x14ac:dyDescent="0.25">
      <c r="A210" s="14" t="s">
        <v>8219</v>
      </c>
      <c r="B210" s="24">
        <v>17</v>
      </c>
      <c r="D210" s="14" t="s">
        <v>8221</v>
      </c>
      <c r="E210">
        <v>0</v>
      </c>
    </row>
    <row r="211" spans="1:5" hidden="1" outlineLevel="1" x14ac:dyDescent="0.25">
      <c r="A211" s="14" t="s">
        <v>8219</v>
      </c>
      <c r="B211" s="24">
        <v>17</v>
      </c>
      <c r="D211" s="14" t="s">
        <v>8221</v>
      </c>
      <c r="E211">
        <v>0</v>
      </c>
    </row>
    <row r="212" spans="1:5" hidden="1" outlineLevel="1" x14ac:dyDescent="0.25">
      <c r="A212" s="14" t="s">
        <v>8219</v>
      </c>
      <c r="B212" s="24">
        <v>17</v>
      </c>
      <c r="D212" s="14" t="s">
        <v>8221</v>
      </c>
      <c r="E212">
        <v>0</v>
      </c>
    </row>
    <row r="213" spans="1:5" hidden="1" outlineLevel="1" x14ac:dyDescent="0.25">
      <c r="A213" s="14" t="s">
        <v>8219</v>
      </c>
      <c r="B213" s="24">
        <v>17</v>
      </c>
      <c r="D213" s="14" t="s">
        <v>8221</v>
      </c>
      <c r="E213">
        <v>0</v>
      </c>
    </row>
    <row r="214" spans="1:5" hidden="1" outlineLevel="1" x14ac:dyDescent="0.25">
      <c r="A214" s="14" t="s">
        <v>8219</v>
      </c>
      <c r="B214" s="24">
        <v>17</v>
      </c>
      <c r="D214" s="14" t="s">
        <v>8221</v>
      </c>
      <c r="E214">
        <v>0</v>
      </c>
    </row>
    <row r="215" spans="1:5" hidden="1" outlineLevel="1" x14ac:dyDescent="0.25">
      <c r="A215" s="14" t="s">
        <v>8219</v>
      </c>
      <c r="B215" s="24">
        <v>17</v>
      </c>
      <c r="D215" s="14" t="s">
        <v>8221</v>
      </c>
      <c r="E215">
        <v>0</v>
      </c>
    </row>
    <row r="216" spans="1:5" hidden="1" outlineLevel="1" x14ac:dyDescent="0.25">
      <c r="A216" s="14" t="s">
        <v>8219</v>
      </c>
      <c r="B216" s="24">
        <v>17</v>
      </c>
      <c r="D216" s="14" t="s">
        <v>8221</v>
      </c>
      <c r="E216">
        <v>0</v>
      </c>
    </row>
    <row r="217" spans="1:5" hidden="1" outlineLevel="1" x14ac:dyDescent="0.25">
      <c r="A217" s="14" t="s">
        <v>8219</v>
      </c>
      <c r="B217" s="24">
        <v>17</v>
      </c>
      <c r="D217" s="14" t="s">
        <v>8221</v>
      </c>
      <c r="E217">
        <v>0</v>
      </c>
    </row>
    <row r="218" spans="1:5" hidden="1" outlineLevel="1" x14ac:dyDescent="0.25">
      <c r="A218" s="14" t="s">
        <v>8219</v>
      </c>
      <c r="B218" s="24">
        <v>17</v>
      </c>
      <c r="D218" s="14" t="s">
        <v>8221</v>
      </c>
      <c r="E218">
        <v>0</v>
      </c>
    </row>
    <row r="219" spans="1:5" hidden="1" outlineLevel="1" x14ac:dyDescent="0.25">
      <c r="A219" s="14" t="s">
        <v>8219</v>
      </c>
      <c r="B219" s="24">
        <v>17</v>
      </c>
      <c r="D219" s="14" t="s">
        <v>8221</v>
      </c>
      <c r="E219">
        <v>0</v>
      </c>
    </row>
    <row r="220" spans="1:5" hidden="1" outlineLevel="1" x14ac:dyDescent="0.25">
      <c r="A220" s="14" t="s">
        <v>8219</v>
      </c>
      <c r="B220" s="24">
        <v>17</v>
      </c>
      <c r="D220" s="14" t="s">
        <v>8221</v>
      </c>
      <c r="E220">
        <v>0</v>
      </c>
    </row>
    <row r="221" spans="1:5" hidden="1" outlineLevel="1" x14ac:dyDescent="0.25">
      <c r="A221" s="14" t="s">
        <v>8219</v>
      </c>
      <c r="B221" s="24">
        <v>17</v>
      </c>
      <c r="D221" s="14" t="s">
        <v>8221</v>
      </c>
      <c r="E221">
        <v>0</v>
      </c>
    </row>
    <row r="222" spans="1:5" hidden="1" outlineLevel="1" x14ac:dyDescent="0.25">
      <c r="A222" s="14" t="s">
        <v>8219</v>
      </c>
      <c r="B222" s="24">
        <v>17</v>
      </c>
      <c r="D222" s="14" t="s">
        <v>8221</v>
      </c>
      <c r="E222">
        <v>0</v>
      </c>
    </row>
    <row r="223" spans="1:5" hidden="1" outlineLevel="1" x14ac:dyDescent="0.25">
      <c r="A223" s="14" t="s">
        <v>8219</v>
      </c>
      <c r="B223" s="24">
        <v>17</v>
      </c>
      <c r="D223" s="14" t="s">
        <v>8221</v>
      </c>
      <c r="E223">
        <v>0</v>
      </c>
    </row>
    <row r="224" spans="1:5" hidden="1" outlineLevel="1" x14ac:dyDescent="0.25">
      <c r="A224" s="14" t="s">
        <v>8219</v>
      </c>
      <c r="B224" s="24">
        <v>17</v>
      </c>
      <c r="D224" s="14" t="s">
        <v>8221</v>
      </c>
      <c r="E224">
        <v>0</v>
      </c>
    </row>
    <row r="225" spans="1:5" hidden="1" outlineLevel="1" x14ac:dyDescent="0.25">
      <c r="A225" s="14" t="s">
        <v>8219</v>
      </c>
      <c r="B225" s="24">
        <v>17</v>
      </c>
      <c r="D225" s="14" t="s">
        <v>8221</v>
      </c>
      <c r="E225">
        <v>0</v>
      </c>
    </row>
    <row r="226" spans="1:5" hidden="1" outlineLevel="1" x14ac:dyDescent="0.25">
      <c r="A226" s="14" t="s">
        <v>8219</v>
      </c>
      <c r="B226" s="24">
        <v>17</v>
      </c>
      <c r="D226" s="14" t="s">
        <v>8221</v>
      </c>
      <c r="E226">
        <v>0</v>
      </c>
    </row>
    <row r="227" spans="1:5" hidden="1" outlineLevel="1" x14ac:dyDescent="0.25">
      <c r="A227" s="14" t="s">
        <v>8219</v>
      </c>
      <c r="B227" s="24">
        <v>17</v>
      </c>
      <c r="D227" s="14" t="s">
        <v>8221</v>
      </c>
      <c r="E227">
        <v>0</v>
      </c>
    </row>
    <row r="228" spans="1:5" hidden="1" outlineLevel="1" x14ac:dyDescent="0.25">
      <c r="A228" s="14" t="s">
        <v>8219</v>
      </c>
      <c r="B228" s="24">
        <v>17</v>
      </c>
      <c r="D228" s="14" t="s">
        <v>8221</v>
      </c>
      <c r="E228">
        <v>0</v>
      </c>
    </row>
    <row r="229" spans="1:5" hidden="1" outlineLevel="1" x14ac:dyDescent="0.25">
      <c r="A229" s="14" t="s">
        <v>8219</v>
      </c>
      <c r="B229" s="24">
        <v>17</v>
      </c>
      <c r="D229" s="14" t="s">
        <v>8221</v>
      </c>
      <c r="E229">
        <v>0</v>
      </c>
    </row>
    <row r="230" spans="1:5" hidden="1" outlineLevel="1" x14ac:dyDescent="0.25">
      <c r="A230" s="14" t="s">
        <v>8219</v>
      </c>
      <c r="B230" s="24">
        <v>17</v>
      </c>
      <c r="D230" s="14" t="s">
        <v>8221</v>
      </c>
      <c r="E230">
        <v>0</v>
      </c>
    </row>
    <row r="231" spans="1:5" hidden="1" outlineLevel="1" x14ac:dyDescent="0.25">
      <c r="A231" s="14" t="s">
        <v>8219</v>
      </c>
      <c r="B231" s="24">
        <v>17</v>
      </c>
      <c r="D231" s="14" t="s">
        <v>8221</v>
      </c>
      <c r="E231">
        <v>0</v>
      </c>
    </row>
    <row r="232" spans="1:5" hidden="1" outlineLevel="1" x14ac:dyDescent="0.25">
      <c r="A232" s="14" t="s">
        <v>8219</v>
      </c>
      <c r="B232" s="24">
        <v>17</v>
      </c>
      <c r="D232" s="14" t="s">
        <v>8221</v>
      </c>
      <c r="E232">
        <v>0</v>
      </c>
    </row>
    <row r="233" spans="1:5" hidden="1" outlineLevel="1" x14ac:dyDescent="0.25">
      <c r="A233" s="14" t="s">
        <v>8219</v>
      </c>
      <c r="B233" s="24">
        <v>17</v>
      </c>
      <c r="D233" s="14" t="s">
        <v>8221</v>
      </c>
      <c r="E233">
        <v>0</v>
      </c>
    </row>
    <row r="234" spans="1:5" hidden="1" outlineLevel="1" x14ac:dyDescent="0.25">
      <c r="A234" s="14" t="s">
        <v>8219</v>
      </c>
      <c r="B234" s="24">
        <v>17</v>
      </c>
      <c r="D234" s="14" t="s">
        <v>8221</v>
      </c>
      <c r="E234">
        <v>0</v>
      </c>
    </row>
    <row r="235" spans="1:5" hidden="1" outlineLevel="1" x14ac:dyDescent="0.25">
      <c r="A235" s="14" t="s">
        <v>8219</v>
      </c>
      <c r="B235" s="24">
        <v>17</v>
      </c>
      <c r="D235" s="14" t="s">
        <v>8221</v>
      </c>
      <c r="E235">
        <v>0</v>
      </c>
    </row>
    <row r="236" spans="1:5" hidden="1" outlineLevel="1" x14ac:dyDescent="0.25">
      <c r="A236" s="14" t="s">
        <v>8219</v>
      </c>
      <c r="B236" s="24">
        <v>17</v>
      </c>
      <c r="D236" s="14" t="s">
        <v>8221</v>
      </c>
      <c r="E236">
        <v>0</v>
      </c>
    </row>
    <row r="237" spans="1:5" hidden="1" outlineLevel="1" x14ac:dyDescent="0.25">
      <c r="A237" s="14" t="s">
        <v>8219</v>
      </c>
      <c r="B237" s="24">
        <v>17</v>
      </c>
      <c r="D237" s="14" t="s">
        <v>8221</v>
      </c>
      <c r="E237">
        <v>0</v>
      </c>
    </row>
    <row r="238" spans="1:5" hidden="1" outlineLevel="1" x14ac:dyDescent="0.25">
      <c r="A238" s="14" t="s">
        <v>8219</v>
      </c>
      <c r="B238" s="24">
        <v>17</v>
      </c>
      <c r="D238" s="14" t="s">
        <v>8221</v>
      </c>
      <c r="E238">
        <v>0</v>
      </c>
    </row>
    <row r="239" spans="1:5" hidden="1" outlineLevel="1" x14ac:dyDescent="0.25">
      <c r="A239" s="14" t="s">
        <v>8219</v>
      </c>
      <c r="B239" s="24">
        <v>18</v>
      </c>
      <c r="D239" s="14" t="s">
        <v>8221</v>
      </c>
      <c r="E239">
        <v>0</v>
      </c>
    </row>
    <row r="240" spans="1:5" hidden="1" outlineLevel="1" x14ac:dyDescent="0.25">
      <c r="A240" s="14" t="s">
        <v>8219</v>
      </c>
      <c r="B240" s="24">
        <v>18</v>
      </c>
      <c r="D240" s="14" t="s">
        <v>8221</v>
      </c>
      <c r="E240">
        <v>0</v>
      </c>
    </row>
    <row r="241" spans="1:5" hidden="1" outlineLevel="1" x14ac:dyDescent="0.25">
      <c r="A241" s="14" t="s">
        <v>8219</v>
      </c>
      <c r="B241" s="24">
        <v>18</v>
      </c>
      <c r="D241" s="14" t="s">
        <v>8221</v>
      </c>
      <c r="E241">
        <v>0</v>
      </c>
    </row>
    <row r="242" spans="1:5" hidden="1" outlineLevel="1" x14ac:dyDescent="0.25">
      <c r="A242" s="14" t="s">
        <v>8219</v>
      </c>
      <c r="B242" s="24">
        <v>18</v>
      </c>
      <c r="D242" s="14" t="s">
        <v>8221</v>
      </c>
      <c r="E242">
        <v>0</v>
      </c>
    </row>
    <row r="243" spans="1:5" hidden="1" outlineLevel="1" x14ac:dyDescent="0.25">
      <c r="A243" s="14" t="s">
        <v>8219</v>
      </c>
      <c r="B243" s="24">
        <v>18</v>
      </c>
      <c r="D243" s="14" t="s">
        <v>8221</v>
      </c>
      <c r="E243">
        <v>0</v>
      </c>
    </row>
    <row r="244" spans="1:5" hidden="1" outlineLevel="1" x14ac:dyDescent="0.25">
      <c r="A244" s="14" t="s">
        <v>8219</v>
      </c>
      <c r="B244" s="24">
        <v>18</v>
      </c>
      <c r="D244" s="14" t="s">
        <v>8221</v>
      </c>
      <c r="E244">
        <v>0</v>
      </c>
    </row>
    <row r="245" spans="1:5" hidden="1" outlineLevel="1" x14ac:dyDescent="0.25">
      <c r="A245" s="14" t="s">
        <v>8219</v>
      </c>
      <c r="B245" s="24">
        <v>18</v>
      </c>
      <c r="D245" s="14" t="s">
        <v>8221</v>
      </c>
      <c r="E245">
        <v>0</v>
      </c>
    </row>
    <row r="246" spans="1:5" hidden="1" outlineLevel="1" x14ac:dyDescent="0.25">
      <c r="A246" s="14" t="s">
        <v>8219</v>
      </c>
      <c r="B246" s="24">
        <v>18</v>
      </c>
      <c r="D246" s="14" t="s">
        <v>8221</v>
      </c>
      <c r="E246">
        <v>0</v>
      </c>
    </row>
    <row r="247" spans="1:5" hidden="1" outlineLevel="1" x14ac:dyDescent="0.25">
      <c r="A247" s="14" t="s">
        <v>8219</v>
      </c>
      <c r="B247" s="24">
        <v>18</v>
      </c>
      <c r="D247" s="14" t="s">
        <v>8221</v>
      </c>
      <c r="E247">
        <v>0</v>
      </c>
    </row>
    <row r="248" spans="1:5" hidden="1" outlineLevel="1" x14ac:dyDescent="0.25">
      <c r="A248" s="14" t="s">
        <v>8219</v>
      </c>
      <c r="B248" s="24">
        <v>18</v>
      </c>
      <c r="D248" s="14" t="s">
        <v>8221</v>
      </c>
      <c r="E248">
        <v>0</v>
      </c>
    </row>
    <row r="249" spans="1:5" hidden="1" outlineLevel="1" x14ac:dyDescent="0.25">
      <c r="A249" s="14" t="s">
        <v>8219</v>
      </c>
      <c r="B249" s="24">
        <v>18</v>
      </c>
      <c r="D249" s="14" t="s">
        <v>8221</v>
      </c>
      <c r="E249">
        <v>0</v>
      </c>
    </row>
    <row r="250" spans="1:5" hidden="1" outlineLevel="1" x14ac:dyDescent="0.25">
      <c r="A250" s="14" t="s">
        <v>8219</v>
      </c>
      <c r="B250" s="24">
        <v>18</v>
      </c>
      <c r="D250" s="14" t="s">
        <v>8221</v>
      </c>
      <c r="E250">
        <v>0</v>
      </c>
    </row>
    <row r="251" spans="1:5" hidden="1" outlineLevel="1" x14ac:dyDescent="0.25">
      <c r="A251" s="14" t="s">
        <v>8219</v>
      </c>
      <c r="B251" s="24">
        <v>18</v>
      </c>
      <c r="D251" s="14" t="s">
        <v>8221</v>
      </c>
      <c r="E251">
        <v>0</v>
      </c>
    </row>
    <row r="252" spans="1:5" hidden="1" outlineLevel="1" x14ac:dyDescent="0.25">
      <c r="A252" s="14" t="s">
        <v>8219</v>
      </c>
      <c r="B252" s="24">
        <v>18</v>
      </c>
      <c r="D252" s="14" t="s">
        <v>8221</v>
      </c>
      <c r="E252">
        <v>0</v>
      </c>
    </row>
    <row r="253" spans="1:5" hidden="1" outlineLevel="1" x14ac:dyDescent="0.25">
      <c r="A253" s="14" t="s">
        <v>8219</v>
      </c>
      <c r="B253" s="24">
        <v>18</v>
      </c>
      <c r="D253" s="14" t="s">
        <v>8221</v>
      </c>
      <c r="E253">
        <v>0</v>
      </c>
    </row>
    <row r="254" spans="1:5" hidden="1" outlineLevel="1" x14ac:dyDescent="0.25">
      <c r="A254" s="14" t="s">
        <v>8219</v>
      </c>
      <c r="B254" s="24">
        <v>18</v>
      </c>
      <c r="D254" s="14" t="s">
        <v>8221</v>
      </c>
      <c r="E254">
        <v>0</v>
      </c>
    </row>
    <row r="255" spans="1:5" hidden="1" outlineLevel="1" x14ac:dyDescent="0.25">
      <c r="A255" s="14" t="s">
        <v>8219</v>
      </c>
      <c r="B255" s="24">
        <v>18</v>
      </c>
      <c r="D255" s="14" t="s">
        <v>8221</v>
      </c>
      <c r="E255">
        <v>0</v>
      </c>
    </row>
    <row r="256" spans="1:5" hidden="1" outlineLevel="1" x14ac:dyDescent="0.25">
      <c r="A256" s="14" t="s">
        <v>8219</v>
      </c>
      <c r="B256" s="24">
        <v>18</v>
      </c>
      <c r="D256" s="14" t="s">
        <v>8221</v>
      </c>
      <c r="E256">
        <v>0</v>
      </c>
    </row>
    <row r="257" spans="1:5" hidden="1" outlineLevel="1" x14ac:dyDescent="0.25">
      <c r="A257" s="14" t="s">
        <v>8219</v>
      </c>
      <c r="B257" s="24">
        <v>18</v>
      </c>
      <c r="D257" s="14" t="s">
        <v>8221</v>
      </c>
      <c r="E257">
        <v>0</v>
      </c>
    </row>
    <row r="258" spans="1:5" hidden="1" outlineLevel="1" x14ac:dyDescent="0.25">
      <c r="A258" s="14" t="s">
        <v>8219</v>
      </c>
      <c r="B258" s="24">
        <v>18</v>
      </c>
      <c r="D258" s="14" t="s">
        <v>8221</v>
      </c>
      <c r="E258">
        <v>0</v>
      </c>
    </row>
    <row r="259" spans="1:5" hidden="1" outlineLevel="1" x14ac:dyDescent="0.25">
      <c r="A259" s="14" t="s">
        <v>8219</v>
      </c>
      <c r="B259" s="24">
        <v>18</v>
      </c>
      <c r="D259" s="14" t="s">
        <v>8221</v>
      </c>
      <c r="E259">
        <v>0</v>
      </c>
    </row>
    <row r="260" spans="1:5" hidden="1" outlineLevel="1" x14ac:dyDescent="0.25">
      <c r="A260" s="14" t="s">
        <v>8219</v>
      </c>
      <c r="B260" s="24">
        <v>19</v>
      </c>
      <c r="D260" s="14" t="s">
        <v>8221</v>
      </c>
      <c r="E260">
        <v>0</v>
      </c>
    </row>
    <row r="261" spans="1:5" hidden="1" outlineLevel="1" x14ac:dyDescent="0.25">
      <c r="A261" s="14" t="s">
        <v>8219</v>
      </c>
      <c r="B261" s="24">
        <v>19</v>
      </c>
      <c r="D261" s="14" t="s">
        <v>8221</v>
      </c>
      <c r="E261">
        <v>0</v>
      </c>
    </row>
    <row r="262" spans="1:5" hidden="1" outlineLevel="1" x14ac:dyDescent="0.25">
      <c r="A262" s="14" t="s">
        <v>8219</v>
      </c>
      <c r="B262" s="24">
        <v>19</v>
      </c>
      <c r="D262" s="14" t="s">
        <v>8221</v>
      </c>
      <c r="E262">
        <v>0</v>
      </c>
    </row>
    <row r="263" spans="1:5" hidden="1" outlineLevel="1" x14ac:dyDescent="0.25">
      <c r="A263" s="14" t="s">
        <v>8219</v>
      </c>
      <c r="B263" s="24">
        <v>19</v>
      </c>
      <c r="D263" s="14" t="s">
        <v>8221</v>
      </c>
      <c r="E263">
        <v>0</v>
      </c>
    </row>
    <row r="264" spans="1:5" hidden="1" outlineLevel="1" x14ac:dyDescent="0.25">
      <c r="A264" s="14" t="s">
        <v>8219</v>
      </c>
      <c r="B264" s="24">
        <v>19</v>
      </c>
      <c r="D264" s="14" t="s">
        <v>8221</v>
      </c>
      <c r="E264">
        <v>0</v>
      </c>
    </row>
    <row r="265" spans="1:5" hidden="1" outlineLevel="1" x14ac:dyDescent="0.25">
      <c r="A265" s="14" t="s">
        <v>8219</v>
      </c>
      <c r="B265" s="24">
        <v>19</v>
      </c>
      <c r="D265" s="14" t="s">
        <v>8221</v>
      </c>
      <c r="E265">
        <v>0</v>
      </c>
    </row>
    <row r="266" spans="1:5" hidden="1" outlineLevel="1" x14ac:dyDescent="0.25">
      <c r="A266" s="14" t="s">
        <v>8219</v>
      </c>
      <c r="B266" s="24">
        <v>19</v>
      </c>
      <c r="D266" s="14" t="s">
        <v>8221</v>
      </c>
      <c r="E266">
        <v>0</v>
      </c>
    </row>
    <row r="267" spans="1:5" hidden="1" outlineLevel="1" x14ac:dyDescent="0.25">
      <c r="A267" s="14" t="s">
        <v>8219</v>
      </c>
      <c r="B267" s="24">
        <v>19</v>
      </c>
      <c r="D267" s="14" t="s">
        <v>8221</v>
      </c>
      <c r="E267">
        <v>0</v>
      </c>
    </row>
    <row r="268" spans="1:5" hidden="1" outlineLevel="1" x14ac:dyDescent="0.25">
      <c r="A268" s="14" t="s">
        <v>8219</v>
      </c>
      <c r="B268" s="24">
        <v>19</v>
      </c>
      <c r="D268" s="14" t="s">
        <v>8221</v>
      </c>
      <c r="E268">
        <v>0</v>
      </c>
    </row>
    <row r="269" spans="1:5" hidden="1" outlineLevel="1" x14ac:dyDescent="0.25">
      <c r="A269" s="14" t="s">
        <v>8219</v>
      </c>
      <c r="B269" s="24">
        <v>19</v>
      </c>
      <c r="D269" s="14" t="s">
        <v>8221</v>
      </c>
      <c r="E269">
        <v>0</v>
      </c>
    </row>
    <row r="270" spans="1:5" hidden="1" outlineLevel="1" x14ac:dyDescent="0.25">
      <c r="A270" s="14" t="s">
        <v>8219</v>
      </c>
      <c r="B270" s="24">
        <v>19</v>
      </c>
      <c r="D270" s="14" t="s">
        <v>8221</v>
      </c>
      <c r="E270">
        <v>0</v>
      </c>
    </row>
    <row r="271" spans="1:5" hidden="1" outlineLevel="1" x14ac:dyDescent="0.25">
      <c r="A271" s="14" t="s">
        <v>8219</v>
      </c>
      <c r="B271" s="24">
        <v>19</v>
      </c>
      <c r="D271" s="14" t="s">
        <v>8221</v>
      </c>
      <c r="E271">
        <v>0</v>
      </c>
    </row>
    <row r="272" spans="1:5" hidden="1" outlineLevel="1" x14ac:dyDescent="0.25">
      <c r="A272" s="14" t="s">
        <v>8219</v>
      </c>
      <c r="B272" s="24">
        <v>19</v>
      </c>
      <c r="D272" s="14" t="s">
        <v>8221</v>
      </c>
      <c r="E272">
        <v>0</v>
      </c>
    </row>
    <row r="273" spans="1:5" hidden="1" outlineLevel="1" x14ac:dyDescent="0.25">
      <c r="A273" s="14" t="s">
        <v>8219</v>
      </c>
      <c r="B273" s="24">
        <v>19</v>
      </c>
      <c r="D273" s="14" t="s">
        <v>8221</v>
      </c>
      <c r="E273">
        <v>0</v>
      </c>
    </row>
    <row r="274" spans="1:5" hidden="1" outlineLevel="1" x14ac:dyDescent="0.25">
      <c r="A274" s="14" t="s">
        <v>8219</v>
      </c>
      <c r="B274" s="24">
        <v>19</v>
      </c>
      <c r="D274" s="14" t="s">
        <v>8221</v>
      </c>
      <c r="E274">
        <v>0</v>
      </c>
    </row>
    <row r="275" spans="1:5" hidden="1" outlineLevel="1" x14ac:dyDescent="0.25">
      <c r="A275" s="14" t="s">
        <v>8219</v>
      </c>
      <c r="B275" s="24">
        <v>19</v>
      </c>
      <c r="D275" s="14" t="s">
        <v>8221</v>
      </c>
      <c r="E275">
        <v>0</v>
      </c>
    </row>
    <row r="276" spans="1:5" hidden="1" outlineLevel="1" x14ac:dyDescent="0.25">
      <c r="A276" s="14" t="s">
        <v>8219</v>
      </c>
      <c r="B276" s="24">
        <v>19</v>
      </c>
      <c r="D276" s="14" t="s">
        <v>8221</v>
      </c>
      <c r="E276">
        <v>0</v>
      </c>
    </row>
    <row r="277" spans="1:5" hidden="1" outlineLevel="1" x14ac:dyDescent="0.25">
      <c r="A277" s="14" t="s">
        <v>8219</v>
      </c>
      <c r="B277" s="24">
        <v>19</v>
      </c>
      <c r="D277" s="14" t="s">
        <v>8221</v>
      </c>
      <c r="E277">
        <v>0</v>
      </c>
    </row>
    <row r="278" spans="1:5" hidden="1" outlineLevel="1" x14ac:dyDescent="0.25">
      <c r="A278" s="14" t="s">
        <v>8219</v>
      </c>
      <c r="B278" s="24">
        <v>19</v>
      </c>
      <c r="D278" s="14" t="s">
        <v>8221</v>
      </c>
      <c r="E278">
        <v>0</v>
      </c>
    </row>
    <row r="279" spans="1:5" hidden="1" outlineLevel="1" x14ac:dyDescent="0.25">
      <c r="A279" s="14" t="s">
        <v>8219</v>
      </c>
      <c r="B279" s="24">
        <v>19</v>
      </c>
      <c r="D279" s="14" t="s">
        <v>8221</v>
      </c>
      <c r="E279">
        <v>0</v>
      </c>
    </row>
    <row r="280" spans="1:5" hidden="1" outlineLevel="1" x14ac:dyDescent="0.25">
      <c r="A280" s="14" t="s">
        <v>8219</v>
      </c>
      <c r="B280" s="24">
        <v>19</v>
      </c>
      <c r="D280" s="14" t="s">
        <v>8221</v>
      </c>
      <c r="E280">
        <v>0</v>
      </c>
    </row>
    <row r="281" spans="1:5" hidden="1" outlineLevel="1" x14ac:dyDescent="0.25">
      <c r="A281" s="14" t="s">
        <v>8219</v>
      </c>
      <c r="B281" s="24">
        <v>19</v>
      </c>
      <c r="D281" s="14" t="s">
        <v>8221</v>
      </c>
      <c r="E281">
        <v>0</v>
      </c>
    </row>
    <row r="282" spans="1:5" hidden="1" outlineLevel="1" x14ac:dyDescent="0.25">
      <c r="A282" s="14" t="s">
        <v>8219</v>
      </c>
      <c r="B282" s="24">
        <v>19</v>
      </c>
      <c r="D282" s="14" t="s">
        <v>8221</v>
      </c>
      <c r="E282">
        <v>0</v>
      </c>
    </row>
    <row r="283" spans="1:5" hidden="1" outlineLevel="1" x14ac:dyDescent="0.25">
      <c r="A283" s="14" t="s">
        <v>8219</v>
      </c>
      <c r="B283" s="24">
        <v>19</v>
      </c>
      <c r="D283" s="14" t="s">
        <v>8221</v>
      </c>
      <c r="E283">
        <v>0</v>
      </c>
    </row>
    <row r="284" spans="1:5" hidden="1" outlineLevel="1" x14ac:dyDescent="0.25">
      <c r="A284" s="14" t="s">
        <v>8219</v>
      </c>
      <c r="B284" s="24">
        <v>19</v>
      </c>
      <c r="D284" s="14" t="s">
        <v>8221</v>
      </c>
      <c r="E284">
        <v>0</v>
      </c>
    </row>
    <row r="285" spans="1:5" hidden="1" outlineLevel="1" x14ac:dyDescent="0.25">
      <c r="A285" s="14" t="s">
        <v>8219</v>
      </c>
      <c r="B285" s="24">
        <v>20</v>
      </c>
      <c r="D285" s="14" t="s">
        <v>8221</v>
      </c>
      <c r="E285">
        <v>0</v>
      </c>
    </row>
    <row r="286" spans="1:5" hidden="1" outlineLevel="1" x14ac:dyDescent="0.25">
      <c r="A286" s="14" t="s">
        <v>8219</v>
      </c>
      <c r="B286" s="24">
        <v>20</v>
      </c>
      <c r="D286" s="14" t="s">
        <v>8221</v>
      </c>
      <c r="E286">
        <v>0</v>
      </c>
    </row>
    <row r="287" spans="1:5" hidden="1" outlineLevel="1" x14ac:dyDescent="0.25">
      <c r="A287" s="14" t="s">
        <v>8219</v>
      </c>
      <c r="B287" s="24">
        <v>20</v>
      </c>
      <c r="D287" s="14" t="s">
        <v>8221</v>
      </c>
      <c r="E287">
        <v>0</v>
      </c>
    </row>
    <row r="288" spans="1:5" hidden="1" outlineLevel="1" x14ac:dyDescent="0.25">
      <c r="A288" s="14" t="s">
        <v>8219</v>
      </c>
      <c r="B288" s="24">
        <v>20</v>
      </c>
      <c r="D288" s="14" t="s">
        <v>8221</v>
      </c>
      <c r="E288">
        <v>0</v>
      </c>
    </row>
    <row r="289" spans="1:5" hidden="1" outlineLevel="1" x14ac:dyDescent="0.25">
      <c r="A289" s="14" t="s">
        <v>8219</v>
      </c>
      <c r="B289" s="24">
        <v>20</v>
      </c>
      <c r="D289" s="14" t="s">
        <v>8221</v>
      </c>
      <c r="E289">
        <v>0</v>
      </c>
    </row>
    <row r="290" spans="1:5" hidden="1" outlineLevel="1" x14ac:dyDescent="0.25">
      <c r="A290" s="14" t="s">
        <v>8219</v>
      </c>
      <c r="B290" s="24">
        <v>20</v>
      </c>
      <c r="D290" s="14" t="s">
        <v>8221</v>
      </c>
      <c r="E290">
        <v>1</v>
      </c>
    </row>
    <row r="291" spans="1:5" hidden="1" outlineLevel="1" x14ac:dyDescent="0.25">
      <c r="A291" s="14" t="s">
        <v>8219</v>
      </c>
      <c r="B291" s="24">
        <v>20</v>
      </c>
      <c r="D291" s="14" t="s">
        <v>8221</v>
      </c>
      <c r="E291">
        <v>1</v>
      </c>
    </row>
    <row r="292" spans="1:5" hidden="1" outlineLevel="1" x14ac:dyDescent="0.25">
      <c r="A292" s="14" t="s">
        <v>8219</v>
      </c>
      <c r="B292" s="24">
        <v>20</v>
      </c>
      <c r="D292" s="14" t="s">
        <v>8221</v>
      </c>
      <c r="E292">
        <v>1</v>
      </c>
    </row>
    <row r="293" spans="1:5" hidden="1" outlineLevel="1" x14ac:dyDescent="0.25">
      <c r="A293" s="14" t="s">
        <v>8219</v>
      </c>
      <c r="B293" s="24">
        <v>20</v>
      </c>
      <c r="D293" s="14" t="s">
        <v>8221</v>
      </c>
      <c r="E293">
        <v>1</v>
      </c>
    </row>
    <row r="294" spans="1:5" hidden="1" outlineLevel="1" x14ac:dyDescent="0.25">
      <c r="A294" s="14" t="s">
        <v>8219</v>
      </c>
      <c r="B294" s="24">
        <v>20</v>
      </c>
      <c r="D294" s="14" t="s">
        <v>8221</v>
      </c>
      <c r="E294">
        <v>1</v>
      </c>
    </row>
    <row r="295" spans="1:5" hidden="1" outlineLevel="1" x14ac:dyDescent="0.25">
      <c r="A295" s="14" t="s">
        <v>8219</v>
      </c>
      <c r="B295" s="24">
        <v>20</v>
      </c>
      <c r="D295" s="14" t="s">
        <v>8221</v>
      </c>
      <c r="E295">
        <v>1</v>
      </c>
    </row>
    <row r="296" spans="1:5" hidden="1" outlineLevel="1" x14ac:dyDescent="0.25">
      <c r="A296" s="14" t="s">
        <v>8219</v>
      </c>
      <c r="B296" s="24">
        <v>20</v>
      </c>
      <c r="D296" s="14" t="s">
        <v>8221</v>
      </c>
      <c r="E296">
        <v>1</v>
      </c>
    </row>
    <row r="297" spans="1:5" hidden="1" outlineLevel="1" x14ac:dyDescent="0.25">
      <c r="A297" s="14" t="s">
        <v>8219</v>
      </c>
      <c r="B297" s="24">
        <v>20</v>
      </c>
      <c r="D297" s="14" t="s">
        <v>8221</v>
      </c>
      <c r="E297">
        <v>1</v>
      </c>
    </row>
    <row r="298" spans="1:5" hidden="1" outlineLevel="1" x14ac:dyDescent="0.25">
      <c r="A298" s="14" t="s">
        <v>8219</v>
      </c>
      <c r="B298" s="24">
        <v>20</v>
      </c>
      <c r="D298" s="14" t="s">
        <v>8221</v>
      </c>
      <c r="E298">
        <v>1</v>
      </c>
    </row>
    <row r="299" spans="1:5" hidden="1" outlineLevel="1" x14ac:dyDescent="0.25">
      <c r="A299" s="14" t="s">
        <v>8219</v>
      </c>
      <c r="B299" s="24">
        <v>20</v>
      </c>
      <c r="D299" s="14" t="s">
        <v>8221</v>
      </c>
      <c r="E299">
        <v>1</v>
      </c>
    </row>
    <row r="300" spans="1:5" hidden="1" outlineLevel="1" x14ac:dyDescent="0.25">
      <c r="A300" s="14" t="s">
        <v>8219</v>
      </c>
      <c r="B300" s="24">
        <v>20</v>
      </c>
      <c r="D300" s="14" t="s">
        <v>8221</v>
      </c>
      <c r="E300">
        <v>1</v>
      </c>
    </row>
    <row r="301" spans="1:5" hidden="1" outlineLevel="1" x14ac:dyDescent="0.25">
      <c r="A301" s="14" t="s">
        <v>8219</v>
      </c>
      <c r="B301" s="24">
        <v>20</v>
      </c>
      <c r="D301" s="14" t="s">
        <v>8221</v>
      </c>
      <c r="E301">
        <v>1</v>
      </c>
    </row>
    <row r="302" spans="1:5" hidden="1" outlineLevel="1" x14ac:dyDescent="0.25">
      <c r="A302" s="14" t="s">
        <v>8219</v>
      </c>
      <c r="B302" s="24">
        <v>20</v>
      </c>
      <c r="D302" s="14" t="s">
        <v>8221</v>
      </c>
      <c r="E302">
        <v>1</v>
      </c>
    </row>
    <row r="303" spans="1:5" hidden="1" outlineLevel="1" x14ac:dyDescent="0.25">
      <c r="A303" s="14" t="s">
        <v>8219</v>
      </c>
      <c r="B303" s="24">
        <v>20</v>
      </c>
      <c r="D303" s="14" t="s">
        <v>8221</v>
      </c>
      <c r="E303">
        <v>1</v>
      </c>
    </row>
    <row r="304" spans="1:5" hidden="1" outlineLevel="1" x14ac:dyDescent="0.25">
      <c r="A304" s="14" t="s">
        <v>8219</v>
      </c>
      <c r="B304" s="24">
        <v>20</v>
      </c>
      <c r="D304" s="14" t="s">
        <v>8221</v>
      </c>
      <c r="E304">
        <v>1</v>
      </c>
    </row>
    <row r="305" spans="1:5" hidden="1" outlineLevel="1" x14ac:dyDescent="0.25">
      <c r="A305" s="14" t="s">
        <v>8219</v>
      </c>
      <c r="B305" s="24">
        <v>20</v>
      </c>
      <c r="D305" s="14" t="s">
        <v>8221</v>
      </c>
      <c r="E305">
        <v>1</v>
      </c>
    </row>
    <row r="306" spans="1:5" hidden="1" outlineLevel="1" x14ac:dyDescent="0.25">
      <c r="A306" s="14" t="s">
        <v>8219</v>
      </c>
      <c r="B306" s="24">
        <v>20</v>
      </c>
      <c r="D306" s="14" t="s">
        <v>8221</v>
      </c>
      <c r="E306">
        <v>1</v>
      </c>
    </row>
    <row r="307" spans="1:5" hidden="1" outlineLevel="1" x14ac:dyDescent="0.25">
      <c r="A307" s="14" t="s">
        <v>8219</v>
      </c>
      <c r="B307" s="24">
        <v>20</v>
      </c>
      <c r="D307" s="14" t="s">
        <v>8221</v>
      </c>
      <c r="E307">
        <v>1</v>
      </c>
    </row>
    <row r="308" spans="1:5" hidden="1" outlineLevel="1" x14ac:dyDescent="0.25">
      <c r="A308" s="14" t="s">
        <v>8219</v>
      </c>
      <c r="B308" s="24">
        <v>20</v>
      </c>
      <c r="D308" s="14" t="s">
        <v>8221</v>
      </c>
      <c r="E308">
        <v>1</v>
      </c>
    </row>
    <row r="309" spans="1:5" hidden="1" outlineLevel="1" x14ac:dyDescent="0.25">
      <c r="A309" s="14" t="s">
        <v>8219</v>
      </c>
      <c r="B309" s="24">
        <v>20</v>
      </c>
      <c r="D309" s="14" t="s">
        <v>8221</v>
      </c>
      <c r="E309">
        <v>1</v>
      </c>
    </row>
    <row r="310" spans="1:5" hidden="1" outlineLevel="1" x14ac:dyDescent="0.25">
      <c r="A310" s="14" t="s">
        <v>8219</v>
      </c>
      <c r="B310" s="24">
        <v>20</v>
      </c>
      <c r="D310" s="14" t="s">
        <v>8221</v>
      </c>
      <c r="E310">
        <v>1</v>
      </c>
    </row>
    <row r="311" spans="1:5" hidden="1" outlineLevel="1" x14ac:dyDescent="0.25">
      <c r="A311" s="14" t="s">
        <v>8219</v>
      </c>
      <c r="B311" s="24">
        <v>20</v>
      </c>
      <c r="D311" s="14" t="s">
        <v>8221</v>
      </c>
      <c r="E311">
        <v>1</v>
      </c>
    </row>
    <row r="312" spans="1:5" hidden="1" outlineLevel="1" x14ac:dyDescent="0.25">
      <c r="A312" s="14" t="s">
        <v>8219</v>
      </c>
      <c r="B312" s="24">
        <v>20</v>
      </c>
      <c r="D312" s="14" t="s">
        <v>8221</v>
      </c>
      <c r="E312">
        <v>1</v>
      </c>
    </row>
    <row r="313" spans="1:5" hidden="1" outlineLevel="1" x14ac:dyDescent="0.25">
      <c r="A313" s="14" t="s">
        <v>8219</v>
      </c>
      <c r="B313" s="24">
        <v>20</v>
      </c>
      <c r="D313" s="14" t="s">
        <v>8221</v>
      </c>
      <c r="E313">
        <v>1</v>
      </c>
    </row>
    <row r="314" spans="1:5" hidden="1" outlineLevel="1" x14ac:dyDescent="0.25">
      <c r="A314" s="14" t="s">
        <v>8219</v>
      </c>
      <c r="B314" s="24">
        <v>20</v>
      </c>
      <c r="D314" s="14" t="s">
        <v>8221</v>
      </c>
      <c r="E314">
        <v>1</v>
      </c>
    </row>
    <row r="315" spans="1:5" hidden="1" outlineLevel="1" x14ac:dyDescent="0.25">
      <c r="A315" s="14" t="s">
        <v>8219</v>
      </c>
      <c r="B315" s="24">
        <v>20</v>
      </c>
      <c r="D315" s="14" t="s">
        <v>8221</v>
      </c>
      <c r="E315">
        <v>1</v>
      </c>
    </row>
    <row r="316" spans="1:5" hidden="1" outlineLevel="1" x14ac:dyDescent="0.25">
      <c r="A316" s="14" t="s">
        <v>8219</v>
      </c>
      <c r="B316" s="24">
        <v>20</v>
      </c>
      <c r="D316" s="14" t="s">
        <v>8221</v>
      </c>
      <c r="E316">
        <v>1</v>
      </c>
    </row>
    <row r="317" spans="1:5" hidden="1" outlineLevel="1" x14ac:dyDescent="0.25">
      <c r="A317" s="14" t="s">
        <v>8219</v>
      </c>
      <c r="B317" s="24">
        <v>20</v>
      </c>
      <c r="D317" s="14" t="s">
        <v>8221</v>
      </c>
      <c r="E317">
        <v>1</v>
      </c>
    </row>
    <row r="318" spans="1:5" hidden="1" outlineLevel="1" x14ac:dyDescent="0.25">
      <c r="A318" s="14" t="s">
        <v>8219</v>
      </c>
      <c r="B318" s="24">
        <v>20</v>
      </c>
      <c r="D318" s="14" t="s">
        <v>8221</v>
      </c>
      <c r="E318">
        <v>1</v>
      </c>
    </row>
    <row r="319" spans="1:5" hidden="1" outlineLevel="1" x14ac:dyDescent="0.25">
      <c r="A319" s="14" t="s">
        <v>8219</v>
      </c>
      <c r="B319" s="24">
        <v>20</v>
      </c>
      <c r="D319" s="14" t="s">
        <v>8221</v>
      </c>
      <c r="E319">
        <v>1</v>
      </c>
    </row>
    <row r="320" spans="1:5" hidden="1" outlineLevel="1" x14ac:dyDescent="0.25">
      <c r="A320" s="14" t="s">
        <v>8219</v>
      </c>
      <c r="B320" s="24">
        <v>21</v>
      </c>
      <c r="D320" s="14" t="s">
        <v>8221</v>
      </c>
      <c r="E320">
        <v>1</v>
      </c>
    </row>
    <row r="321" spans="1:5" hidden="1" outlineLevel="1" x14ac:dyDescent="0.25">
      <c r="A321" s="14" t="s">
        <v>8219</v>
      </c>
      <c r="B321" s="24">
        <v>21</v>
      </c>
      <c r="D321" s="14" t="s">
        <v>8221</v>
      </c>
      <c r="E321">
        <v>1</v>
      </c>
    </row>
    <row r="322" spans="1:5" hidden="1" outlineLevel="1" x14ac:dyDescent="0.25">
      <c r="A322" s="14" t="s">
        <v>8219</v>
      </c>
      <c r="B322" s="24">
        <v>21</v>
      </c>
      <c r="D322" s="14" t="s">
        <v>8221</v>
      </c>
      <c r="E322">
        <v>1</v>
      </c>
    </row>
    <row r="323" spans="1:5" hidden="1" outlineLevel="1" x14ac:dyDescent="0.25">
      <c r="A323" s="14" t="s">
        <v>8219</v>
      </c>
      <c r="B323" s="24">
        <v>21</v>
      </c>
      <c r="D323" s="14" t="s">
        <v>8221</v>
      </c>
      <c r="E323">
        <v>1</v>
      </c>
    </row>
    <row r="324" spans="1:5" hidden="1" outlineLevel="1" x14ac:dyDescent="0.25">
      <c r="A324" s="14" t="s">
        <v>8219</v>
      </c>
      <c r="B324" s="24">
        <v>21</v>
      </c>
      <c r="D324" s="14" t="s">
        <v>8221</v>
      </c>
      <c r="E324">
        <v>1</v>
      </c>
    </row>
    <row r="325" spans="1:5" hidden="1" outlineLevel="1" x14ac:dyDescent="0.25">
      <c r="A325" s="14" t="s">
        <v>8219</v>
      </c>
      <c r="B325" s="24">
        <v>21</v>
      </c>
      <c r="D325" s="14" t="s">
        <v>8221</v>
      </c>
      <c r="E325">
        <v>1</v>
      </c>
    </row>
    <row r="326" spans="1:5" hidden="1" outlineLevel="1" x14ac:dyDescent="0.25">
      <c r="A326" s="14" t="s">
        <v>8219</v>
      </c>
      <c r="B326" s="24">
        <v>21</v>
      </c>
      <c r="D326" s="14" t="s">
        <v>8221</v>
      </c>
      <c r="E326">
        <v>1</v>
      </c>
    </row>
    <row r="327" spans="1:5" hidden="1" outlineLevel="1" x14ac:dyDescent="0.25">
      <c r="A327" s="14" t="s">
        <v>8219</v>
      </c>
      <c r="B327" s="24">
        <v>21</v>
      </c>
      <c r="D327" s="14" t="s">
        <v>8221</v>
      </c>
      <c r="E327">
        <v>1</v>
      </c>
    </row>
    <row r="328" spans="1:5" hidden="1" outlineLevel="1" x14ac:dyDescent="0.25">
      <c r="A328" s="14" t="s">
        <v>8219</v>
      </c>
      <c r="B328" s="24">
        <v>21</v>
      </c>
      <c r="D328" s="14" t="s">
        <v>8221</v>
      </c>
      <c r="E328">
        <v>1</v>
      </c>
    </row>
    <row r="329" spans="1:5" hidden="1" outlineLevel="1" x14ac:dyDescent="0.25">
      <c r="A329" s="14" t="s">
        <v>8219</v>
      </c>
      <c r="B329" s="24">
        <v>21</v>
      </c>
      <c r="D329" s="14" t="s">
        <v>8221</v>
      </c>
      <c r="E329">
        <v>1</v>
      </c>
    </row>
    <row r="330" spans="1:5" hidden="1" outlineLevel="1" x14ac:dyDescent="0.25">
      <c r="A330" s="14" t="s">
        <v>8219</v>
      </c>
      <c r="B330" s="24">
        <v>21</v>
      </c>
      <c r="D330" s="14" t="s">
        <v>8221</v>
      </c>
      <c r="E330">
        <v>1</v>
      </c>
    </row>
    <row r="331" spans="1:5" hidden="1" outlineLevel="1" x14ac:dyDescent="0.25">
      <c r="A331" s="14" t="s">
        <v>8219</v>
      </c>
      <c r="B331" s="24">
        <v>21</v>
      </c>
      <c r="D331" s="14" t="s">
        <v>8221</v>
      </c>
      <c r="E331">
        <v>1</v>
      </c>
    </row>
    <row r="332" spans="1:5" hidden="1" outlineLevel="1" x14ac:dyDescent="0.25">
      <c r="A332" s="14" t="s">
        <v>8219</v>
      </c>
      <c r="B332" s="24">
        <v>21</v>
      </c>
      <c r="D332" s="14" t="s">
        <v>8221</v>
      </c>
      <c r="E332">
        <v>1</v>
      </c>
    </row>
    <row r="333" spans="1:5" hidden="1" outlineLevel="1" x14ac:dyDescent="0.25">
      <c r="A333" s="14" t="s">
        <v>8219</v>
      </c>
      <c r="B333" s="24">
        <v>21</v>
      </c>
      <c r="D333" s="14" t="s">
        <v>8221</v>
      </c>
      <c r="E333">
        <v>1</v>
      </c>
    </row>
    <row r="334" spans="1:5" hidden="1" outlineLevel="1" x14ac:dyDescent="0.25">
      <c r="A334" s="14" t="s">
        <v>8219</v>
      </c>
      <c r="B334" s="24">
        <v>21</v>
      </c>
      <c r="D334" s="14" t="s">
        <v>8221</v>
      </c>
      <c r="E334">
        <v>1</v>
      </c>
    </row>
    <row r="335" spans="1:5" hidden="1" outlineLevel="1" x14ac:dyDescent="0.25">
      <c r="A335" s="14" t="s">
        <v>8219</v>
      </c>
      <c r="B335" s="24">
        <v>21</v>
      </c>
      <c r="D335" s="14" t="s">
        <v>8221</v>
      </c>
      <c r="E335">
        <v>1</v>
      </c>
    </row>
    <row r="336" spans="1:5" hidden="1" outlineLevel="1" x14ac:dyDescent="0.25">
      <c r="A336" s="14" t="s">
        <v>8219</v>
      </c>
      <c r="B336" s="24">
        <v>21</v>
      </c>
      <c r="D336" s="14" t="s">
        <v>8221</v>
      </c>
      <c r="E336">
        <v>1</v>
      </c>
    </row>
    <row r="337" spans="1:5" hidden="1" outlineLevel="1" x14ac:dyDescent="0.25">
      <c r="A337" s="14" t="s">
        <v>8219</v>
      </c>
      <c r="B337" s="24">
        <v>21</v>
      </c>
      <c r="D337" s="14" t="s">
        <v>8221</v>
      </c>
      <c r="E337">
        <v>1</v>
      </c>
    </row>
    <row r="338" spans="1:5" hidden="1" outlineLevel="1" x14ac:dyDescent="0.25">
      <c r="A338" s="14" t="s">
        <v>8219</v>
      </c>
      <c r="B338" s="24">
        <v>21</v>
      </c>
      <c r="D338" s="14" t="s">
        <v>8221</v>
      </c>
      <c r="E338">
        <v>1</v>
      </c>
    </row>
    <row r="339" spans="1:5" hidden="1" outlineLevel="1" x14ac:dyDescent="0.25">
      <c r="A339" s="14" t="s">
        <v>8219</v>
      </c>
      <c r="B339" s="24">
        <v>21</v>
      </c>
      <c r="D339" s="14" t="s">
        <v>8221</v>
      </c>
      <c r="E339">
        <v>1</v>
      </c>
    </row>
    <row r="340" spans="1:5" hidden="1" outlineLevel="1" x14ac:dyDescent="0.25">
      <c r="A340" s="14" t="s">
        <v>8219</v>
      </c>
      <c r="B340" s="24">
        <v>21</v>
      </c>
      <c r="D340" s="14" t="s">
        <v>8221</v>
      </c>
      <c r="E340">
        <v>1</v>
      </c>
    </row>
    <row r="341" spans="1:5" hidden="1" outlineLevel="1" x14ac:dyDescent="0.25">
      <c r="A341" s="14" t="s">
        <v>8219</v>
      </c>
      <c r="B341" s="24">
        <v>21</v>
      </c>
      <c r="D341" s="14" t="s">
        <v>8221</v>
      </c>
      <c r="E341">
        <v>1</v>
      </c>
    </row>
    <row r="342" spans="1:5" hidden="1" outlineLevel="1" x14ac:dyDescent="0.25">
      <c r="A342" s="14" t="s">
        <v>8219</v>
      </c>
      <c r="B342" s="24">
        <v>21</v>
      </c>
      <c r="D342" s="14" t="s">
        <v>8221</v>
      </c>
      <c r="E342">
        <v>1</v>
      </c>
    </row>
    <row r="343" spans="1:5" hidden="1" outlineLevel="1" x14ac:dyDescent="0.25">
      <c r="A343" s="14" t="s">
        <v>8219</v>
      </c>
      <c r="B343" s="24">
        <v>21</v>
      </c>
      <c r="D343" s="14" t="s">
        <v>8221</v>
      </c>
      <c r="E343">
        <v>1</v>
      </c>
    </row>
    <row r="344" spans="1:5" hidden="1" outlineLevel="1" x14ac:dyDescent="0.25">
      <c r="A344" s="14" t="s">
        <v>8219</v>
      </c>
      <c r="B344" s="24">
        <v>21</v>
      </c>
      <c r="D344" s="14" t="s">
        <v>8221</v>
      </c>
      <c r="E344">
        <v>1</v>
      </c>
    </row>
    <row r="345" spans="1:5" hidden="1" outlineLevel="1" x14ac:dyDescent="0.25">
      <c r="A345" s="14" t="s">
        <v>8219</v>
      </c>
      <c r="B345" s="24">
        <v>21</v>
      </c>
      <c r="D345" s="14" t="s">
        <v>8221</v>
      </c>
      <c r="E345">
        <v>1</v>
      </c>
    </row>
    <row r="346" spans="1:5" hidden="1" outlineLevel="1" x14ac:dyDescent="0.25">
      <c r="A346" s="14" t="s">
        <v>8219</v>
      </c>
      <c r="B346" s="24">
        <v>21</v>
      </c>
      <c r="D346" s="14" t="s">
        <v>8221</v>
      </c>
      <c r="E346">
        <v>1</v>
      </c>
    </row>
    <row r="347" spans="1:5" hidden="1" outlineLevel="1" x14ac:dyDescent="0.25">
      <c r="A347" s="14" t="s">
        <v>8219</v>
      </c>
      <c r="B347" s="24">
        <v>21</v>
      </c>
      <c r="D347" s="14" t="s">
        <v>8221</v>
      </c>
      <c r="E347">
        <v>1</v>
      </c>
    </row>
    <row r="348" spans="1:5" hidden="1" outlineLevel="1" x14ac:dyDescent="0.25">
      <c r="A348" s="14" t="s">
        <v>8219</v>
      </c>
      <c r="B348" s="24">
        <v>22</v>
      </c>
      <c r="D348" s="14" t="s">
        <v>8221</v>
      </c>
      <c r="E348">
        <v>1</v>
      </c>
    </row>
    <row r="349" spans="1:5" hidden="1" outlineLevel="1" x14ac:dyDescent="0.25">
      <c r="A349" s="14" t="s">
        <v>8219</v>
      </c>
      <c r="B349" s="24">
        <v>22</v>
      </c>
      <c r="D349" s="14" t="s">
        <v>8221</v>
      </c>
      <c r="E349">
        <v>1</v>
      </c>
    </row>
    <row r="350" spans="1:5" hidden="1" outlineLevel="1" x14ac:dyDescent="0.25">
      <c r="A350" s="14" t="s">
        <v>8219</v>
      </c>
      <c r="B350" s="24">
        <v>22</v>
      </c>
      <c r="D350" s="14" t="s">
        <v>8221</v>
      </c>
      <c r="E350">
        <v>1</v>
      </c>
    </row>
    <row r="351" spans="1:5" hidden="1" outlineLevel="1" x14ac:dyDescent="0.25">
      <c r="A351" s="14" t="s">
        <v>8219</v>
      </c>
      <c r="B351" s="24">
        <v>22</v>
      </c>
      <c r="D351" s="14" t="s">
        <v>8221</v>
      </c>
      <c r="E351">
        <v>1</v>
      </c>
    </row>
    <row r="352" spans="1:5" hidden="1" outlineLevel="1" x14ac:dyDescent="0.25">
      <c r="A352" s="14" t="s">
        <v>8219</v>
      </c>
      <c r="B352" s="24">
        <v>22</v>
      </c>
      <c r="D352" s="14" t="s">
        <v>8221</v>
      </c>
      <c r="E352">
        <v>1</v>
      </c>
    </row>
    <row r="353" spans="1:5" hidden="1" outlineLevel="1" x14ac:dyDescent="0.25">
      <c r="A353" s="14" t="s">
        <v>8219</v>
      </c>
      <c r="B353" s="24">
        <v>22</v>
      </c>
      <c r="D353" s="14" t="s">
        <v>8221</v>
      </c>
      <c r="E353">
        <v>1</v>
      </c>
    </row>
    <row r="354" spans="1:5" hidden="1" outlineLevel="1" x14ac:dyDescent="0.25">
      <c r="A354" s="14" t="s">
        <v>8219</v>
      </c>
      <c r="B354" s="24">
        <v>22</v>
      </c>
      <c r="D354" s="14" t="s">
        <v>8221</v>
      </c>
      <c r="E354">
        <v>1</v>
      </c>
    </row>
    <row r="355" spans="1:5" hidden="1" outlineLevel="1" x14ac:dyDescent="0.25">
      <c r="A355" s="14" t="s">
        <v>8219</v>
      </c>
      <c r="B355" s="24">
        <v>22</v>
      </c>
      <c r="D355" s="14" t="s">
        <v>8221</v>
      </c>
      <c r="E355">
        <v>1</v>
      </c>
    </row>
    <row r="356" spans="1:5" hidden="1" outlineLevel="1" x14ac:dyDescent="0.25">
      <c r="A356" s="14" t="s">
        <v>8219</v>
      </c>
      <c r="B356" s="24">
        <v>22</v>
      </c>
      <c r="D356" s="14" t="s">
        <v>8221</v>
      </c>
      <c r="E356">
        <v>1</v>
      </c>
    </row>
    <row r="357" spans="1:5" hidden="1" outlineLevel="1" x14ac:dyDescent="0.25">
      <c r="A357" s="14" t="s">
        <v>8219</v>
      </c>
      <c r="B357" s="24">
        <v>22</v>
      </c>
      <c r="D357" s="14" t="s">
        <v>8221</v>
      </c>
      <c r="E357">
        <v>1</v>
      </c>
    </row>
    <row r="358" spans="1:5" hidden="1" outlineLevel="1" x14ac:dyDescent="0.25">
      <c r="A358" s="14" t="s">
        <v>8219</v>
      </c>
      <c r="B358" s="24">
        <v>22</v>
      </c>
      <c r="D358" s="14" t="s">
        <v>8221</v>
      </c>
      <c r="E358">
        <v>1</v>
      </c>
    </row>
    <row r="359" spans="1:5" hidden="1" outlineLevel="1" x14ac:dyDescent="0.25">
      <c r="A359" s="14" t="s">
        <v>8219</v>
      </c>
      <c r="B359" s="24">
        <v>22</v>
      </c>
      <c r="D359" s="14" t="s">
        <v>8221</v>
      </c>
      <c r="E359">
        <v>1</v>
      </c>
    </row>
    <row r="360" spans="1:5" hidden="1" outlineLevel="1" x14ac:dyDescent="0.25">
      <c r="A360" s="14" t="s">
        <v>8219</v>
      </c>
      <c r="B360" s="24">
        <v>22</v>
      </c>
      <c r="D360" s="14" t="s">
        <v>8221</v>
      </c>
      <c r="E360">
        <v>1</v>
      </c>
    </row>
    <row r="361" spans="1:5" hidden="1" outlineLevel="1" x14ac:dyDescent="0.25">
      <c r="A361" s="14" t="s">
        <v>8219</v>
      </c>
      <c r="B361" s="24">
        <v>22</v>
      </c>
      <c r="D361" s="14" t="s">
        <v>8221</v>
      </c>
      <c r="E361">
        <v>1</v>
      </c>
    </row>
    <row r="362" spans="1:5" hidden="1" outlineLevel="1" x14ac:dyDescent="0.25">
      <c r="A362" s="14" t="s">
        <v>8219</v>
      </c>
      <c r="B362" s="24">
        <v>22</v>
      </c>
      <c r="D362" s="14" t="s">
        <v>8221</v>
      </c>
      <c r="E362">
        <v>1</v>
      </c>
    </row>
    <row r="363" spans="1:5" hidden="1" outlineLevel="1" x14ac:dyDescent="0.25">
      <c r="A363" s="14" t="s">
        <v>8219</v>
      </c>
      <c r="B363" s="24">
        <v>22</v>
      </c>
      <c r="D363" s="14" t="s">
        <v>8221</v>
      </c>
      <c r="E363">
        <v>1</v>
      </c>
    </row>
    <row r="364" spans="1:5" hidden="1" outlineLevel="1" x14ac:dyDescent="0.25">
      <c r="A364" s="14" t="s">
        <v>8219</v>
      </c>
      <c r="B364" s="24">
        <v>22</v>
      </c>
      <c r="D364" s="14" t="s">
        <v>8221</v>
      </c>
      <c r="E364">
        <v>1</v>
      </c>
    </row>
    <row r="365" spans="1:5" hidden="1" outlineLevel="1" x14ac:dyDescent="0.25">
      <c r="A365" s="14" t="s">
        <v>8219</v>
      </c>
      <c r="B365" s="24">
        <v>22</v>
      </c>
      <c r="D365" s="14" t="s">
        <v>8221</v>
      </c>
      <c r="E365">
        <v>1</v>
      </c>
    </row>
    <row r="366" spans="1:5" hidden="1" outlineLevel="1" x14ac:dyDescent="0.25">
      <c r="A366" s="14" t="s">
        <v>8219</v>
      </c>
      <c r="B366" s="24">
        <v>23</v>
      </c>
      <c r="D366" s="14" t="s">
        <v>8221</v>
      </c>
      <c r="E366">
        <v>1</v>
      </c>
    </row>
    <row r="367" spans="1:5" hidden="1" outlineLevel="1" x14ac:dyDescent="0.25">
      <c r="A367" s="14" t="s">
        <v>8219</v>
      </c>
      <c r="B367" s="24">
        <v>23</v>
      </c>
      <c r="D367" s="14" t="s">
        <v>8221</v>
      </c>
      <c r="E367">
        <v>1</v>
      </c>
    </row>
    <row r="368" spans="1:5" hidden="1" outlineLevel="1" x14ac:dyDescent="0.25">
      <c r="A368" s="14" t="s">
        <v>8219</v>
      </c>
      <c r="B368" s="24">
        <v>23</v>
      </c>
      <c r="D368" s="14" t="s">
        <v>8221</v>
      </c>
      <c r="E368">
        <v>1</v>
      </c>
    </row>
    <row r="369" spans="1:5" hidden="1" outlineLevel="1" x14ac:dyDescent="0.25">
      <c r="A369" s="14" t="s">
        <v>8219</v>
      </c>
      <c r="B369" s="24">
        <v>23</v>
      </c>
      <c r="D369" s="14" t="s">
        <v>8221</v>
      </c>
      <c r="E369">
        <v>1</v>
      </c>
    </row>
    <row r="370" spans="1:5" hidden="1" outlineLevel="1" x14ac:dyDescent="0.25">
      <c r="A370" s="14" t="s">
        <v>8219</v>
      </c>
      <c r="B370" s="24">
        <v>23</v>
      </c>
      <c r="D370" s="14" t="s">
        <v>8221</v>
      </c>
      <c r="E370">
        <v>1</v>
      </c>
    </row>
    <row r="371" spans="1:5" hidden="1" outlineLevel="1" x14ac:dyDescent="0.25">
      <c r="A371" s="14" t="s">
        <v>8219</v>
      </c>
      <c r="B371" s="24">
        <v>23</v>
      </c>
      <c r="D371" s="14" t="s">
        <v>8221</v>
      </c>
      <c r="E371">
        <v>1</v>
      </c>
    </row>
    <row r="372" spans="1:5" hidden="1" outlineLevel="1" x14ac:dyDescent="0.25">
      <c r="A372" s="14" t="s">
        <v>8219</v>
      </c>
      <c r="B372" s="24">
        <v>23</v>
      </c>
      <c r="D372" s="14" t="s">
        <v>8221</v>
      </c>
      <c r="E372">
        <v>1</v>
      </c>
    </row>
    <row r="373" spans="1:5" hidden="1" outlineLevel="1" x14ac:dyDescent="0.25">
      <c r="A373" s="14" t="s">
        <v>8219</v>
      </c>
      <c r="B373" s="24">
        <v>23</v>
      </c>
      <c r="D373" s="14" t="s">
        <v>8221</v>
      </c>
      <c r="E373">
        <v>1</v>
      </c>
    </row>
    <row r="374" spans="1:5" hidden="1" outlineLevel="1" x14ac:dyDescent="0.25">
      <c r="A374" s="14" t="s">
        <v>8219</v>
      </c>
      <c r="B374" s="24">
        <v>23</v>
      </c>
      <c r="D374" s="14" t="s">
        <v>8221</v>
      </c>
      <c r="E374">
        <v>1</v>
      </c>
    </row>
    <row r="375" spans="1:5" hidden="1" outlineLevel="1" x14ac:dyDescent="0.25">
      <c r="A375" s="14" t="s">
        <v>8219</v>
      </c>
      <c r="B375" s="24">
        <v>23</v>
      </c>
      <c r="D375" s="14" t="s">
        <v>8221</v>
      </c>
      <c r="E375">
        <v>1</v>
      </c>
    </row>
    <row r="376" spans="1:5" hidden="1" outlineLevel="1" x14ac:dyDescent="0.25">
      <c r="A376" s="14" t="s">
        <v>8219</v>
      </c>
      <c r="B376" s="24">
        <v>23</v>
      </c>
      <c r="D376" s="14" t="s">
        <v>8221</v>
      </c>
      <c r="E376">
        <v>1</v>
      </c>
    </row>
    <row r="377" spans="1:5" hidden="1" outlineLevel="1" x14ac:dyDescent="0.25">
      <c r="A377" s="14" t="s">
        <v>8219</v>
      </c>
      <c r="B377" s="24">
        <v>23</v>
      </c>
      <c r="D377" s="14" t="s">
        <v>8221</v>
      </c>
      <c r="E377">
        <v>1</v>
      </c>
    </row>
    <row r="378" spans="1:5" hidden="1" outlineLevel="1" x14ac:dyDescent="0.25">
      <c r="A378" s="14" t="s">
        <v>8219</v>
      </c>
      <c r="B378" s="24">
        <v>23</v>
      </c>
      <c r="D378" s="14" t="s">
        <v>8221</v>
      </c>
      <c r="E378">
        <v>1</v>
      </c>
    </row>
    <row r="379" spans="1:5" hidden="1" outlineLevel="1" x14ac:dyDescent="0.25">
      <c r="A379" s="14" t="s">
        <v>8219</v>
      </c>
      <c r="B379" s="24">
        <v>23</v>
      </c>
      <c r="D379" s="14" t="s">
        <v>8221</v>
      </c>
      <c r="E379">
        <v>1</v>
      </c>
    </row>
    <row r="380" spans="1:5" hidden="1" outlineLevel="1" x14ac:dyDescent="0.25">
      <c r="A380" s="14" t="s">
        <v>8219</v>
      </c>
      <c r="B380" s="24">
        <v>23</v>
      </c>
      <c r="D380" s="14" t="s">
        <v>8221</v>
      </c>
      <c r="E380">
        <v>1</v>
      </c>
    </row>
    <row r="381" spans="1:5" hidden="1" outlineLevel="1" x14ac:dyDescent="0.25">
      <c r="A381" s="14" t="s">
        <v>8219</v>
      </c>
      <c r="B381" s="24">
        <v>23</v>
      </c>
      <c r="D381" s="14" t="s">
        <v>8221</v>
      </c>
      <c r="E381">
        <v>1</v>
      </c>
    </row>
    <row r="382" spans="1:5" hidden="1" outlineLevel="1" x14ac:dyDescent="0.25">
      <c r="A382" s="14" t="s">
        <v>8219</v>
      </c>
      <c r="B382" s="24">
        <v>23</v>
      </c>
      <c r="D382" s="14" t="s">
        <v>8221</v>
      </c>
      <c r="E382">
        <v>1</v>
      </c>
    </row>
    <row r="383" spans="1:5" hidden="1" outlineLevel="1" x14ac:dyDescent="0.25">
      <c r="A383" s="14" t="s">
        <v>8219</v>
      </c>
      <c r="B383" s="24">
        <v>23</v>
      </c>
      <c r="D383" s="14" t="s">
        <v>8221</v>
      </c>
      <c r="E383">
        <v>1</v>
      </c>
    </row>
    <row r="384" spans="1:5" hidden="1" outlineLevel="1" x14ac:dyDescent="0.25">
      <c r="A384" s="14" t="s">
        <v>8219</v>
      </c>
      <c r="B384" s="24">
        <v>23</v>
      </c>
      <c r="D384" s="14" t="s">
        <v>8221</v>
      </c>
      <c r="E384">
        <v>1</v>
      </c>
    </row>
    <row r="385" spans="1:5" hidden="1" outlineLevel="1" x14ac:dyDescent="0.25">
      <c r="A385" s="14" t="s">
        <v>8219</v>
      </c>
      <c r="B385" s="24">
        <v>23</v>
      </c>
      <c r="D385" s="14" t="s">
        <v>8221</v>
      </c>
      <c r="E385">
        <v>1</v>
      </c>
    </row>
    <row r="386" spans="1:5" hidden="1" outlineLevel="1" x14ac:dyDescent="0.25">
      <c r="A386" s="14" t="s">
        <v>8219</v>
      </c>
      <c r="B386" s="24">
        <v>23</v>
      </c>
      <c r="D386" s="14" t="s">
        <v>8221</v>
      </c>
      <c r="E386">
        <v>1</v>
      </c>
    </row>
    <row r="387" spans="1:5" hidden="1" outlineLevel="1" x14ac:dyDescent="0.25">
      <c r="A387" s="14" t="s">
        <v>8219</v>
      </c>
      <c r="B387" s="24">
        <v>23</v>
      </c>
      <c r="D387" s="14" t="s">
        <v>8221</v>
      </c>
      <c r="E387">
        <v>1</v>
      </c>
    </row>
    <row r="388" spans="1:5" hidden="1" outlineLevel="1" x14ac:dyDescent="0.25">
      <c r="A388" s="14" t="s">
        <v>8219</v>
      </c>
      <c r="B388" s="24">
        <v>23</v>
      </c>
      <c r="D388" s="14" t="s">
        <v>8221</v>
      </c>
      <c r="E388">
        <v>1</v>
      </c>
    </row>
    <row r="389" spans="1:5" hidden="1" outlineLevel="1" x14ac:dyDescent="0.25">
      <c r="A389" s="14" t="s">
        <v>8219</v>
      </c>
      <c r="B389" s="24">
        <v>23</v>
      </c>
      <c r="D389" s="14" t="s">
        <v>8221</v>
      </c>
      <c r="E389">
        <v>1</v>
      </c>
    </row>
    <row r="390" spans="1:5" hidden="1" outlineLevel="1" x14ac:dyDescent="0.25">
      <c r="A390" s="14" t="s">
        <v>8219</v>
      </c>
      <c r="B390" s="24">
        <v>24</v>
      </c>
      <c r="D390" s="14" t="s">
        <v>8221</v>
      </c>
      <c r="E390">
        <v>1</v>
      </c>
    </row>
    <row r="391" spans="1:5" hidden="1" outlineLevel="1" x14ac:dyDescent="0.25">
      <c r="A391" s="14" t="s">
        <v>8219</v>
      </c>
      <c r="B391" s="24">
        <v>24</v>
      </c>
      <c r="D391" s="14" t="s">
        <v>8221</v>
      </c>
      <c r="E391">
        <v>1</v>
      </c>
    </row>
    <row r="392" spans="1:5" hidden="1" outlineLevel="1" x14ac:dyDescent="0.25">
      <c r="A392" s="14" t="s">
        <v>8219</v>
      </c>
      <c r="B392" s="24">
        <v>24</v>
      </c>
      <c r="D392" s="14" t="s">
        <v>8221</v>
      </c>
      <c r="E392">
        <v>1</v>
      </c>
    </row>
    <row r="393" spans="1:5" hidden="1" outlineLevel="1" x14ac:dyDescent="0.25">
      <c r="A393" s="14" t="s">
        <v>8219</v>
      </c>
      <c r="B393" s="24">
        <v>24</v>
      </c>
      <c r="D393" s="14" t="s">
        <v>8221</v>
      </c>
      <c r="E393">
        <v>1</v>
      </c>
    </row>
    <row r="394" spans="1:5" hidden="1" outlineLevel="1" x14ac:dyDescent="0.25">
      <c r="A394" s="14" t="s">
        <v>8219</v>
      </c>
      <c r="B394" s="24">
        <v>24</v>
      </c>
      <c r="D394" s="14" t="s">
        <v>8221</v>
      </c>
      <c r="E394">
        <v>1</v>
      </c>
    </row>
    <row r="395" spans="1:5" hidden="1" outlineLevel="1" x14ac:dyDescent="0.25">
      <c r="A395" s="14" t="s">
        <v>8219</v>
      </c>
      <c r="B395" s="24">
        <v>24</v>
      </c>
      <c r="D395" s="14" t="s">
        <v>8221</v>
      </c>
      <c r="E395">
        <v>1</v>
      </c>
    </row>
    <row r="396" spans="1:5" hidden="1" outlineLevel="1" x14ac:dyDescent="0.25">
      <c r="A396" s="14" t="s">
        <v>8219</v>
      </c>
      <c r="B396" s="24">
        <v>24</v>
      </c>
      <c r="D396" s="14" t="s">
        <v>8221</v>
      </c>
      <c r="E396">
        <v>1</v>
      </c>
    </row>
    <row r="397" spans="1:5" hidden="1" outlineLevel="1" x14ac:dyDescent="0.25">
      <c r="A397" s="14" t="s">
        <v>8219</v>
      </c>
      <c r="B397" s="24">
        <v>24</v>
      </c>
      <c r="D397" s="14" t="s">
        <v>8221</v>
      </c>
      <c r="E397">
        <v>1</v>
      </c>
    </row>
    <row r="398" spans="1:5" hidden="1" outlineLevel="1" x14ac:dyDescent="0.25">
      <c r="A398" s="14" t="s">
        <v>8219</v>
      </c>
      <c r="B398" s="24">
        <v>24</v>
      </c>
      <c r="D398" s="14" t="s">
        <v>8221</v>
      </c>
      <c r="E398">
        <v>1</v>
      </c>
    </row>
    <row r="399" spans="1:5" hidden="1" outlineLevel="1" x14ac:dyDescent="0.25">
      <c r="A399" s="14" t="s">
        <v>8219</v>
      </c>
      <c r="B399" s="24">
        <v>24</v>
      </c>
      <c r="D399" s="14" t="s">
        <v>8221</v>
      </c>
      <c r="E399">
        <v>1</v>
      </c>
    </row>
    <row r="400" spans="1:5" hidden="1" outlineLevel="1" x14ac:dyDescent="0.25">
      <c r="A400" s="14" t="s">
        <v>8219</v>
      </c>
      <c r="B400" s="24">
        <v>24</v>
      </c>
      <c r="D400" s="14" t="s">
        <v>8221</v>
      </c>
      <c r="E400">
        <v>1</v>
      </c>
    </row>
    <row r="401" spans="1:5" hidden="1" outlineLevel="1" x14ac:dyDescent="0.25">
      <c r="A401" s="14" t="s">
        <v>8219</v>
      </c>
      <c r="B401" s="24">
        <v>24</v>
      </c>
      <c r="D401" s="14" t="s">
        <v>8221</v>
      </c>
      <c r="E401">
        <v>1</v>
      </c>
    </row>
    <row r="402" spans="1:5" hidden="1" outlineLevel="1" x14ac:dyDescent="0.25">
      <c r="A402" s="14" t="s">
        <v>8219</v>
      </c>
      <c r="B402" s="24">
        <v>24</v>
      </c>
      <c r="D402" s="14" t="s">
        <v>8221</v>
      </c>
      <c r="E402">
        <v>1</v>
      </c>
    </row>
    <row r="403" spans="1:5" hidden="1" outlineLevel="1" x14ac:dyDescent="0.25">
      <c r="A403" s="14" t="s">
        <v>8219</v>
      </c>
      <c r="B403" s="24">
        <v>24</v>
      </c>
      <c r="D403" s="14" t="s">
        <v>8221</v>
      </c>
      <c r="E403">
        <v>1</v>
      </c>
    </row>
    <row r="404" spans="1:5" hidden="1" outlineLevel="1" x14ac:dyDescent="0.25">
      <c r="A404" s="14" t="s">
        <v>8219</v>
      </c>
      <c r="B404" s="24">
        <v>24</v>
      </c>
      <c r="D404" s="14" t="s">
        <v>8221</v>
      </c>
      <c r="E404">
        <v>1</v>
      </c>
    </row>
    <row r="405" spans="1:5" hidden="1" outlineLevel="1" x14ac:dyDescent="0.25">
      <c r="A405" s="14" t="s">
        <v>8219</v>
      </c>
      <c r="B405" s="24">
        <v>24</v>
      </c>
      <c r="D405" s="14" t="s">
        <v>8221</v>
      </c>
      <c r="E405">
        <v>1</v>
      </c>
    </row>
    <row r="406" spans="1:5" hidden="1" outlineLevel="1" x14ac:dyDescent="0.25">
      <c r="A406" s="14" t="s">
        <v>8219</v>
      </c>
      <c r="B406" s="24">
        <v>24</v>
      </c>
      <c r="D406" s="14" t="s">
        <v>8221</v>
      </c>
      <c r="E406">
        <v>1</v>
      </c>
    </row>
    <row r="407" spans="1:5" hidden="1" outlineLevel="1" x14ac:dyDescent="0.25">
      <c r="A407" s="14" t="s">
        <v>8219</v>
      </c>
      <c r="B407" s="24">
        <v>24</v>
      </c>
      <c r="D407" s="14" t="s">
        <v>8221</v>
      </c>
      <c r="E407">
        <v>1</v>
      </c>
    </row>
    <row r="408" spans="1:5" hidden="1" outlineLevel="1" x14ac:dyDescent="0.25">
      <c r="A408" s="14" t="s">
        <v>8219</v>
      </c>
      <c r="B408" s="24">
        <v>24</v>
      </c>
      <c r="D408" s="14" t="s">
        <v>8221</v>
      </c>
      <c r="E408">
        <v>1</v>
      </c>
    </row>
    <row r="409" spans="1:5" hidden="1" outlineLevel="1" x14ac:dyDescent="0.25">
      <c r="A409" s="14" t="s">
        <v>8219</v>
      </c>
      <c r="B409" s="24">
        <v>25</v>
      </c>
      <c r="D409" s="14" t="s">
        <v>8221</v>
      </c>
      <c r="E409">
        <v>1</v>
      </c>
    </row>
    <row r="410" spans="1:5" hidden="1" outlineLevel="1" x14ac:dyDescent="0.25">
      <c r="A410" s="14" t="s">
        <v>8219</v>
      </c>
      <c r="B410" s="24">
        <v>25</v>
      </c>
      <c r="D410" s="14" t="s">
        <v>8221</v>
      </c>
      <c r="E410">
        <v>1</v>
      </c>
    </row>
    <row r="411" spans="1:5" hidden="1" outlineLevel="1" x14ac:dyDescent="0.25">
      <c r="A411" s="14" t="s">
        <v>8219</v>
      </c>
      <c r="B411" s="24">
        <v>25</v>
      </c>
      <c r="D411" s="14" t="s">
        <v>8221</v>
      </c>
      <c r="E411">
        <v>1</v>
      </c>
    </row>
    <row r="412" spans="1:5" hidden="1" outlineLevel="1" x14ac:dyDescent="0.25">
      <c r="A412" s="14" t="s">
        <v>8219</v>
      </c>
      <c r="B412" s="24">
        <v>25</v>
      </c>
      <c r="D412" s="14" t="s">
        <v>8221</v>
      </c>
      <c r="E412">
        <v>1</v>
      </c>
    </row>
    <row r="413" spans="1:5" hidden="1" outlineLevel="1" x14ac:dyDescent="0.25">
      <c r="A413" s="14" t="s">
        <v>8219</v>
      </c>
      <c r="B413" s="24">
        <v>25</v>
      </c>
      <c r="D413" s="14" t="s">
        <v>8221</v>
      </c>
      <c r="E413">
        <v>1</v>
      </c>
    </row>
    <row r="414" spans="1:5" hidden="1" outlineLevel="1" x14ac:dyDescent="0.25">
      <c r="A414" s="14" t="s">
        <v>8219</v>
      </c>
      <c r="B414" s="24">
        <v>25</v>
      </c>
      <c r="D414" s="14" t="s">
        <v>8221</v>
      </c>
      <c r="E414">
        <v>1</v>
      </c>
    </row>
    <row r="415" spans="1:5" hidden="1" outlineLevel="1" x14ac:dyDescent="0.25">
      <c r="A415" s="14" t="s">
        <v>8219</v>
      </c>
      <c r="B415" s="24">
        <v>25</v>
      </c>
      <c r="D415" s="14" t="s">
        <v>8221</v>
      </c>
      <c r="E415">
        <v>1</v>
      </c>
    </row>
    <row r="416" spans="1:5" hidden="1" outlineLevel="1" x14ac:dyDescent="0.25">
      <c r="A416" s="14" t="s">
        <v>8219</v>
      </c>
      <c r="B416" s="24">
        <v>25</v>
      </c>
      <c r="D416" s="14" t="s">
        <v>8221</v>
      </c>
      <c r="E416">
        <v>1</v>
      </c>
    </row>
    <row r="417" spans="1:5" hidden="1" outlineLevel="1" x14ac:dyDescent="0.25">
      <c r="A417" s="14" t="s">
        <v>8219</v>
      </c>
      <c r="B417" s="24">
        <v>25</v>
      </c>
      <c r="D417" s="14" t="s">
        <v>8221</v>
      </c>
      <c r="E417">
        <v>1</v>
      </c>
    </row>
    <row r="418" spans="1:5" hidden="1" outlineLevel="1" x14ac:dyDescent="0.25">
      <c r="A418" s="14" t="s">
        <v>8219</v>
      </c>
      <c r="B418" s="24">
        <v>25</v>
      </c>
      <c r="D418" s="14" t="s">
        <v>8221</v>
      </c>
      <c r="E418">
        <v>1</v>
      </c>
    </row>
    <row r="419" spans="1:5" hidden="1" outlineLevel="1" x14ac:dyDescent="0.25">
      <c r="A419" s="14" t="s">
        <v>8219</v>
      </c>
      <c r="B419" s="24">
        <v>25</v>
      </c>
      <c r="D419" s="14" t="s">
        <v>8221</v>
      </c>
      <c r="E419">
        <v>1</v>
      </c>
    </row>
    <row r="420" spans="1:5" hidden="1" outlineLevel="1" x14ac:dyDescent="0.25">
      <c r="A420" s="14" t="s">
        <v>8219</v>
      </c>
      <c r="B420" s="24">
        <v>25</v>
      </c>
      <c r="D420" s="14" t="s">
        <v>8221</v>
      </c>
      <c r="E420">
        <v>1</v>
      </c>
    </row>
    <row r="421" spans="1:5" hidden="1" outlineLevel="1" x14ac:dyDescent="0.25">
      <c r="A421" s="14" t="s">
        <v>8219</v>
      </c>
      <c r="B421" s="24">
        <v>25</v>
      </c>
      <c r="D421" s="14" t="s">
        <v>8221</v>
      </c>
      <c r="E421">
        <v>1</v>
      </c>
    </row>
    <row r="422" spans="1:5" hidden="1" outlineLevel="1" x14ac:dyDescent="0.25">
      <c r="A422" s="14" t="s">
        <v>8219</v>
      </c>
      <c r="B422" s="24">
        <v>25</v>
      </c>
      <c r="D422" s="14" t="s">
        <v>8221</v>
      </c>
      <c r="E422">
        <v>1</v>
      </c>
    </row>
    <row r="423" spans="1:5" hidden="1" outlineLevel="1" x14ac:dyDescent="0.25">
      <c r="A423" s="14" t="s">
        <v>8219</v>
      </c>
      <c r="B423" s="24">
        <v>25</v>
      </c>
      <c r="D423" s="14" t="s">
        <v>8221</v>
      </c>
      <c r="E423">
        <v>1</v>
      </c>
    </row>
    <row r="424" spans="1:5" hidden="1" outlineLevel="1" x14ac:dyDescent="0.25">
      <c r="A424" s="14" t="s">
        <v>8219</v>
      </c>
      <c r="B424" s="24">
        <v>25</v>
      </c>
      <c r="D424" s="14" t="s">
        <v>8221</v>
      </c>
      <c r="E424">
        <v>1</v>
      </c>
    </row>
    <row r="425" spans="1:5" hidden="1" outlineLevel="1" x14ac:dyDescent="0.25">
      <c r="A425" s="14" t="s">
        <v>8219</v>
      </c>
      <c r="B425" s="24">
        <v>25</v>
      </c>
      <c r="D425" s="14" t="s">
        <v>8221</v>
      </c>
      <c r="E425">
        <v>1</v>
      </c>
    </row>
    <row r="426" spans="1:5" hidden="1" outlineLevel="1" x14ac:dyDescent="0.25">
      <c r="A426" s="14" t="s">
        <v>8219</v>
      </c>
      <c r="B426" s="24">
        <v>25</v>
      </c>
      <c r="D426" s="14" t="s">
        <v>8221</v>
      </c>
      <c r="E426">
        <v>1</v>
      </c>
    </row>
    <row r="427" spans="1:5" hidden="1" outlineLevel="1" x14ac:dyDescent="0.25">
      <c r="A427" s="14" t="s">
        <v>8219</v>
      </c>
      <c r="B427" s="24">
        <v>25</v>
      </c>
      <c r="D427" s="14" t="s">
        <v>8221</v>
      </c>
      <c r="E427">
        <v>1</v>
      </c>
    </row>
    <row r="428" spans="1:5" hidden="1" outlineLevel="1" x14ac:dyDescent="0.25">
      <c r="A428" s="14" t="s">
        <v>8219</v>
      </c>
      <c r="B428" s="24">
        <v>25</v>
      </c>
      <c r="D428" s="14" t="s">
        <v>8221</v>
      </c>
      <c r="E428">
        <v>1</v>
      </c>
    </row>
    <row r="429" spans="1:5" hidden="1" outlineLevel="1" x14ac:dyDescent="0.25">
      <c r="A429" s="14" t="s">
        <v>8219</v>
      </c>
      <c r="B429" s="24">
        <v>25</v>
      </c>
      <c r="D429" s="14" t="s">
        <v>8221</v>
      </c>
      <c r="E429">
        <v>1</v>
      </c>
    </row>
    <row r="430" spans="1:5" hidden="1" outlineLevel="1" x14ac:dyDescent="0.25">
      <c r="A430" s="14" t="s">
        <v>8219</v>
      </c>
      <c r="B430" s="24">
        <v>25</v>
      </c>
      <c r="D430" s="14" t="s">
        <v>8221</v>
      </c>
      <c r="E430">
        <v>1</v>
      </c>
    </row>
    <row r="431" spans="1:5" hidden="1" outlineLevel="1" x14ac:dyDescent="0.25">
      <c r="A431" s="14" t="s">
        <v>8219</v>
      </c>
      <c r="B431" s="24">
        <v>25</v>
      </c>
      <c r="D431" s="14" t="s">
        <v>8221</v>
      </c>
      <c r="E431">
        <v>1</v>
      </c>
    </row>
    <row r="432" spans="1:5" hidden="1" outlineLevel="1" x14ac:dyDescent="0.25">
      <c r="A432" s="14" t="s">
        <v>8219</v>
      </c>
      <c r="B432" s="24">
        <v>25</v>
      </c>
      <c r="D432" s="14" t="s">
        <v>8221</v>
      </c>
      <c r="E432">
        <v>1</v>
      </c>
    </row>
    <row r="433" spans="1:5" hidden="1" outlineLevel="1" x14ac:dyDescent="0.25">
      <c r="A433" s="14" t="s">
        <v>8219</v>
      </c>
      <c r="B433" s="24">
        <v>25</v>
      </c>
      <c r="D433" s="14" t="s">
        <v>8221</v>
      </c>
      <c r="E433">
        <v>1</v>
      </c>
    </row>
    <row r="434" spans="1:5" hidden="1" outlineLevel="1" x14ac:dyDescent="0.25">
      <c r="A434" s="14" t="s">
        <v>8219</v>
      </c>
      <c r="B434" s="24">
        <v>25</v>
      </c>
      <c r="D434" s="14" t="s">
        <v>8221</v>
      </c>
      <c r="E434">
        <v>1</v>
      </c>
    </row>
    <row r="435" spans="1:5" hidden="1" outlineLevel="1" x14ac:dyDescent="0.25">
      <c r="A435" s="14" t="s">
        <v>8219</v>
      </c>
      <c r="B435" s="24">
        <v>25</v>
      </c>
      <c r="D435" s="14" t="s">
        <v>8221</v>
      </c>
      <c r="E435">
        <v>1</v>
      </c>
    </row>
    <row r="436" spans="1:5" hidden="1" outlineLevel="1" x14ac:dyDescent="0.25">
      <c r="A436" s="14" t="s">
        <v>8219</v>
      </c>
      <c r="B436" s="24">
        <v>25</v>
      </c>
      <c r="D436" s="14" t="s">
        <v>8221</v>
      </c>
      <c r="E436">
        <v>1</v>
      </c>
    </row>
    <row r="437" spans="1:5" hidden="1" outlineLevel="1" x14ac:dyDescent="0.25">
      <c r="A437" s="14" t="s">
        <v>8219</v>
      </c>
      <c r="B437" s="24">
        <v>25</v>
      </c>
      <c r="D437" s="14" t="s">
        <v>8221</v>
      </c>
      <c r="E437">
        <v>1</v>
      </c>
    </row>
    <row r="438" spans="1:5" hidden="1" outlineLevel="1" x14ac:dyDescent="0.25">
      <c r="A438" s="14" t="s">
        <v>8219</v>
      </c>
      <c r="B438" s="24">
        <v>25</v>
      </c>
      <c r="D438" s="14" t="s">
        <v>8221</v>
      </c>
      <c r="E438">
        <v>1</v>
      </c>
    </row>
    <row r="439" spans="1:5" hidden="1" outlineLevel="1" x14ac:dyDescent="0.25">
      <c r="A439" s="14" t="s">
        <v>8219</v>
      </c>
      <c r="B439" s="24">
        <v>25</v>
      </c>
      <c r="D439" s="14" t="s">
        <v>8221</v>
      </c>
      <c r="E439">
        <v>1</v>
      </c>
    </row>
    <row r="440" spans="1:5" hidden="1" outlineLevel="1" x14ac:dyDescent="0.25">
      <c r="A440" s="14" t="s">
        <v>8219</v>
      </c>
      <c r="B440" s="24">
        <v>25</v>
      </c>
      <c r="D440" s="14" t="s">
        <v>8221</v>
      </c>
      <c r="E440">
        <v>1</v>
      </c>
    </row>
    <row r="441" spans="1:5" hidden="1" outlineLevel="1" x14ac:dyDescent="0.25">
      <c r="A441" s="14" t="s">
        <v>8219</v>
      </c>
      <c r="B441" s="24">
        <v>26</v>
      </c>
      <c r="D441" s="14" t="s">
        <v>8221</v>
      </c>
      <c r="E441">
        <v>1</v>
      </c>
    </row>
    <row r="442" spans="1:5" hidden="1" outlineLevel="1" x14ac:dyDescent="0.25">
      <c r="A442" s="14" t="s">
        <v>8219</v>
      </c>
      <c r="B442" s="24">
        <v>26</v>
      </c>
      <c r="D442" s="14" t="s">
        <v>8221</v>
      </c>
      <c r="E442">
        <v>1</v>
      </c>
    </row>
    <row r="443" spans="1:5" hidden="1" outlineLevel="1" x14ac:dyDescent="0.25">
      <c r="A443" s="14" t="s">
        <v>8219</v>
      </c>
      <c r="B443" s="24">
        <v>26</v>
      </c>
      <c r="D443" s="14" t="s">
        <v>8221</v>
      </c>
      <c r="E443">
        <v>1</v>
      </c>
    </row>
    <row r="444" spans="1:5" hidden="1" outlineLevel="1" x14ac:dyDescent="0.25">
      <c r="A444" s="14" t="s">
        <v>8219</v>
      </c>
      <c r="B444" s="24">
        <v>26</v>
      </c>
      <c r="D444" s="14" t="s">
        <v>8221</v>
      </c>
      <c r="E444">
        <v>1</v>
      </c>
    </row>
    <row r="445" spans="1:5" hidden="1" outlineLevel="1" x14ac:dyDescent="0.25">
      <c r="A445" s="14" t="s">
        <v>8219</v>
      </c>
      <c r="B445" s="24">
        <v>26</v>
      </c>
      <c r="D445" s="14" t="s">
        <v>8221</v>
      </c>
      <c r="E445">
        <v>1</v>
      </c>
    </row>
    <row r="446" spans="1:5" hidden="1" outlineLevel="1" x14ac:dyDescent="0.25">
      <c r="A446" s="14" t="s">
        <v>8219</v>
      </c>
      <c r="B446" s="24">
        <v>26</v>
      </c>
      <c r="D446" s="14" t="s">
        <v>8221</v>
      </c>
      <c r="E446">
        <v>1</v>
      </c>
    </row>
    <row r="447" spans="1:5" hidden="1" outlineLevel="1" x14ac:dyDescent="0.25">
      <c r="A447" s="14" t="s">
        <v>8219</v>
      </c>
      <c r="B447" s="24">
        <v>26</v>
      </c>
      <c r="D447" s="14" t="s">
        <v>8221</v>
      </c>
      <c r="E447">
        <v>1</v>
      </c>
    </row>
    <row r="448" spans="1:5" hidden="1" outlineLevel="1" x14ac:dyDescent="0.25">
      <c r="A448" s="14" t="s">
        <v>8219</v>
      </c>
      <c r="B448" s="24">
        <v>26</v>
      </c>
      <c r="D448" s="14" t="s">
        <v>8221</v>
      </c>
      <c r="E448">
        <v>1</v>
      </c>
    </row>
    <row r="449" spans="1:5" hidden="1" outlineLevel="1" x14ac:dyDescent="0.25">
      <c r="A449" s="14" t="s">
        <v>8219</v>
      </c>
      <c r="B449" s="24">
        <v>26</v>
      </c>
      <c r="D449" s="14" t="s">
        <v>8221</v>
      </c>
      <c r="E449">
        <v>1</v>
      </c>
    </row>
    <row r="450" spans="1:5" hidden="1" outlineLevel="1" x14ac:dyDescent="0.25">
      <c r="A450" s="14" t="s">
        <v>8219</v>
      </c>
      <c r="B450" s="24">
        <v>26</v>
      </c>
      <c r="D450" s="14" t="s">
        <v>8221</v>
      </c>
      <c r="E450">
        <v>1</v>
      </c>
    </row>
    <row r="451" spans="1:5" hidden="1" outlineLevel="1" x14ac:dyDescent="0.25">
      <c r="A451" s="14" t="s">
        <v>8219</v>
      </c>
      <c r="B451" s="24">
        <v>26</v>
      </c>
      <c r="D451" s="14" t="s">
        <v>8221</v>
      </c>
      <c r="E451">
        <v>1</v>
      </c>
    </row>
    <row r="452" spans="1:5" hidden="1" outlineLevel="1" x14ac:dyDescent="0.25">
      <c r="A452" s="14" t="s">
        <v>8219</v>
      </c>
      <c r="B452" s="24">
        <v>26</v>
      </c>
      <c r="D452" s="14" t="s">
        <v>8221</v>
      </c>
      <c r="E452">
        <v>1</v>
      </c>
    </row>
    <row r="453" spans="1:5" hidden="1" outlineLevel="1" x14ac:dyDescent="0.25">
      <c r="A453" s="14" t="s">
        <v>8219</v>
      </c>
      <c r="B453" s="24">
        <v>26</v>
      </c>
      <c r="D453" s="14" t="s">
        <v>8221</v>
      </c>
      <c r="E453">
        <v>1</v>
      </c>
    </row>
    <row r="454" spans="1:5" hidden="1" outlineLevel="1" x14ac:dyDescent="0.25">
      <c r="A454" s="14" t="s">
        <v>8219</v>
      </c>
      <c r="B454" s="24">
        <v>26</v>
      </c>
      <c r="D454" s="14" t="s">
        <v>8221</v>
      </c>
      <c r="E454">
        <v>1</v>
      </c>
    </row>
    <row r="455" spans="1:5" hidden="1" outlineLevel="1" x14ac:dyDescent="0.25">
      <c r="A455" s="14" t="s">
        <v>8219</v>
      </c>
      <c r="B455" s="24">
        <v>26</v>
      </c>
      <c r="D455" s="14" t="s">
        <v>8221</v>
      </c>
      <c r="E455">
        <v>1</v>
      </c>
    </row>
    <row r="456" spans="1:5" hidden="1" outlineLevel="1" x14ac:dyDescent="0.25">
      <c r="A456" s="14" t="s">
        <v>8219</v>
      </c>
      <c r="B456" s="24">
        <v>26</v>
      </c>
      <c r="D456" s="14" t="s">
        <v>8221</v>
      </c>
      <c r="E456">
        <v>1</v>
      </c>
    </row>
    <row r="457" spans="1:5" hidden="1" outlineLevel="1" x14ac:dyDescent="0.25">
      <c r="A457" s="14" t="s">
        <v>8219</v>
      </c>
      <c r="B457" s="24">
        <v>26</v>
      </c>
      <c r="D457" s="14" t="s">
        <v>8221</v>
      </c>
      <c r="E457">
        <v>1</v>
      </c>
    </row>
    <row r="458" spans="1:5" hidden="1" outlineLevel="1" x14ac:dyDescent="0.25">
      <c r="A458" s="14" t="s">
        <v>8219</v>
      </c>
      <c r="B458" s="24">
        <v>26</v>
      </c>
      <c r="D458" s="14" t="s">
        <v>8221</v>
      </c>
      <c r="E458">
        <v>1</v>
      </c>
    </row>
    <row r="459" spans="1:5" hidden="1" outlineLevel="1" x14ac:dyDescent="0.25">
      <c r="A459" s="14" t="s">
        <v>8219</v>
      </c>
      <c r="B459" s="24">
        <v>26</v>
      </c>
      <c r="D459" s="14" t="s">
        <v>8221</v>
      </c>
      <c r="E459">
        <v>1</v>
      </c>
    </row>
    <row r="460" spans="1:5" hidden="1" outlineLevel="1" x14ac:dyDescent="0.25">
      <c r="A460" s="14" t="s">
        <v>8219</v>
      </c>
      <c r="B460" s="24">
        <v>26</v>
      </c>
      <c r="D460" s="14" t="s">
        <v>8221</v>
      </c>
      <c r="E460">
        <v>1</v>
      </c>
    </row>
    <row r="461" spans="1:5" hidden="1" outlineLevel="1" x14ac:dyDescent="0.25">
      <c r="A461" s="14" t="s">
        <v>8219</v>
      </c>
      <c r="B461" s="24">
        <v>26</v>
      </c>
      <c r="D461" s="14" t="s">
        <v>8221</v>
      </c>
      <c r="E461">
        <v>1</v>
      </c>
    </row>
    <row r="462" spans="1:5" hidden="1" outlineLevel="1" x14ac:dyDescent="0.25">
      <c r="A462" s="14" t="s">
        <v>8219</v>
      </c>
      <c r="B462" s="24">
        <v>26</v>
      </c>
      <c r="D462" s="14" t="s">
        <v>8221</v>
      </c>
      <c r="E462">
        <v>1</v>
      </c>
    </row>
    <row r="463" spans="1:5" hidden="1" outlineLevel="1" x14ac:dyDescent="0.25">
      <c r="A463" s="14" t="s">
        <v>8219</v>
      </c>
      <c r="B463" s="24">
        <v>26</v>
      </c>
      <c r="D463" s="14" t="s">
        <v>8221</v>
      </c>
      <c r="E463">
        <v>1</v>
      </c>
    </row>
    <row r="464" spans="1:5" hidden="1" outlineLevel="1" x14ac:dyDescent="0.25">
      <c r="A464" s="14" t="s">
        <v>8219</v>
      </c>
      <c r="B464" s="24">
        <v>26</v>
      </c>
      <c r="D464" s="14" t="s">
        <v>8221</v>
      </c>
      <c r="E464">
        <v>1</v>
      </c>
    </row>
    <row r="465" spans="1:5" hidden="1" outlineLevel="1" x14ac:dyDescent="0.25">
      <c r="A465" s="14" t="s">
        <v>8219</v>
      </c>
      <c r="B465" s="24">
        <v>26</v>
      </c>
      <c r="D465" s="14" t="s">
        <v>8221</v>
      </c>
      <c r="E465">
        <v>1</v>
      </c>
    </row>
    <row r="466" spans="1:5" hidden="1" outlineLevel="1" x14ac:dyDescent="0.25">
      <c r="A466" s="14" t="s">
        <v>8219</v>
      </c>
      <c r="B466" s="24">
        <v>26</v>
      </c>
      <c r="D466" s="14" t="s">
        <v>8221</v>
      </c>
      <c r="E466">
        <v>1</v>
      </c>
    </row>
    <row r="467" spans="1:5" hidden="1" outlineLevel="1" x14ac:dyDescent="0.25">
      <c r="A467" s="14" t="s">
        <v>8219</v>
      </c>
      <c r="B467" s="24">
        <v>26</v>
      </c>
      <c r="D467" s="14" t="s">
        <v>8221</v>
      </c>
      <c r="E467">
        <v>1</v>
      </c>
    </row>
    <row r="468" spans="1:5" hidden="1" outlineLevel="1" x14ac:dyDescent="0.25">
      <c r="A468" s="14" t="s">
        <v>8219</v>
      </c>
      <c r="B468" s="24">
        <v>26</v>
      </c>
      <c r="D468" s="14" t="s">
        <v>8221</v>
      </c>
      <c r="E468">
        <v>1</v>
      </c>
    </row>
    <row r="469" spans="1:5" hidden="1" outlineLevel="1" x14ac:dyDescent="0.25">
      <c r="A469" s="14" t="s">
        <v>8219</v>
      </c>
      <c r="B469" s="24">
        <v>27</v>
      </c>
      <c r="D469" s="14" t="s">
        <v>8221</v>
      </c>
      <c r="E469">
        <v>1</v>
      </c>
    </row>
    <row r="470" spans="1:5" hidden="1" outlineLevel="1" x14ac:dyDescent="0.25">
      <c r="A470" s="14" t="s">
        <v>8219</v>
      </c>
      <c r="B470" s="24">
        <v>27</v>
      </c>
      <c r="D470" s="14" t="s">
        <v>8221</v>
      </c>
      <c r="E470">
        <v>1</v>
      </c>
    </row>
    <row r="471" spans="1:5" hidden="1" outlineLevel="1" x14ac:dyDescent="0.25">
      <c r="A471" s="14" t="s">
        <v>8219</v>
      </c>
      <c r="B471" s="24">
        <v>27</v>
      </c>
      <c r="D471" s="14" t="s">
        <v>8221</v>
      </c>
      <c r="E471">
        <v>1</v>
      </c>
    </row>
    <row r="472" spans="1:5" hidden="1" outlineLevel="1" x14ac:dyDescent="0.25">
      <c r="A472" s="14" t="s">
        <v>8219</v>
      </c>
      <c r="B472" s="24">
        <v>27</v>
      </c>
      <c r="D472" s="14" t="s">
        <v>8221</v>
      </c>
      <c r="E472">
        <v>1</v>
      </c>
    </row>
    <row r="473" spans="1:5" hidden="1" outlineLevel="1" x14ac:dyDescent="0.25">
      <c r="A473" s="14" t="s">
        <v>8219</v>
      </c>
      <c r="B473" s="24">
        <v>27</v>
      </c>
      <c r="D473" s="14" t="s">
        <v>8221</v>
      </c>
      <c r="E473">
        <v>1</v>
      </c>
    </row>
    <row r="474" spans="1:5" hidden="1" outlineLevel="1" x14ac:dyDescent="0.25">
      <c r="A474" s="14" t="s">
        <v>8219</v>
      </c>
      <c r="B474" s="24">
        <v>27</v>
      </c>
      <c r="D474" s="14" t="s">
        <v>8221</v>
      </c>
      <c r="E474">
        <v>1</v>
      </c>
    </row>
    <row r="475" spans="1:5" hidden="1" outlineLevel="1" x14ac:dyDescent="0.25">
      <c r="A475" s="14" t="s">
        <v>8219</v>
      </c>
      <c r="B475" s="24">
        <v>27</v>
      </c>
      <c r="D475" s="14" t="s">
        <v>8221</v>
      </c>
      <c r="E475">
        <v>1</v>
      </c>
    </row>
    <row r="476" spans="1:5" hidden="1" outlineLevel="1" x14ac:dyDescent="0.25">
      <c r="A476" s="14" t="s">
        <v>8219</v>
      </c>
      <c r="B476" s="24">
        <v>27</v>
      </c>
      <c r="D476" s="14" t="s">
        <v>8221</v>
      </c>
      <c r="E476">
        <v>1</v>
      </c>
    </row>
    <row r="477" spans="1:5" hidden="1" outlineLevel="1" x14ac:dyDescent="0.25">
      <c r="A477" s="14" t="s">
        <v>8219</v>
      </c>
      <c r="B477" s="24">
        <v>27</v>
      </c>
      <c r="D477" s="14" t="s">
        <v>8221</v>
      </c>
      <c r="E477">
        <v>1</v>
      </c>
    </row>
    <row r="478" spans="1:5" hidden="1" outlineLevel="1" x14ac:dyDescent="0.25">
      <c r="A478" s="14" t="s">
        <v>8219</v>
      </c>
      <c r="B478" s="24">
        <v>27</v>
      </c>
      <c r="D478" s="14" t="s">
        <v>8221</v>
      </c>
      <c r="E478">
        <v>1</v>
      </c>
    </row>
    <row r="479" spans="1:5" hidden="1" outlineLevel="1" x14ac:dyDescent="0.25">
      <c r="A479" s="14" t="s">
        <v>8219</v>
      </c>
      <c r="B479" s="24">
        <v>27</v>
      </c>
      <c r="D479" s="14" t="s">
        <v>8221</v>
      </c>
      <c r="E479">
        <v>1</v>
      </c>
    </row>
    <row r="480" spans="1:5" hidden="1" outlineLevel="1" x14ac:dyDescent="0.25">
      <c r="A480" s="14" t="s">
        <v>8219</v>
      </c>
      <c r="B480" s="24">
        <v>27</v>
      </c>
      <c r="D480" s="14" t="s">
        <v>8221</v>
      </c>
      <c r="E480">
        <v>1</v>
      </c>
    </row>
    <row r="481" spans="1:5" hidden="1" outlineLevel="1" x14ac:dyDescent="0.25">
      <c r="A481" s="14" t="s">
        <v>8219</v>
      </c>
      <c r="B481" s="24">
        <v>27</v>
      </c>
      <c r="D481" s="14" t="s">
        <v>8221</v>
      </c>
      <c r="E481">
        <v>1</v>
      </c>
    </row>
    <row r="482" spans="1:5" hidden="1" outlineLevel="1" x14ac:dyDescent="0.25">
      <c r="A482" s="14" t="s">
        <v>8219</v>
      </c>
      <c r="B482" s="24">
        <v>27</v>
      </c>
      <c r="D482" s="14" t="s">
        <v>8221</v>
      </c>
      <c r="E482">
        <v>1</v>
      </c>
    </row>
    <row r="483" spans="1:5" hidden="1" outlineLevel="1" x14ac:dyDescent="0.25">
      <c r="A483" s="14" t="s">
        <v>8219</v>
      </c>
      <c r="B483" s="24">
        <v>27</v>
      </c>
      <c r="D483" s="14" t="s">
        <v>8221</v>
      </c>
      <c r="E483">
        <v>1</v>
      </c>
    </row>
    <row r="484" spans="1:5" hidden="1" outlineLevel="1" x14ac:dyDescent="0.25">
      <c r="A484" s="14" t="s">
        <v>8219</v>
      </c>
      <c r="B484" s="24">
        <v>27</v>
      </c>
      <c r="D484" s="14" t="s">
        <v>8221</v>
      </c>
      <c r="E484">
        <v>1</v>
      </c>
    </row>
    <row r="485" spans="1:5" hidden="1" outlineLevel="1" x14ac:dyDescent="0.25">
      <c r="A485" s="14" t="s">
        <v>8219</v>
      </c>
      <c r="B485" s="24">
        <v>27</v>
      </c>
      <c r="D485" s="14" t="s">
        <v>8221</v>
      </c>
      <c r="E485">
        <v>1</v>
      </c>
    </row>
    <row r="486" spans="1:5" hidden="1" outlineLevel="1" x14ac:dyDescent="0.25">
      <c r="A486" s="14" t="s">
        <v>8219</v>
      </c>
      <c r="B486" s="24">
        <v>27</v>
      </c>
      <c r="D486" s="14" t="s">
        <v>8221</v>
      </c>
      <c r="E486">
        <v>1</v>
      </c>
    </row>
    <row r="487" spans="1:5" hidden="1" outlineLevel="1" x14ac:dyDescent="0.25">
      <c r="A487" s="14" t="s">
        <v>8219</v>
      </c>
      <c r="B487" s="24">
        <v>27</v>
      </c>
      <c r="D487" s="14" t="s">
        <v>8221</v>
      </c>
      <c r="E487">
        <v>1</v>
      </c>
    </row>
    <row r="488" spans="1:5" hidden="1" outlineLevel="1" x14ac:dyDescent="0.25">
      <c r="A488" s="14" t="s">
        <v>8219</v>
      </c>
      <c r="B488" s="24">
        <v>27</v>
      </c>
      <c r="D488" s="14" t="s">
        <v>8221</v>
      </c>
      <c r="E488">
        <v>1</v>
      </c>
    </row>
    <row r="489" spans="1:5" hidden="1" outlineLevel="1" x14ac:dyDescent="0.25">
      <c r="A489" s="14" t="s">
        <v>8219</v>
      </c>
      <c r="B489" s="24">
        <v>27</v>
      </c>
      <c r="D489" s="14" t="s">
        <v>8221</v>
      </c>
      <c r="E489">
        <v>1</v>
      </c>
    </row>
    <row r="490" spans="1:5" hidden="1" outlineLevel="1" x14ac:dyDescent="0.25">
      <c r="A490" s="14" t="s">
        <v>8219</v>
      </c>
      <c r="B490" s="24">
        <v>27</v>
      </c>
      <c r="D490" s="14" t="s">
        <v>8221</v>
      </c>
      <c r="E490">
        <v>1</v>
      </c>
    </row>
    <row r="491" spans="1:5" hidden="1" outlineLevel="1" x14ac:dyDescent="0.25">
      <c r="A491" s="14" t="s">
        <v>8219</v>
      </c>
      <c r="B491" s="24">
        <v>27</v>
      </c>
      <c r="D491" s="14" t="s">
        <v>8221</v>
      </c>
      <c r="E491">
        <v>1</v>
      </c>
    </row>
    <row r="492" spans="1:5" hidden="1" outlineLevel="1" x14ac:dyDescent="0.25">
      <c r="A492" s="14" t="s">
        <v>8219</v>
      </c>
      <c r="B492" s="24">
        <v>27</v>
      </c>
      <c r="D492" s="14" t="s">
        <v>8221</v>
      </c>
      <c r="E492">
        <v>1</v>
      </c>
    </row>
    <row r="493" spans="1:5" hidden="1" outlineLevel="1" x14ac:dyDescent="0.25">
      <c r="A493" s="14" t="s">
        <v>8219</v>
      </c>
      <c r="B493" s="24">
        <v>27</v>
      </c>
      <c r="D493" s="14" t="s">
        <v>8221</v>
      </c>
      <c r="E493">
        <v>1</v>
      </c>
    </row>
    <row r="494" spans="1:5" hidden="1" outlineLevel="1" x14ac:dyDescent="0.25">
      <c r="A494" s="14" t="s">
        <v>8219</v>
      </c>
      <c r="B494" s="24">
        <v>27</v>
      </c>
      <c r="D494" s="14" t="s">
        <v>8221</v>
      </c>
      <c r="E494">
        <v>1</v>
      </c>
    </row>
    <row r="495" spans="1:5" hidden="1" outlineLevel="1" x14ac:dyDescent="0.25">
      <c r="A495" s="14" t="s">
        <v>8219</v>
      </c>
      <c r="B495" s="24">
        <v>27</v>
      </c>
      <c r="D495" s="14" t="s">
        <v>8221</v>
      </c>
      <c r="E495">
        <v>2</v>
      </c>
    </row>
    <row r="496" spans="1:5" hidden="1" outlineLevel="1" x14ac:dyDescent="0.25">
      <c r="A496" s="14" t="s">
        <v>8219</v>
      </c>
      <c r="B496" s="24">
        <v>27</v>
      </c>
      <c r="D496" s="14" t="s">
        <v>8221</v>
      </c>
      <c r="E496">
        <v>2</v>
      </c>
    </row>
    <row r="497" spans="1:5" hidden="1" outlineLevel="1" x14ac:dyDescent="0.25">
      <c r="A497" s="14" t="s">
        <v>8219</v>
      </c>
      <c r="B497" s="24">
        <v>27</v>
      </c>
      <c r="D497" s="14" t="s">
        <v>8221</v>
      </c>
      <c r="E497">
        <v>2</v>
      </c>
    </row>
    <row r="498" spans="1:5" hidden="1" outlineLevel="1" x14ac:dyDescent="0.25">
      <c r="A498" s="14" t="s">
        <v>8219</v>
      </c>
      <c r="B498" s="24">
        <v>27</v>
      </c>
      <c r="D498" s="14" t="s">
        <v>8221</v>
      </c>
      <c r="E498">
        <v>2</v>
      </c>
    </row>
    <row r="499" spans="1:5" hidden="1" outlineLevel="1" x14ac:dyDescent="0.25">
      <c r="A499" s="14" t="s">
        <v>8219</v>
      </c>
      <c r="B499" s="24">
        <v>27</v>
      </c>
      <c r="D499" s="14" t="s">
        <v>8221</v>
      </c>
      <c r="E499">
        <v>2</v>
      </c>
    </row>
    <row r="500" spans="1:5" hidden="1" outlineLevel="1" x14ac:dyDescent="0.25">
      <c r="A500" s="14" t="s">
        <v>8219</v>
      </c>
      <c r="B500" s="24">
        <v>27</v>
      </c>
      <c r="D500" s="14" t="s">
        <v>8221</v>
      </c>
      <c r="E500">
        <v>2</v>
      </c>
    </row>
    <row r="501" spans="1:5" hidden="1" outlineLevel="1" x14ac:dyDescent="0.25">
      <c r="A501" s="14" t="s">
        <v>8219</v>
      </c>
      <c r="B501" s="24">
        <v>27</v>
      </c>
      <c r="D501" s="14" t="s">
        <v>8221</v>
      </c>
      <c r="E501">
        <v>2</v>
      </c>
    </row>
    <row r="502" spans="1:5" hidden="1" outlineLevel="1" x14ac:dyDescent="0.25">
      <c r="A502" s="14" t="s">
        <v>8219</v>
      </c>
      <c r="B502" s="24">
        <v>27</v>
      </c>
      <c r="D502" s="14" t="s">
        <v>8221</v>
      </c>
      <c r="E502">
        <v>2</v>
      </c>
    </row>
    <row r="503" spans="1:5" hidden="1" outlineLevel="1" x14ac:dyDescent="0.25">
      <c r="A503" s="14" t="s">
        <v>8219</v>
      </c>
      <c r="B503" s="24">
        <v>27</v>
      </c>
      <c r="D503" s="14" t="s">
        <v>8221</v>
      </c>
      <c r="E503">
        <v>2</v>
      </c>
    </row>
    <row r="504" spans="1:5" hidden="1" outlineLevel="1" x14ac:dyDescent="0.25">
      <c r="A504" s="14" t="s">
        <v>8219</v>
      </c>
      <c r="B504" s="24">
        <v>27</v>
      </c>
      <c r="D504" s="14" t="s">
        <v>8221</v>
      </c>
      <c r="E504">
        <v>2</v>
      </c>
    </row>
    <row r="505" spans="1:5" hidden="1" outlineLevel="1" x14ac:dyDescent="0.25">
      <c r="A505" s="14" t="s">
        <v>8219</v>
      </c>
      <c r="B505" s="24">
        <v>27</v>
      </c>
      <c r="D505" s="14" t="s">
        <v>8221</v>
      </c>
      <c r="E505">
        <v>2</v>
      </c>
    </row>
    <row r="506" spans="1:5" hidden="1" outlineLevel="1" x14ac:dyDescent="0.25">
      <c r="A506" s="14" t="s">
        <v>8219</v>
      </c>
      <c r="B506" s="24">
        <v>28</v>
      </c>
      <c r="D506" s="14" t="s">
        <v>8221</v>
      </c>
      <c r="E506">
        <v>2</v>
      </c>
    </row>
    <row r="507" spans="1:5" hidden="1" outlineLevel="1" x14ac:dyDescent="0.25">
      <c r="A507" s="14" t="s">
        <v>8219</v>
      </c>
      <c r="B507" s="24">
        <v>28</v>
      </c>
      <c r="D507" s="14" t="s">
        <v>8221</v>
      </c>
      <c r="E507">
        <v>2</v>
      </c>
    </row>
    <row r="508" spans="1:5" hidden="1" outlineLevel="1" x14ac:dyDescent="0.25">
      <c r="A508" s="14" t="s">
        <v>8219</v>
      </c>
      <c r="B508" s="24">
        <v>28</v>
      </c>
      <c r="D508" s="14" t="s">
        <v>8221</v>
      </c>
      <c r="E508">
        <v>2</v>
      </c>
    </row>
    <row r="509" spans="1:5" hidden="1" outlineLevel="1" x14ac:dyDescent="0.25">
      <c r="A509" s="14" t="s">
        <v>8219</v>
      </c>
      <c r="B509" s="24">
        <v>28</v>
      </c>
      <c r="D509" s="14" t="s">
        <v>8221</v>
      </c>
      <c r="E509">
        <v>2</v>
      </c>
    </row>
    <row r="510" spans="1:5" hidden="1" outlineLevel="1" x14ac:dyDescent="0.25">
      <c r="A510" s="14" t="s">
        <v>8219</v>
      </c>
      <c r="B510" s="24">
        <v>28</v>
      </c>
      <c r="D510" s="14" t="s">
        <v>8221</v>
      </c>
      <c r="E510">
        <v>2</v>
      </c>
    </row>
    <row r="511" spans="1:5" hidden="1" outlineLevel="1" x14ac:dyDescent="0.25">
      <c r="A511" s="14" t="s">
        <v>8219</v>
      </c>
      <c r="B511" s="24">
        <v>28</v>
      </c>
      <c r="D511" s="14" t="s">
        <v>8221</v>
      </c>
      <c r="E511">
        <v>2</v>
      </c>
    </row>
    <row r="512" spans="1:5" hidden="1" outlineLevel="1" x14ac:dyDescent="0.25">
      <c r="A512" s="14" t="s">
        <v>8219</v>
      </c>
      <c r="B512" s="24">
        <v>28</v>
      </c>
      <c r="D512" s="14" t="s">
        <v>8221</v>
      </c>
      <c r="E512">
        <v>2</v>
      </c>
    </row>
    <row r="513" spans="1:5" hidden="1" outlineLevel="1" x14ac:dyDescent="0.25">
      <c r="A513" s="14" t="s">
        <v>8219</v>
      </c>
      <c r="B513" s="24">
        <v>28</v>
      </c>
      <c r="D513" s="14" t="s">
        <v>8221</v>
      </c>
      <c r="E513">
        <v>2</v>
      </c>
    </row>
    <row r="514" spans="1:5" hidden="1" outlineLevel="1" x14ac:dyDescent="0.25">
      <c r="A514" s="14" t="s">
        <v>8219</v>
      </c>
      <c r="B514" s="24">
        <v>28</v>
      </c>
      <c r="D514" s="14" t="s">
        <v>8221</v>
      </c>
      <c r="E514">
        <v>2</v>
      </c>
    </row>
    <row r="515" spans="1:5" hidden="1" outlineLevel="1" x14ac:dyDescent="0.25">
      <c r="A515" s="14" t="s">
        <v>8219</v>
      </c>
      <c r="B515" s="24">
        <v>28</v>
      </c>
      <c r="D515" s="14" t="s">
        <v>8221</v>
      </c>
      <c r="E515">
        <v>2</v>
      </c>
    </row>
    <row r="516" spans="1:5" hidden="1" outlineLevel="1" x14ac:dyDescent="0.25">
      <c r="A516" s="14" t="s">
        <v>8219</v>
      </c>
      <c r="B516" s="24">
        <v>28</v>
      </c>
      <c r="D516" s="14" t="s">
        <v>8221</v>
      </c>
      <c r="E516">
        <v>2</v>
      </c>
    </row>
    <row r="517" spans="1:5" hidden="1" outlineLevel="1" x14ac:dyDescent="0.25">
      <c r="A517" s="14" t="s">
        <v>8219</v>
      </c>
      <c r="B517" s="24">
        <v>28</v>
      </c>
      <c r="D517" s="14" t="s">
        <v>8221</v>
      </c>
      <c r="E517">
        <v>2</v>
      </c>
    </row>
    <row r="518" spans="1:5" hidden="1" outlineLevel="1" x14ac:dyDescent="0.25">
      <c r="A518" s="14" t="s">
        <v>8219</v>
      </c>
      <c r="B518" s="24">
        <v>28</v>
      </c>
      <c r="D518" s="14" t="s">
        <v>8221</v>
      </c>
      <c r="E518">
        <v>2</v>
      </c>
    </row>
    <row r="519" spans="1:5" hidden="1" outlineLevel="1" x14ac:dyDescent="0.25">
      <c r="A519" s="14" t="s">
        <v>8219</v>
      </c>
      <c r="B519" s="24">
        <v>28</v>
      </c>
      <c r="D519" s="14" t="s">
        <v>8221</v>
      </c>
      <c r="E519">
        <v>2</v>
      </c>
    </row>
    <row r="520" spans="1:5" hidden="1" outlineLevel="1" x14ac:dyDescent="0.25">
      <c r="A520" s="14" t="s">
        <v>8219</v>
      </c>
      <c r="B520" s="24">
        <v>28</v>
      </c>
      <c r="D520" s="14" t="s">
        <v>8221</v>
      </c>
      <c r="E520">
        <v>2</v>
      </c>
    </row>
    <row r="521" spans="1:5" hidden="1" outlineLevel="1" x14ac:dyDescent="0.25">
      <c r="A521" s="14" t="s">
        <v>8219</v>
      </c>
      <c r="B521" s="24">
        <v>28</v>
      </c>
      <c r="D521" s="14" t="s">
        <v>8221</v>
      </c>
      <c r="E521">
        <v>2</v>
      </c>
    </row>
    <row r="522" spans="1:5" hidden="1" outlineLevel="1" x14ac:dyDescent="0.25">
      <c r="A522" s="14" t="s">
        <v>8219</v>
      </c>
      <c r="B522" s="24">
        <v>28</v>
      </c>
      <c r="D522" s="14" t="s">
        <v>8221</v>
      </c>
      <c r="E522">
        <v>2</v>
      </c>
    </row>
    <row r="523" spans="1:5" hidden="1" outlineLevel="1" x14ac:dyDescent="0.25">
      <c r="A523" s="14" t="s">
        <v>8219</v>
      </c>
      <c r="B523" s="24">
        <v>28</v>
      </c>
      <c r="D523" s="14" t="s">
        <v>8221</v>
      </c>
      <c r="E523">
        <v>2</v>
      </c>
    </row>
    <row r="524" spans="1:5" hidden="1" outlineLevel="1" x14ac:dyDescent="0.25">
      <c r="A524" s="14" t="s">
        <v>8219</v>
      </c>
      <c r="B524" s="24">
        <v>28</v>
      </c>
      <c r="D524" s="14" t="s">
        <v>8221</v>
      </c>
      <c r="E524">
        <v>2</v>
      </c>
    </row>
    <row r="525" spans="1:5" hidden="1" outlineLevel="1" x14ac:dyDescent="0.25">
      <c r="A525" s="14" t="s">
        <v>8219</v>
      </c>
      <c r="B525" s="24">
        <v>28</v>
      </c>
      <c r="D525" s="14" t="s">
        <v>8221</v>
      </c>
      <c r="E525">
        <v>2</v>
      </c>
    </row>
    <row r="526" spans="1:5" hidden="1" outlineLevel="1" x14ac:dyDescent="0.25">
      <c r="A526" s="14" t="s">
        <v>8219</v>
      </c>
      <c r="B526" s="24">
        <v>28</v>
      </c>
      <c r="D526" s="14" t="s">
        <v>8221</v>
      </c>
      <c r="E526">
        <v>2</v>
      </c>
    </row>
    <row r="527" spans="1:5" hidden="1" outlineLevel="1" x14ac:dyDescent="0.25">
      <c r="A527" s="14" t="s">
        <v>8219</v>
      </c>
      <c r="B527" s="24">
        <v>28</v>
      </c>
      <c r="D527" s="14" t="s">
        <v>8221</v>
      </c>
      <c r="E527">
        <v>2</v>
      </c>
    </row>
    <row r="528" spans="1:5" hidden="1" outlineLevel="1" x14ac:dyDescent="0.25">
      <c r="A528" s="14" t="s">
        <v>8219</v>
      </c>
      <c r="B528" s="24">
        <v>28</v>
      </c>
      <c r="D528" s="14" t="s">
        <v>8221</v>
      </c>
      <c r="E528">
        <v>2</v>
      </c>
    </row>
    <row r="529" spans="1:5" hidden="1" outlineLevel="1" x14ac:dyDescent="0.25">
      <c r="A529" s="14" t="s">
        <v>8219</v>
      </c>
      <c r="B529" s="24">
        <v>28</v>
      </c>
      <c r="D529" s="14" t="s">
        <v>8221</v>
      </c>
      <c r="E529">
        <v>2</v>
      </c>
    </row>
    <row r="530" spans="1:5" hidden="1" outlineLevel="1" x14ac:dyDescent="0.25">
      <c r="A530" s="14" t="s">
        <v>8219</v>
      </c>
      <c r="B530" s="24">
        <v>28</v>
      </c>
      <c r="D530" s="14" t="s">
        <v>8221</v>
      </c>
      <c r="E530">
        <v>2</v>
      </c>
    </row>
    <row r="531" spans="1:5" hidden="1" outlineLevel="1" x14ac:dyDescent="0.25">
      <c r="A531" s="14" t="s">
        <v>8219</v>
      </c>
      <c r="B531" s="24">
        <v>28</v>
      </c>
      <c r="D531" s="14" t="s">
        <v>8221</v>
      </c>
      <c r="E531">
        <v>2</v>
      </c>
    </row>
    <row r="532" spans="1:5" hidden="1" outlineLevel="1" x14ac:dyDescent="0.25">
      <c r="A532" s="14" t="s">
        <v>8219</v>
      </c>
      <c r="B532" s="24">
        <v>28</v>
      </c>
      <c r="D532" s="14" t="s">
        <v>8221</v>
      </c>
      <c r="E532">
        <v>2</v>
      </c>
    </row>
    <row r="533" spans="1:5" hidden="1" outlineLevel="1" x14ac:dyDescent="0.25">
      <c r="A533" s="14" t="s">
        <v>8219</v>
      </c>
      <c r="B533" s="24">
        <v>28</v>
      </c>
      <c r="D533" s="14" t="s">
        <v>8221</v>
      </c>
      <c r="E533">
        <v>2</v>
      </c>
    </row>
    <row r="534" spans="1:5" hidden="1" outlineLevel="1" x14ac:dyDescent="0.25">
      <c r="A534" s="14" t="s">
        <v>8219</v>
      </c>
      <c r="B534" s="24">
        <v>28</v>
      </c>
      <c r="D534" s="14" t="s">
        <v>8221</v>
      </c>
      <c r="E534">
        <v>2</v>
      </c>
    </row>
    <row r="535" spans="1:5" hidden="1" outlineLevel="1" x14ac:dyDescent="0.25">
      <c r="A535" s="14" t="s">
        <v>8219</v>
      </c>
      <c r="B535" s="24">
        <v>29</v>
      </c>
      <c r="D535" s="14" t="s">
        <v>8221</v>
      </c>
      <c r="E535">
        <v>2</v>
      </c>
    </row>
    <row r="536" spans="1:5" hidden="1" outlineLevel="1" x14ac:dyDescent="0.25">
      <c r="A536" s="14" t="s">
        <v>8219</v>
      </c>
      <c r="B536" s="24">
        <v>29</v>
      </c>
      <c r="D536" s="14" t="s">
        <v>8221</v>
      </c>
      <c r="E536">
        <v>2</v>
      </c>
    </row>
    <row r="537" spans="1:5" hidden="1" outlineLevel="1" x14ac:dyDescent="0.25">
      <c r="A537" s="14" t="s">
        <v>8219</v>
      </c>
      <c r="B537" s="24">
        <v>29</v>
      </c>
      <c r="D537" s="14" t="s">
        <v>8221</v>
      </c>
      <c r="E537">
        <v>2</v>
      </c>
    </row>
    <row r="538" spans="1:5" hidden="1" outlineLevel="1" x14ac:dyDescent="0.25">
      <c r="A538" s="14" t="s">
        <v>8219</v>
      </c>
      <c r="B538" s="24">
        <v>29</v>
      </c>
      <c r="D538" s="14" t="s">
        <v>8221</v>
      </c>
      <c r="E538">
        <v>2</v>
      </c>
    </row>
    <row r="539" spans="1:5" hidden="1" outlineLevel="1" x14ac:dyDescent="0.25">
      <c r="A539" s="14" t="s">
        <v>8219</v>
      </c>
      <c r="B539" s="24">
        <v>29</v>
      </c>
      <c r="D539" s="14" t="s">
        <v>8221</v>
      </c>
      <c r="E539">
        <v>2</v>
      </c>
    </row>
    <row r="540" spans="1:5" hidden="1" outlineLevel="1" x14ac:dyDescent="0.25">
      <c r="A540" s="14" t="s">
        <v>8219</v>
      </c>
      <c r="B540" s="24">
        <v>29</v>
      </c>
      <c r="D540" s="14" t="s">
        <v>8221</v>
      </c>
      <c r="E540">
        <v>2</v>
      </c>
    </row>
    <row r="541" spans="1:5" hidden="1" outlineLevel="1" x14ac:dyDescent="0.25">
      <c r="A541" s="14" t="s">
        <v>8219</v>
      </c>
      <c r="B541" s="24">
        <v>29</v>
      </c>
      <c r="D541" s="14" t="s">
        <v>8221</v>
      </c>
      <c r="E541">
        <v>2</v>
      </c>
    </row>
    <row r="542" spans="1:5" hidden="1" outlineLevel="1" x14ac:dyDescent="0.25">
      <c r="A542" s="14" t="s">
        <v>8219</v>
      </c>
      <c r="B542" s="24">
        <v>29</v>
      </c>
      <c r="D542" s="14" t="s">
        <v>8221</v>
      </c>
      <c r="E542">
        <v>2</v>
      </c>
    </row>
    <row r="543" spans="1:5" hidden="1" outlineLevel="1" x14ac:dyDescent="0.25">
      <c r="A543" s="14" t="s">
        <v>8219</v>
      </c>
      <c r="B543" s="24">
        <v>29</v>
      </c>
      <c r="D543" s="14" t="s">
        <v>8221</v>
      </c>
      <c r="E543">
        <v>2</v>
      </c>
    </row>
    <row r="544" spans="1:5" hidden="1" outlineLevel="1" x14ac:dyDescent="0.25">
      <c r="A544" s="14" t="s">
        <v>8219</v>
      </c>
      <c r="B544" s="24">
        <v>29</v>
      </c>
      <c r="D544" s="14" t="s">
        <v>8221</v>
      </c>
      <c r="E544">
        <v>2</v>
      </c>
    </row>
    <row r="545" spans="1:5" hidden="1" outlineLevel="1" x14ac:dyDescent="0.25">
      <c r="A545" s="14" t="s">
        <v>8219</v>
      </c>
      <c r="B545" s="24">
        <v>29</v>
      </c>
      <c r="D545" s="14" t="s">
        <v>8221</v>
      </c>
      <c r="E545">
        <v>2</v>
      </c>
    </row>
    <row r="546" spans="1:5" hidden="1" outlineLevel="1" x14ac:dyDescent="0.25">
      <c r="A546" s="14" t="s">
        <v>8219</v>
      </c>
      <c r="B546" s="24">
        <v>29</v>
      </c>
      <c r="D546" s="14" t="s">
        <v>8221</v>
      </c>
      <c r="E546">
        <v>2</v>
      </c>
    </row>
    <row r="547" spans="1:5" hidden="1" outlineLevel="1" x14ac:dyDescent="0.25">
      <c r="A547" s="14" t="s">
        <v>8219</v>
      </c>
      <c r="B547" s="24">
        <v>29</v>
      </c>
      <c r="D547" s="14" t="s">
        <v>8221</v>
      </c>
      <c r="E547">
        <v>2</v>
      </c>
    </row>
    <row r="548" spans="1:5" hidden="1" outlineLevel="1" x14ac:dyDescent="0.25">
      <c r="A548" s="14" t="s">
        <v>8219</v>
      </c>
      <c r="B548" s="24">
        <v>29</v>
      </c>
      <c r="D548" s="14" t="s">
        <v>8221</v>
      </c>
      <c r="E548">
        <v>2</v>
      </c>
    </row>
    <row r="549" spans="1:5" hidden="1" outlineLevel="1" x14ac:dyDescent="0.25">
      <c r="A549" s="14" t="s">
        <v>8219</v>
      </c>
      <c r="B549" s="24">
        <v>29</v>
      </c>
      <c r="D549" s="14" t="s">
        <v>8221</v>
      </c>
      <c r="E549">
        <v>2</v>
      </c>
    </row>
    <row r="550" spans="1:5" hidden="1" outlineLevel="1" x14ac:dyDescent="0.25">
      <c r="A550" s="14" t="s">
        <v>8219</v>
      </c>
      <c r="B550" s="24">
        <v>29</v>
      </c>
      <c r="D550" s="14" t="s">
        <v>8221</v>
      </c>
      <c r="E550">
        <v>2</v>
      </c>
    </row>
    <row r="551" spans="1:5" hidden="1" outlineLevel="1" x14ac:dyDescent="0.25">
      <c r="A551" s="14" t="s">
        <v>8219</v>
      </c>
      <c r="B551" s="24">
        <v>29</v>
      </c>
      <c r="D551" s="14" t="s">
        <v>8221</v>
      </c>
      <c r="E551">
        <v>2</v>
      </c>
    </row>
    <row r="552" spans="1:5" hidden="1" outlineLevel="1" x14ac:dyDescent="0.25">
      <c r="A552" s="14" t="s">
        <v>8219</v>
      </c>
      <c r="B552" s="24">
        <v>29</v>
      </c>
      <c r="D552" s="14" t="s">
        <v>8221</v>
      </c>
      <c r="E552">
        <v>2</v>
      </c>
    </row>
    <row r="553" spans="1:5" hidden="1" outlineLevel="1" x14ac:dyDescent="0.25">
      <c r="A553" s="14" t="s">
        <v>8219</v>
      </c>
      <c r="B553" s="24">
        <v>30</v>
      </c>
      <c r="D553" s="14" t="s">
        <v>8221</v>
      </c>
      <c r="E553">
        <v>2</v>
      </c>
    </row>
    <row r="554" spans="1:5" hidden="1" outlineLevel="1" x14ac:dyDescent="0.25">
      <c r="A554" s="14" t="s">
        <v>8219</v>
      </c>
      <c r="B554" s="24">
        <v>30</v>
      </c>
      <c r="D554" s="14" t="s">
        <v>8221</v>
      </c>
      <c r="E554">
        <v>2</v>
      </c>
    </row>
    <row r="555" spans="1:5" hidden="1" outlineLevel="1" x14ac:dyDescent="0.25">
      <c r="A555" s="14" t="s">
        <v>8219</v>
      </c>
      <c r="B555" s="24">
        <v>30</v>
      </c>
      <c r="D555" s="14" t="s">
        <v>8221</v>
      </c>
      <c r="E555">
        <v>2</v>
      </c>
    </row>
    <row r="556" spans="1:5" hidden="1" outlineLevel="1" x14ac:dyDescent="0.25">
      <c r="A556" s="14" t="s">
        <v>8219</v>
      </c>
      <c r="B556" s="24">
        <v>30</v>
      </c>
      <c r="D556" s="14" t="s">
        <v>8221</v>
      </c>
      <c r="E556">
        <v>2</v>
      </c>
    </row>
    <row r="557" spans="1:5" hidden="1" outlineLevel="1" x14ac:dyDescent="0.25">
      <c r="A557" s="14" t="s">
        <v>8219</v>
      </c>
      <c r="B557" s="24">
        <v>30</v>
      </c>
      <c r="D557" s="14" t="s">
        <v>8221</v>
      </c>
      <c r="E557">
        <v>2</v>
      </c>
    </row>
    <row r="558" spans="1:5" hidden="1" outlineLevel="1" x14ac:dyDescent="0.25">
      <c r="A558" s="14" t="s">
        <v>8219</v>
      </c>
      <c r="B558" s="24">
        <v>30</v>
      </c>
      <c r="D558" s="14" t="s">
        <v>8221</v>
      </c>
      <c r="E558">
        <v>2</v>
      </c>
    </row>
    <row r="559" spans="1:5" hidden="1" outlineLevel="1" x14ac:dyDescent="0.25">
      <c r="A559" s="14" t="s">
        <v>8219</v>
      </c>
      <c r="B559" s="24">
        <v>30</v>
      </c>
      <c r="D559" s="14" t="s">
        <v>8221</v>
      </c>
      <c r="E559">
        <v>2</v>
      </c>
    </row>
    <row r="560" spans="1:5" hidden="1" outlineLevel="1" x14ac:dyDescent="0.25">
      <c r="A560" s="14" t="s">
        <v>8219</v>
      </c>
      <c r="B560" s="24">
        <v>30</v>
      </c>
      <c r="D560" s="14" t="s">
        <v>8221</v>
      </c>
      <c r="E560">
        <v>2</v>
      </c>
    </row>
    <row r="561" spans="1:5" hidden="1" outlineLevel="1" x14ac:dyDescent="0.25">
      <c r="A561" s="14" t="s">
        <v>8219</v>
      </c>
      <c r="B561" s="24">
        <v>30</v>
      </c>
      <c r="D561" s="14" t="s">
        <v>8221</v>
      </c>
      <c r="E561">
        <v>2</v>
      </c>
    </row>
    <row r="562" spans="1:5" hidden="1" outlineLevel="1" x14ac:dyDescent="0.25">
      <c r="A562" s="14" t="s">
        <v>8219</v>
      </c>
      <c r="B562" s="24">
        <v>30</v>
      </c>
      <c r="D562" s="14" t="s">
        <v>8221</v>
      </c>
      <c r="E562">
        <v>2</v>
      </c>
    </row>
    <row r="563" spans="1:5" hidden="1" outlineLevel="1" x14ac:dyDescent="0.25">
      <c r="A563" s="14" t="s">
        <v>8219</v>
      </c>
      <c r="B563" s="24">
        <v>30</v>
      </c>
      <c r="D563" s="14" t="s">
        <v>8221</v>
      </c>
      <c r="E563">
        <v>2</v>
      </c>
    </row>
    <row r="564" spans="1:5" hidden="1" outlineLevel="1" x14ac:dyDescent="0.25">
      <c r="A564" s="14" t="s">
        <v>8219</v>
      </c>
      <c r="B564" s="24">
        <v>30</v>
      </c>
      <c r="D564" s="14" t="s">
        <v>8221</v>
      </c>
      <c r="E564">
        <v>2</v>
      </c>
    </row>
    <row r="565" spans="1:5" hidden="1" outlineLevel="1" x14ac:dyDescent="0.25">
      <c r="A565" s="14" t="s">
        <v>8219</v>
      </c>
      <c r="B565" s="24">
        <v>30</v>
      </c>
      <c r="D565" s="14" t="s">
        <v>8221</v>
      </c>
      <c r="E565">
        <v>2</v>
      </c>
    </row>
    <row r="566" spans="1:5" hidden="1" outlineLevel="1" x14ac:dyDescent="0.25">
      <c r="A566" s="14" t="s">
        <v>8219</v>
      </c>
      <c r="B566" s="24">
        <v>30</v>
      </c>
      <c r="D566" s="14" t="s">
        <v>8221</v>
      </c>
      <c r="E566">
        <v>2</v>
      </c>
    </row>
    <row r="567" spans="1:5" hidden="1" outlineLevel="1" x14ac:dyDescent="0.25">
      <c r="A567" s="14" t="s">
        <v>8219</v>
      </c>
      <c r="B567" s="24">
        <v>30</v>
      </c>
      <c r="D567" s="14" t="s">
        <v>8221</v>
      </c>
      <c r="E567">
        <v>2</v>
      </c>
    </row>
    <row r="568" spans="1:5" hidden="1" outlineLevel="1" x14ac:dyDescent="0.25">
      <c r="A568" s="14" t="s">
        <v>8219</v>
      </c>
      <c r="B568" s="24">
        <v>30</v>
      </c>
      <c r="D568" s="14" t="s">
        <v>8221</v>
      </c>
      <c r="E568">
        <v>2</v>
      </c>
    </row>
    <row r="569" spans="1:5" hidden="1" outlineLevel="1" x14ac:dyDescent="0.25">
      <c r="A569" s="14" t="s">
        <v>8219</v>
      </c>
      <c r="B569" s="24">
        <v>30</v>
      </c>
      <c r="D569" s="14" t="s">
        <v>8221</v>
      </c>
      <c r="E569">
        <v>2</v>
      </c>
    </row>
    <row r="570" spans="1:5" hidden="1" outlineLevel="1" x14ac:dyDescent="0.25">
      <c r="A570" s="14" t="s">
        <v>8219</v>
      </c>
      <c r="B570" s="24">
        <v>30</v>
      </c>
      <c r="D570" s="14" t="s">
        <v>8221</v>
      </c>
      <c r="E570">
        <v>2</v>
      </c>
    </row>
    <row r="571" spans="1:5" hidden="1" outlineLevel="1" x14ac:dyDescent="0.25">
      <c r="A571" s="14" t="s">
        <v>8219</v>
      </c>
      <c r="B571" s="24">
        <v>30</v>
      </c>
      <c r="D571" s="14" t="s">
        <v>8221</v>
      </c>
      <c r="E571">
        <v>2</v>
      </c>
    </row>
    <row r="572" spans="1:5" hidden="1" outlineLevel="1" x14ac:dyDescent="0.25">
      <c r="A572" s="14" t="s">
        <v>8219</v>
      </c>
      <c r="B572" s="24">
        <v>30</v>
      </c>
      <c r="D572" s="14" t="s">
        <v>8221</v>
      </c>
      <c r="E572">
        <v>2</v>
      </c>
    </row>
    <row r="573" spans="1:5" hidden="1" outlineLevel="1" x14ac:dyDescent="0.25">
      <c r="A573" s="14" t="s">
        <v>8219</v>
      </c>
      <c r="B573" s="24">
        <v>30</v>
      </c>
      <c r="D573" s="14" t="s">
        <v>8221</v>
      </c>
      <c r="E573">
        <v>2</v>
      </c>
    </row>
    <row r="574" spans="1:5" hidden="1" outlineLevel="1" x14ac:dyDescent="0.25">
      <c r="A574" s="14" t="s">
        <v>8219</v>
      </c>
      <c r="B574" s="24">
        <v>30</v>
      </c>
      <c r="D574" s="14" t="s">
        <v>8221</v>
      </c>
      <c r="E574">
        <v>2</v>
      </c>
    </row>
    <row r="575" spans="1:5" hidden="1" outlineLevel="1" x14ac:dyDescent="0.25">
      <c r="A575" s="14" t="s">
        <v>8219</v>
      </c>
      <c r="B575" s="24">
        <v>30</v>
      </c>
      <c r="D575" s="14" t="s">
        <v>8221</v>
      </c>
      <c r="E575">
        <v>2</v>
      </c>
    </row>
    <row r="576" spans="1:5" hidden="1" outlineLevel="1" x14ac:dyDescent="0.25">
      <c r="A576" s="14" t="s">
        <v>8219</v>
      </c>
      <c r="B576" s="24">
        <v>30</v>
      </c>
      <c r="D576" s="14" t="s">
        <v>8221</v>
      </c>
      <c r="E576">
        <v>2</v>
      </c>
    </row>
    <row r="577" spans="1:5" hidden="1" outlineLevel="1" x14ac:dyDescent="0.25">
      <c r="A577" s="14" t="s">
        <v>8219</v>
      </c>
      <c r="B577" s="24">
        <v>31</v>
      </c>
      <c r="D577" s="14" t="s">
        <v>8221</v>
      </c>
      <c r="E577">
        <v>2</v>
      </c>
    </row>
    <row r="578" spans="1:5" hidden="1" outlineLevel="1" x14ac:dyDescent="0.25">
      <c r="A578" s="14" t="s">
        <v>8219</v>
      </c>
      <c r="B578" s="24">
        <v>31</v>
      </c>
      <c r="D578" s="14" t="s">
        <v>8221</v>
      </c>
      <c r="E578">
        <v>2</v>
      </c>
    </row>
    <row r="579" spans="1:5" hidden="1" outlineLevel="1" x14ac:dyDescent="0.25">
      <c r="A579" s="14" t="s">
        <v>8219</v>
      </c>
      <c r="B579" s="24">
        <v>31</v>
      </c>
      <c r="D579" s="14" t="s">
        <v>8221</v>
      </c>
      <c r="E579">
        <v>2</v>
      </c>
    </row>
    <row r="580" spans="1:5" hidden="1" outlineLevel="1" x14ac:dyDescent="0.25">
      <c r="A580" s="14" t="s">
        <v>8219</v>
      </c>
      <c r="B580" s="24">
        <v>31</v>
      </c>
      <c r="D580" s="14" t="s">
        <v>8221</v>
      </c>
      <c r="E580">
        <v>2</v>
      </c>
    </row>
    <row r="581" spans="1:5" hidden="1" outlineLevel="1" x14ac:dyDescent="0.25">
      <c r="A581" s="14" t="s">
        <v>8219</v>
      </c>
      <c r="B581" s="24">
        <v>31</v>
      </c>
      <c r="D581" s="14" t="s">
        <v>8221</v>
      </c>
      <c r="E581">
        <v>2</v>
      </c>
    </row>
    <row r="582" spans="1:5" hidden="1" outlineLevel="1" x14ac:dyDescent="0.25">
      <c r="A582" s="14" t="s">
        <v>8219</v>
      </c>
      <c r="B582" s="24">
        <v>31</v>
      </c>
      <c r="D582" s="14" t="s">
        <v>8221</v>
      </c>
      <c r="E582">
        <v>2</v>
      </c>
    </row>
    <row r="583" spans="1:5" hidden="1" outlineLevel="1" x14ac:dyDescent="0.25">
      <c r="A583" s="14" t="s">
        <v>8219</v>
      </c>
      <c r="B583" s="24">
        <v>31</v>
      </c>
      <c r="D583" s="14" t="s">
        <v>8221</v>
      </c>
      <c r="E583">
        <v>2</v>
      </c>
    </row>
    <row r="584" spans="1:5" hidden="1" outlineLevel="1" x14ac:dyDescent="0.25">
      <c r="A584" s="14" t="s">
        <v>8219</v>
      </c>
      <c r="B584" s="24">
        <v>31</v>
      </c>
      <c r="D584" s="14" t="s">
        <v>8221</v>
      </c>
      <c r="E584">
        <v>2</v>
      </c>
    </row>
    <row r="585" spans="1:5" hidden="1" outlineLevel="1" x14ac:dyDescent="0.25">
      <c r="A585" s="14" t="s">
        <v>8219</v>
      </c>
      <c r="B585" s="24">
        <v>31</v>
      </c>
      <c r="D585" s="14" t="s">
        <v>8221</v>
      </c>
      <c r="E585">
        <v>2</v>
      </c>
    </row>
    <row r="586" spans="1:5" hidden="1" outlineLevel="1" x14ac:dyDescent="0.25">
      <c r="A586" s="14" t="s">
        <v>8219</v>
      </c>
      <c r="B586" s="24">
        <v>31</v>
      </c>
      <c r="D586" s="14" t="s">
        <v>8221</v>
      </c>
      <c r="E586">
        <v>2</v>
      </c>
    </row>
    <row r="587" spans="1:5" hidden="1" outlineLevel="1" x14ac:dyDescent="0.25">
      <c r="A587" s="14" t="s">
        <v>8219</v>
      </c>
      <c r="B587" s="24">
        <v>31</v>
      </c>
      <c r="D587" s="14" t="s">
        <v>8221</v>
      </c>
      <c r="E587">
        <v>2</v>
      </c>
    </row>
    <row r="588" spans="1:5" hidden="1" outlineLevel="1" x14ac:dyDescent="0.25">
      <c r="A588" s="14" t="s">
        <v>8219</v>
      </c>
      <c r="B588" s="24">
        <v>31</v>
      </c>
      <c r="D588" s="14" t="s">
        <v>8221</v>
      </c>
      <c r="E588">
        <v>2</v>
      </c>
    </row>
    <row r="589" spans="1:5" hidden="1" outlineLevel="1" x14ac:dyDescent="0.25">
      <c r="A589" s="14" t="s">
        <v>8219</v>
      </c>
      <c r="B589" s="24">
        <v>31</v>
      </c>
      <c r="D589" s="14" t="s">
        <v>8221</v>
      </c>
      <c r="E589">
        <v>2</v>
      </c>
    </row>
    <row r="590" spans="1:5" hidden="1" outlineLevel="1" x14ac:dyDescent="0.25">
      <c r="A590" s="14" t="s">
        <v>8219</v>
      </c>
      <c r="B590" s="24">
        <v>31</v>
      </c>
      <c r="D590" s="14" t="s">
        <v>8221</v>
      </c>
      <c r="E590">
        <v>2</v>
      </c>
    </row>
    <row r="591" spans="1:5" hidden="1" outlineLevel="1" x14ac:dyDescent="0.25">
      <c r="A591" s="14" t="s">
        <v>8219</v>
      </c>
      <c r="B591" s="24">
        <v>31</v>
      </c>
      <c r="D591" s="14" t="s">
        <v>8221</v>
      </c>
      <c r="E591">
        <v>2</v>
      </c>
    </row>
    <row r="592" spans="1:5" hidden="1" outlineLevel="1" x14ac:dyDescent="0.25">
      <c r="A592" s="14" t="s">
        <v>8219</v>
      </c>
      <c r="B592" s="24">
        <v>31</v>
      </c>
      <c r="D592" s="14" t="s">
        <v>8221</v>
      </c>
      <c r="E592">
        <v>2</v>
      </c>
    </row>
    <row r="593" spans="1:5" hidden="1" outlineLevel="1" x14ac:dyDescent="0.25">
      <c r="A593" s="14" t="s">
        <v>8219</v>
      </c>
      <c r="B593" s="24">
        <v>31</v>
      </c>
      <c r="D593" s="14" t="s">
        <v>8221</v>
      </c>
      <c r="E593">
        <v>2</v>
      </c>
    </row>
    <row r="594" spans="1:5" hidden="1" outlineLevel="1" x14ac:dyDescent="0.25">
      <c r="A594" s="14" t="s">
        <v>8219</v>
      </c>
      <c r="B594" s="24">
        <v>31</v>
      </c>
      <c r="D594" s="14" t="s">
        <v>8221</v>
      </c>
      <c r="E594">
        <v>2</v>
      </c>
    </row>
    <row r="595" spans="1:5" hidden="1" outlineLevel="1" x14ac:dyDescent="0.25">
      <c r="A595" s="14" t="s">
        <v>8219</v>
      </c>
      <c r="B595" s="24">
        <v>31</v>
      </c>
      <c r="D595" s="14" t="s">
        <v>8221</v>
      </c>
      <c r="E595">
        <v>2</v>
      </c>
    </row>
    <row r="596" spans="1:5" hidden="1" outlineLevel="1" x14ac:dyDescent="0.25">
      <c r="A596" s="14" t="s">
        <v>8219</v>
      </c>
      <c r="B596" s="24">
        <v>31</v>
      </c>
      <c r="D596" s="14" t="s">
        <v>8221</v>
      </c>
      <c r="E596">
        <v>2</v>
      </c>
    </row>
    <row r="597" spans="1:5" hidden="1" outlineLevel="1" x14ac:dyDescent="0.25">
      <c r="A597" s="14" t="s">
        <v>8219</v>
      </c>
      <c r="B597" s="24">
        <v>32</v>
      </c>
      <c r="D597" s="14" t="s">
        <v>8221</v>
      </c>
      <c r="E597">
        <v>2</v>
      </c>
    </row>
    <row r="598" spans="1:5" hidden="1" outlineLevel="1" x14ac:dyDescent="0.25">
      <c r="A598" s="14" t="s">
        <v>8219</v>
      </c>
      <c r="B598" s="24">
        <v>32</v>
      </c>
      <c r="D598" s="14" t="s">
        <v>8221</v>
      </c>
      <c r="E598">
        <v>2</v>
      </c>
    </row>
    <row r="599" spans="1:5" hidden="1" outlineLevel="1" x14ac:dyDescent="0.25">
      <c r="A599" s="14" t="s">
        <v>8219</v>
      </c>
      <c r="B599" s="24">
        <v>32</v>
      </c>
      <c r="D599" s="14" t="s">
        <v>8221</v>
      </c>
      <c r="E599">
        <v>2</v>
      </c>
    </row>
    <row r="600" spans="1:5" hidden="1" outlineLevel="1" x14ac:dyDescent="0.25">
      <c r="A600" s="14" t="s">
        <v>8219</v>
      </c>
      <c r="B600" s="24">
        <v>32</v>
      </c>
      <c r="D600" s="14" t="s">
        <v>8221</v>
      </c>
      <c r="E600">
        <v>2</v>
      </c>
    </row>
    <row r="601" spans="1:5" hidden="1" outlineLevel="1" x14ac:dyDescent="0.25">
      <c r="A601" s="14" t="s">
        <v>8219</v>
      </c>
      <c r="B601" s="24">
        <v>32</v>
      </c>
      <c r="D601" s="14" t="s">
        <v>8221</v>
      </c>
      <c r="E601">
        <v>2</v>
      </c>
    </row>
    <row r="602" spans="1:5" hidden="1" outlineLevel="1" x14ac:dyDescent="0.25">
      <c r="A602" s="14" t="s">
        <v>8219</v>
      </c>
      <c r="B602" s="24">
        <v>32</v>
      </c>
      <c r="D602" s="14" t="s">
        <v>8221</v>
      </c>
      <c r="E602">
        <v>2</v>
      </c>
    </row>
    <row r="603" spans="1:5" hidden="1" outlineLevel="1" x14ac:dyDescent="0.25">
      <c r="A603" s="14" t="s">
        <v>8219</v>
      </c>
      <c r="B603" s="24">
        <v>32</v>
      </c>
      <c r="D603" s="14" t="s">
        <v>8221</v>
      </c>
      <c r="E603">
        <v>2</v>
      </c>
    </row>
    <row r="604" spans="1:5" hidden="1" outlineLevel="1" x14ac:dyDescent="0.25">
      <c r="A604" s="14" t="s">
        <v>8219</v>
      </c>
      <c r="B604" s="24">
        <v>32</v>
      </c>
      <c r="D604" s="14" t="s">
        <v>8221</v>
      </c>
      <c r="E604">
        <v>2</v>
      </c>
    </row>
    <row r="605" spans="1:5" hidden="1" outlineLevel="1" x14ac:dyDescent="0.25">
      <c r="A605" s="14" t="s">
        <v>8219</v>
      </c>
      <c r="B605" s="24">
        <v>32</v>
      </c>
      <c r="D605" s="14" t="s">
        <v>8221</v>
      </c>
      <c r="E605">
        <v>2</v>
      </c>
    </row>
    <row r="606" spans="1:5" hidden="1" outlineLevel="1" x14ac:dyDescent="0.25">
      <c r="A606" s="14" t="s">
        <v>8219</v>
      </c>
      <c r="B606" s="24">
        <v>32</v>
      </c>
      <c r="D606" s="14" t="s">
        <v>8221</v>
      </c>
      <c r="E606">
        <v>2</v>
      </c>
    </row>
    <row r="607" spans="1:5" hidden="1" outlineLevel="1" x14ac:dyDescent="0.25">
      <c r="A607" s="14" t="s">
        <v>8219</v>
      </c>
      <c r="B607" s="24">
        <v>32</v>
      </c>
      <c r="D607" s="14" t="s">
        <v>8221</v>
      </c>
      <c r="E607">
        <v>2</v>
      </c>
    </row>
    <row r="608" spans="1:5" hidden="1" outlineLevel="1" x14ac:dyDescent="0.25">
      <c r="A608" s="14" t="s">
        <v>8219</v>
      </c>
      <c r="B608" s="24">
        <v>32</v>
      </c>
      <c r="D608" s="14" t="s">
        <v>8221</v>
      </c>
      <c r="E608">
        <v>2</v>
      </c>
    </row>
    <row r="609" spans="1:5" hidden="1" outlineLevel="1" x14ac:dyDescent="0.25">
      <c r="A609" s="14" t="s">
        <v>8219</v>
      </c>
      <c r="B609" s="24">
        <v>32</v>
      </c>
      <c r="D609" s="14" t="s">
        <v>8221</v>
      </c>
      <c r="E609">
        <v>2</v>
      </c>
    </row>
    <row r="610" spans="1:5" hidden="1" outlineLevel="1" x14ac:dyDescent="0.25">
      <c r="A610" s="14" t="s">
        <v>8219</v>
      </c>
      <c r="B610" s="24">
        <v>32</v>
      </c>
      <c r="D610" s="14" t="s">
        <v>8221</v>
      </c>
      <c r="E610">
        <v>2</v>
      </c>
    </row>
    <row r="611" spans="1:5" hidden="1" outlineLevel="1" x14ac:dyDescent="0.25">
      <c r="A611" s="14" t="s">
        <v>8219</v>
      </c>
      <c r="B611" s="24">
        <v>32</v>
      </c>
      <c r="D611" s="14" t="s">
        <v>8221</v>
      </c>
      <c r="E611">
        <v>2</v>
      </c>
    </row>
    <row r="612" spans="1:5" hidden="1" outlineLevel="1" x14ac:dyDescent="0.25">
      <c r="A612" s="14" t="s">
        <v>8219</v>
      </c>
      <c r="B612" s="24">
        <v>32</v>
      </c>
      <c r="D612" s="14" t="s">
        <v>8221</v>
      </c>
      <c r="E612">
        <v>2</v>
      </c>
    </row>
    <row r="613" spans="1:5" hidden="1" outlineLevel="1" x14ac:dyDescent="0.25">
      <c r="A613" s="14" t="s">
        <v>8219</v>
      </c>
      <c r="B613" s="24">
        <v>32</v>
      </c>
      <c r="D613" s="14" t="s">
        <v>8221</v>
      </c>
      <c r="E613">
        <v>2</v>
      </c>
    </row>
    <row r="614" spans="1:5" hidden="1" outlineLevel="1" x14ac:dyDescent="0.25">
      <c r="A614" s="14" t="s">
        <v>8219</v>
      </c>
      <c r="B614" s="24">
        <v>32</v>
      </c>
      <c r="D614" s="14" t="s">
        <v>8221</v>
      </c>
      <c r="E614">
        <v>2</v>
      </c>
    </row>
    <row r="615" spans="1:5" hidden="1" outlineLevel="1" x14ac:dyDescent="0.25">
      <c r="A615" s="14" t="s">
        <v>8219</v>
      </c>
      <c r="B615" s="24">
        <v>32</v>
      </c>
      <c r="D615" s="14" t="s">
        <v>8221</v>
      </c>
      <c r="E615">
        <v>2</v>
      </c>
    </row>
    <row r="616" spans="1:5" hidden="1" outlineLevel="1" x14ac:dyDescent="0.25">
      <c r="A616" s="14" t="s">
        <v>8219</v>
      </c>
      <c r="B616" s="24">
        <v>33</v>
      </c>
      <c r="D616" s="14" t="s">
        <v>8221</v>
      </c>
      <c r="E616">
        <v>2</v>
      </c>
    </row>
    <row r="617" spans="1:5" hidden="1" outlineLevel="1" x14ac:dyDescent="0.25">
      <c r="A617" s="14" t="s">
        <v>8219</v>
      </c>
      <c r="B617" s="24">
        <v>33</v>
      </c>
      <c r="D617" s="14" t="s">
        <v>8221</v>
      </c>
      <c r="E617">
        <v>2</v>
      </c>
    </row>
    <row r="618" spans="1:5" hidden="1" outlineLevel="1" x14ac:dyDescent="0.25">
      <c r="A618" s="14" t="s">
        <v>8219</v>
      </c>
      <c r="B618" s="24">
        <v>33</v>
      </c>
      <c r="D618" s="14" t="s">
        <v>8221</v>
      </c>
      <c r="E618">
        <v>2</v>
      </c>
    </row>
    <row r="619" spans="1:5" hidden="1" outlineLevel="1" x14ac:dyDescent="0.25">
      <c r="A619" s="14" t="s">
        <v>8219</v>
      </c>
      <c r="B619" s="24">
        <v>33</v>
      </c>
      <c r="D619" s="14" t="s">
        <v>8221</v>
      </c>
      <c r="E619">
        <v>2</v>
      </c>
    </row>
    <row r="620" spans="1:5" hidden="1" outlineLevel="1" x14ac:dyDescent="0.25">
      <c r="A620" s="14" t="s">
        <v>8219</v>
      </c>
      <c r="B620" s="24">
        <v>33</v>
      </c>
      <c r="D620" s="14" t="s">
        <v>8221</v>
      </c>
      <c r="E620">
        <v>2</v>
      </c>
    </row>
    <row r="621" spans="1:5" hidden="1" outlineLevel="1" x14ac:dyDescent="0.25">
      <c r="A621" s="14" t="s">
        <v>8219</v>
      </c>
      <c r="B621" s="24">
        <v>33</v>
      </c>
      <c r="D621" s="14" t="s">
        <v>8221</v>
      </c>
      <c r="E621">
        <v>2</v>
      </c>
    </row>
    <row r="622" spans="1:5" hidden="1" outlineLevel="1" x14ac:dyDescent="0.25">
      <c r="A622" s="14" t="s">
        <v>8219</v>
      </c>
      <c r="B622" s="24">
        <v>33</v>
      </c>
      <c r="D622" s="14" t="s">
        <v>8221</v>
      </c>
      <c r="E622">
        <v>2</v>
      </c>
    </row>
    <row r="623" spans="1:5" hidden="1" outlineLevel="1" x14ac:dyDescent="0.25">
      <c r="A623" s="14" t="s">
        <v>8219</v>
      </c>
      <c r="B623" s="24">
        <v>33</v>
      </c>
      <c r="D623" s="14" t="s">
        <v>8221</v>
      </c>
      <c r="E623">
        <v>2</v>
      </c>
    </row>
    <row r="624" spans="1:5" hidden="1" outlineLevel="1" x14ac:dyDescent="0.25">
      <c r="A624" s="14" t="s">
        <v>8219</v>
      </c>
      <c r="B624" s="24">
        <v>33</v>
      </c>
      <c r="D624" s="14" t="s">
        <v>8221</v>
      </c>
      <c r="E624">
        <v>2</v>
      </c>
    </row>
    <row r="625" spans="1:5" hidden="1" outlineLevel="1" x14ac:dyDescent="0.25">
      <c r="A625" s="14" t="s">
        <v>8219</v>
      </c>
      <c r="B625" s="24">
        <v>33</v>
      </c>
      <c r="D625" s="14" t="s">
        <v>8221</v>
      </c>
      <c r="E625">
        <v>2</v>
      </c>
    </row>
    <row r="626" spans="1:5" hidden="1" outlineLevel="1" x14ac:dyDescent="0.25">
      <c r="A626" s="14" t="s">
        <v>8219</v>
      </c>
      <c r="B626" s="24">
        <v>33</v>
      </c>
      <c r="D626" s="14" t="s">
        <v>8221</v>
      </c>
      <c r="E626">
        <v>2</v>
      </c>
    </row>
    <row r="627" spans="1:5" hidden="1" outlineLevel="1" x14ac:dyDescent="0.25">
      <c r="A627" s="14" t="s">
        <v>8219</v>
      </c>
      <c r="B627" s="24">
        <v>33</v>
      </c>
      <c r="D627" s="14" t="s">
        <v>8221</v>
      </c>
      <c r="E627">
        <v>2</v>
      </c>
    </row>
    <row r="628" spans="1:5" hidden="1" outlineLevel="1" x14ac:dyDescent="0.25">
      <c r="A628" s="14" t="s">
        <v>8219</v>
      </c>
      <c r="B628" s="24">
        <v>33</v>
      </c>
      <c r="D628" s="14" t="s">
        <v>8221</v>
      </c>
      <c r="E628">
        <v>2</v>
      </c>
    </row>
    <row r="629" spans="1:5" hidden="1" outlineLevel="1" x14ac:dyDescent="0.25">
      <c r="A629" s="14" t="s">
        <v>8219</v>
      </c>
      <c r="B629" s="24">
        <v>33</v>
      </c>
      <c r="D629" s="14" t="s">
        <v>8221</v>
      </c>
      <c r="E629">
        <v>2</v>
      </c>
    </row>
    <row r="630" spans="1:5" hidden="1" outlineLevel="1" x14ac:dyDescent="0.25">
      <c r="A630" s="14" t="s">
        <v>8219</v>
      </c>
      <c r="B630" s="24">
        <v>33</v>
      </c>
      <c r="D630" s="14" t="s">
        <v>8221</v>
      </c>
      <c r="E630">
        <v>2</v>
      </c>
    </row>
    <row r="631" spans="1:5" hidden="1" outlineLevel="1" x14ac:dyDescent="0.25">
      <c r="A631" s="14" t="s">
        <v>8219</v>
      </c>
      <c r="B631" s="24">
        <v>33</v>
      </c>
      <c r="D631" s="14" t="s">
        <v>8221</v>
      </c>
      <c r="E631">
        <v>2</v>
      </c>
    </row>
    <row r="632" spans="1:5" hidden="1" outlineLevel="1" x14ac:dyDescent="0.25">
      <c r="A632" s="14" t="s">
        <v>8219</v>
      </c>
      <c r="B632" s="24">
        <v>33</v>
      </c>
      <c r="D632" s="14" t="s">
        <v>8221</v>
      </c>
      <c r="E632">
        <v>2</v>
      </c>
    </row>
    <row r="633" spans="1:5" hidden="1" outlineLevel="1" x14ac:dyDescent="0.25">
      <c r="A633" s="14" t="s">
        <v>8219</v>
      </c>
      <c r="B633" s="24">
        <v>33</v>
      </c>
      <c r="D633" s="14" t="s">
        <v>8221</v>
      </c>
      <c r="E633">
        <v>2</v>
      </c>
    </row>
    <row r="634" spans="1:5" hidden="1" outlineLevel="1" x14ac:dyDescent="0.25">
      <c r="A634" s="14" t="s">
        <v>8219</v>
      </c>
      <c r="B634" s="24">
        <v>33</v>
      </c>
      <c r="D634" s="14" t="s">
        <v>8221</v>
      </c>
      <c r="E634">
        <v>2</v>
      </c>
    </row>
    <row r="635" spans="1:5" hidden="1" outlineLevel="1" x14ac:dyDescent="0.25">
      <c r="A635" s="14" t="s">
        <v>8219</v>
      </c>
      <c r="B635" s="24">
        <v>33</v>
      </c>
      <c r="D635" s="14" t="s">
        <v>8221</v>
      </c>
      <c r="E635">
        <v>2</v>
      </c>
    </row>
    <row r="636" spans="1:5" hidden="1" outlineLevel="1" x14ac:dyDescent="0.25">
      <c r="A636" s="14" t="s">
        <v>8219</v>
      </c>
      <c r="B636" s="24">
        <v>33</v>
      </c>
      <c r="D636" s="14" t="s">
        <v>8221</v>
      </c>
      <c r="E636">
        <v>2</v>
      </c>
    </row>
    <row r="637" spans="1:5" hidden="1" outlineLevel="1" x14ac:dyDescent="0.25">
      <c r="A637" s="14" t="s">
        <v>8219</v>
      </c>
      <c r="B637" s="24">
        <v>33</v>
      </c>
      <c r="D637" s="14" t="s">
        <v>8221</v>
      </c>
      <c r="E637">
        <v>2</v>
      </c>
    </row>
    <row r="638" spans="1:5" hidden="1" outlineLevel="1" x14ac:dyDescent="0.25">
      <c r="A638" s="14" t="s">
        <v>8219</v>
      </c>
      <c r="B638" s="24">
        <v>33</v>
      </c>
      <c r="D638" s="14" t="s">
        <v>8221</v>
      </c>
      <c r="E638">
        <v>2</v>
      </c>
    </row>
    <row r="639" spans="1:5" hidden="1" outlineLevel="1" x14ac:dyDescent="0.25">
      <c r="A639" s="14" t="s">
        <v>8219</v>
      </c>
      <c r="B639" s="24">
        <v>33</v>
      </c>
      <c r="D639" s="14" t="s">
        <v>8221</v>
      </c>
      <c r="E639">
        <v>2</v>
      </c>
    </row>
    <row r="640" spans="1:5" hidden="1" outlineLevel="1" x14ac:dyDescent="0.25">
      <c r="A640" s="14" t="s">
        <v>8219</v>
      </c>
      <c r="B640" s="24">
        <v>34</v>
      </c>
      <c r="D640" s="14" t="s">
        <v>8221</v>
      </c>
      <c r="E640">
        <v>2</v>
      </c>
    </row>
    <row r="641" spans="1:5" hidden="1" outlineLevel="1" x14ac:dyDescent="0.25">
      <c r="A641" s="14" t="s">
        <v>8219</v>
      </c>
      <c r="B641" s="24">
        <v>34</v>
      </c>
      <c r="D641" s="14" t="s">
        <v>8221</v>
      </c>
      <c r="E641">
        <v>2</v>
      </c>
    </row>
    <row r="642" spans="1:5" hidden="1" outlineLevel="1" x14ac:dyDescent="0.25">
      <c r="A642" s="14" t="s">
        <v>8219</v>
      </c>
      <c r="B642" s="24">
        <v>34</v>
      </c>
      <c r="D642" s="14" t="s">
        <v>8221</v>
      </c>
      <c r="E642">
        <v>2</v>
      </c>
    </row>
    <row r="643" spans="1:5" hidden="1" outlineLevel="1" x14ac:dyDescent="0.25">
      <c r="A643" s="14" t="s">
        <v>8219</v>
      </c>
      <c r="B643" s="24">
        <v>34</v>
      </c>
      <c r="D643" s="14" t="s">
        <v>8221</v>
      </c>
      <c r="E643">
        <v>2</v>
      </c>
    </row>
    <row r="644" spans="1:5" hidden="1" outlineLevel="1" x14ac:dyDescent="0.25">
      <c r="A644" s="14" t="s">
        <v>8219</v>
      </c>
      <c r="B644" s="24">
        <v>34</v>
      </c>
      <c r="D644" s="14" t="s">
        <v>8221</v>
      </c>
      <c r="E644">
        <v>2</v>
      </c>
    </row>
    <row r="645" spans="1:5" hidden="1" outlineLevel="1" x14ac:dyDescent="0.25">
      <c r="A645" s="14" t="s">
        <v>8219</v>
      </c>
      <c r="B645" s="24">
        <v>34</v>
      </c>
      <c r="D645" s="14" t="s">
        <v>8221</v>
      </c>
      <c r="E645">
        <v>2</v>
      </c>
    </row>
    <row r="646" spans="1:5" hidden="1" outlineLevel="1" x14ac:dyDescent="0.25">
      <c r="A646" s="14" t="s">
        <v>8219</v>
      </c>
      <c r="B646" s="24">
        <v>34</v>
      </c>
      <c r="D646" s="14" t="s">
        <v>8221</v>
      </c>
      <c r="E646">
        <v>2</v>
      </c>
    </row>
    <row r="647" spans="1:5" hidden="1" outlineLevel="1" x14ac:dyDescent="0.25">
      <c r="A647" s="14" t="s">
        <v>8219</v>
      </c>
      <c r="B647" s="24">
        <v>34</v>
      </c>
      <c r="D647" s="14" t="s">
        <v>8221</v>
      </c>
      <c r="E647">
        <v>3</v>
      </c>
    </row>
    <row r="648" spans="1:5" hidden="1" outlineLevel="1" x14ac:dyDescent="0.25">
      <c r="A648" s="14" t="s">
        <v>8219</v>
      </c>
      <c r="B648" s="24">
        <v>34</v>
      </c>
      <c r="D648" s="14" t="s">
        <v>8221</v>
      </c>
      <c r="E648">
        <v>3</v>
      </c>
    </row>
    <row r="649" spans="1:5" hidden="1" outlineLevel="1" x14ac:dyDescent="0.25">
      <c r="A649" s="14" t="s">
        <v>8219</v>
      </c>
      <c r="B649" s="24">
        <v>34</v>
      </c>
      <c r="D649" s="14" t="s">
        <v>8221</v>
      </c>
      <c r="E649">
        <v>3</v>
      </c>
    </row>
    <row r="650" spans="1:5" hidden="1" outlineLevel="1" x14ac:dyDescent="0.25">
      <c r="A650" s="14" t="s">
        <v>8219</v>
      </c>
      <c r="B650" s="24">
        <v>34</v>
      </c>
      <c r="D650" s="14" t="s">
        <v>8221</v>
      </c>
      <c r="E650">
        <v>3</v>
      </c>
    </row>
    <row r="651" spans="1:5" hidden="1" outlineLevel="1" x14ac:dyDescent="0.25">
      <c r="A651" s="14" t="s">
        <v>8219</v>
      </c>
      <c r="B651" s="24">
        <v>34</v>
      </c>
      <c r="D651" s="14" t="s">
        <v>8221</v>
      </c>
      <c r="E651">
        <v>3</v>
      </c>
    </row>
    <row r="652" spans="1:5" hidden="1" outlineLevel="1" x14ac:dyDescent="0.25">
      <c r="A652" s="14" t="s">
        <v>8219</v>
      </c>
      <c r="B652" s="24">
        <v>34</v>
      </c>
      <c r="D652" s="14" t="s">
        <v>8221</v>
      </c>
      <c r="E652">
        <v>3</v>
      </c>
    </row>
    <row r="653" spans="1:5" hidden="1" outlineLevel="1" x14ac:dyDescent="0.25">
      <c r="A653" s="14" t="s">
        <v>8219</v>
      </c>
      <c r="B653" s="24">
        <v>34</v>
      </c>
      <c r="D653" s="14" t="s">
        <v>8221</v>
      </c>
      <c r="E653">
        <v>3</v>
      </c>
    </row>
    <row r="654" spans="1:5" hidden="1" outlineLevel="1" x14ac:dyDescent="0.25">
      <c r="A654" s="14" t="s">
        <v>8219</v>
      </c>
      <c r="B654" s="24">
        <v>34</v>
      </c>
      <c r="D654" s="14" t="s">
        <v>8221</v>
      </c>
      <c r="E654">
        <v>3</v>
      </c>
    </row>
    <row r="655" spans="1:5" hidden="1" outlineLevel="1" x14ac:dyDescent="0.25">
      <c r="A655" s="14" t="s">
        <v>8219</v>
      </c>
      <c r="B655" s="24">
        <v>34</v>
      </c>
      <c r="D655" s="14" t="s">
        <v>8221</v>
      </c>
      <c r="E655">
        <v>3</v>
      </c>
    </row>
    <row r="656" spans="1:5" hidden="1" outlineLevel="1" x14ac:dyDescent="0.25">
      <c r="A656" s="14" t="s">
        <v>8219</v>
      </c>
      <c r="B656" s="24">
        <v>34</v>
      </c>
      <c r="D656" s="14" t="s">
        <v>8221</v>
      </c>
      <c r="E656">
        <v>3</v>
      </c>
    </row>
    <row r="657" spans="1:5" hidden="1" outlineLevel="1" x14ac:dyDescent="0.25">
      <c r="A657" s="14" t="s">
        <v>8219</v>
      </c>
      <c r="B657" s="24">
        <v>34</v>
      </c>
      <c r="D657" s="14" t="s">
        <v>8221</v>
      </c>
      <c r="E657">
        <v>3</v>
      </c>
    </row>
    <row r="658" spans="1:5" hidden="1" outlineLevel="1" x14ac:dyDescent="0.25">
      <c r="A658" s="14" t="s">
        <v>8219</v>
      </c>
      <c r="B658" s="24">
        <v>34</v>
      </c>
      <c r="D658" s="14" t="s">
        <v>8221</v>
      </c>
      <c r="E658">
        <v>3</v>
      </c>
    </row>
    <row r="659" spans="1:5" hidden="1" outlineLevel="1" x14ac:dyDescent="0.25">
      <c r="A659" s="14" t="s">
        <v>8219</v>
      </c>
      <c r="B659" s="24">
        <v>34</v>
      </c>
      <c r="D659" s="14" t="s">
        <v>8221</v>
      </c>
      <c r="E659">
        <v>3</v>
      </c>
    </row>
    <row r="660" spans="1:5" hidden="1" outlineLevel="1" x14ac:dyDescent="0.25">
      <c r="A660" s="14" t="s">
        <v>8219</v>
      </c>
      <c r="B660" s="24">
        <v>34</v>
      </c>
      <c r="D660" s="14" t="s">
        <v>8221</v>
      </c>
      <c r="E660">
        <v>3</v>
      </c>
    </row>
    <row r="661" spans="1:5" hidden="1" outlineLevel="1" x14ac:dyDescent="0.25">
      <c r="A661" s="14" t="s">
        <v>8219</v>
      </c>
      <c r="B661" s="24">
        <v>34</v>
      </c>
      <c r="D661" s="14" t="s">
        <v>8221</v>
      </c>
      <c r="E661">
        <v>3</v>
      </c>
    </row>
    <row r="662" spans="1:5" hidden="1" outlineLevel="1" x14ac:dyDescent="0.25">
      <c r="A662" s="14" t="s">
        <v>8219</v>
      </c>
      <c r="B662" s="24">
        <v>34</v>
      </c>
      <c r="D662" s="14" t="s">
        <v>8221</v>
      </c>
      <c r="E662">
        <v>3</v>
      </c>
    </row>
    <row r="663" spans="1:5" hidden="1" outlineLevel="1" x14ac:dyDescent="0.25">
      <c r="A663" s="14" t="s">
        <v>8219</v>
      </c>
      <c r="B663" s="24">
        <v>34</v>
      </c>
      <c r="D663" s="14" t="s">
        <v>8221</v>
      </c>
      <c r="E663">
        <v>3</v>
      </c>
    </row>
    <row r="664" spans="1:5" hidden="1" outlineLevel="1" x14ac:dyDescent="0.25">
      <c r="A664" s="14" t="s">
        <v>8219</v>
      </c>
      <c r="B664" s="24">
        <v>34</v>
      </c>
      <c r="D664" s="14" t="s">
        <v>8221</v>
      </c>
      <c r="E664">
        <v>3</v>
      </c>
    </row>
    <row r="665" spans="1:5" hidden="1" outlineLevel="1" x14ac:dyDescent="0.25">
      <c r="A665" s="14" t="s">
        <v>8219</v>
      </c>
      <c r="B665" s="24">
        <v>34</v>
      </c>
      <c r="D665" s="14" t="s">
        <v>8221</v>
      </c>
      <c r="E665">
        <v>3</v>
      </c>
    </row>
    <row r="666" spans="1:5" hidden="1" outlineLevel="1" x14ac:dyDescent="0.25">
      <c r="A666" s="14" t="s">
        <v>8219</v>
      </c>
      <c r="B666" s="24">
        <v>35</v>
      </c>
      <c r="D666" s="14" t="s">
        <v>8221</v>
      </c>
      <c r="E666">
        <v>3</v>
      </c>
    </row>
    <row r="667" spans="1:5" hidden="1" outlineLevel="1" x14ac:dyDescent="0.25">
      <c r="A667" s="14" t="s">
        <v>8219</v>
      </c>
      <c r="B667" s="24">
        <v>35</v>
      </c>
      <c r="D667" s="14" t="s">
        <v>8221</v>
      </c>
      <c r="E667">
        <v>3</v>
      </c>
    </row>
    <row r="668" spans="1:5" hidden="1" outlineLevel="1" x14ac:dyDescent="0.25">
      <c r="A668" s="14" t="s">
        <v>8219</v>
      </c>
      <c r="B668" s="24">
        <v>35</v>
      </c>
      <c r="D668" s="14" t="s">
        <v>8221</v>
      </c>
      <c r="E668">
        <v>3</v>
      </c>
    </row>
    <row r="669" spans="1:5" hidden="1" outlineLevel="1" x14ac:dyDescent="0.25">
      <c r="A669" s="14" t="s">
        <v>8219</v>
      </c>
      <c r="B669" s="24">
        <v>35</v>
      </c>
      <c r="D669" s="14" t="s">
        <v>8221</v>
      </c>
      <c r="E669">
        <v>3</v>
      </c>
    </row>
    <row r="670" spans="1:5" hidden="1" outlineLevel="1" x14ac:dyDescent="0.25">
      <c r="A670" s="14" t="s">
        <v>8219</v>
      </c>
      <c r="B670" s="24">
        <v>35</v>
      </c>
      <c r="D670" s="14" t="s">
        <v>8221</v>
      </c>
      <c r="E670">
        <v>3</v>
      </c>
    </row>
    <row r="671" spans="1:5" hidden="1" outlineLevel="1" x14ac:dyDescent="0.25">
      <c r="A671" s="14" t="s">
        <v>8219</v>
      </c>
      <c r="B671" s="24">
        <v>35</v>
      </c>
      <c r="D671" s="14" t="s">
        <v>8221</v>
      </c>
      <c r="E671">
        <v>3</v>
      </c>
    </row>
    <row r="672" spans="1:5" hidden="1" outlineLevel="1" x14ac:dyDescent="0.25">
      <c r="A672" s="14" t="s">
        <v>8219</v>
      </c>
      <c r="B672" s="24">
        <v>35</v>
      </c>
      <c r="D672" s="14" t="s">
        <v>8221</v>
      </c>
      <c r="E672">
        <v>3</v>
      </c>
    </row>
    <row r="673" spans="1:5" hidden="1" outlineLevel="1" x14ac:dyDescent="0.25">
      <c r="A673" s="14" t="s">
        <v>8219</v>
      </c>
      <c r="B673" s="24">
        <v>35</v>
      </c>
      <c r="D673" s="14" t="s">
        <v>8221</v>
      </c>
      <c r="E673">
        <v>3</v>
      </c>
    </row>
    <row r="674" spans="1:5" hidden="1" outlineLevel="1" x14ac:dyDescent="0.25">
      <c r="A674" s="14" t="s">
        <v>8219</v>
      </c>
      <c r="B674" s="24">
        <v>35</v>
      </c>
      <c r="D674" s="14" t="s">
        <v>8221</v>
      </c>
      <c r="E674">
        <v>3</v>
      </c>
    </row>
    <row r="675" spans="1:5" hidden="1" outlineLevel="1" x14ac:dyDescent="0.25">
      <c r="A675" s="14" t="s">
        <v>8219</v>
      </c>
      <c r="B675" s="24">
        <v>35</v>
      </c>
      <c r="D675" s="14" t="s">
        <v>8221</v>
      </c>
      <c r="E675">
        <v>3</v>
      </c>
    </row>
    <row r="676" spans="1:5" hidden="1" outlineLevel="1" x14ac:dyDescent="0.25">
      <c r="A676" s="14" t="s">
        <v>8219</v>
      </c>
      <c r="B676" s="24">
        <v>35</v>
      </c>
      <c r="D676" s="14" t="s">
        <v>8221</v>
      </c>
      <c r="E676">
        <v>3</v>
      </c>
    </row>
    <row r="677" spans="1:5" hidden="1" outlineLevel="1" x14ac:dyDescent="0.25">
      <c r="A677" s="14" t="s">
        <v>8219</v>
      </c>
      <c r="B677" s="24">
        <v>35</v>
      </c>
      <c r="D677" s="14" t="s">
        <v>8221</v>
      </c>
      <c r="E677">
        <v>3</v>
      </c>
    </row>
    <row r="678" spans="1:5" hidden="1" outlineLevel="1" x14ac:dyDescent="0.25">
      <c r="A678" s="14" t="s">
        <v>8219</v>
      </c>
      <c r="B678" s="24">
        <v>35</v>
      </c>
      <c r="D678" s="14" t="s">
        <v>8221</v>
      </c>
      <c r="E678">
        <v>3</v>
      </c>
    </row>
    <row r="679" spans="1:5" hidden="1" outlineLevel="1" x14ac:dyDescent="0.25">
      <c r="A679" s="14" t="s">
        <v>8219</v>
      </c>
      <c r="B679" s="24">
        <v>35</v>
      </c>
      <c r="D679" s="14" t="s">
        <v>8221</v>
      </c>
      <c r="E679">
        <v>3</v>
      </c>
    </row>
    <row r="680" spans="1:5" hidden="1" outlineLevel="1" x14ac:dyDescent="0.25">
      <c r="A680" s="14" t="s">
        <v>8219</v>
      </c>
      <c r="B680" s="24">
        <v>35</v>
      </c>
      <c r="D680" s="14" t="s">
        <v>8221</v>
      </c>
      <c r="E680">
        <v>3</v>
      </c>
    </row>
    <row r="681" spans="1:5" hidden="1" outlineLevel="1" x14ac:dyDescent="0.25">
      <c r="A681" s="14" t="s">
        <v>8219</v>
      </c>
      <c r="B681" s="24">
        <v>35</v>
      </c>
      <c r="D681" s="14" t="s">
        <v>8221</v>
      </c>
      <c r="E681">
        <v>3</v>
      </c>
    </row>
    <row r="682" spans="1:5" hidden="1" outlineLevel="1" x14ac:dyDescent="0.25">
      <c r="A682" s="14" t="s">
        <v>8219</v>
      </c>
      <c r="B682" s="24">
        <v>35</v>
      </c>
      <c r="D682" s="14" t="s">
        <v>8221</v>
      </c>
      <c r="E682">
        <v>3</v>
      </c>
    </row>
    <row r="683" spans="1:5" hidden="1" outlineLevel="1" x14ac:dyDescent="0.25">
      <c r="A683" s="14" t="s">
        <v>8219</v>
      </c>
      <c r="B683" s="24">
        <v>35</v>
      </c>
      <c r="D683" s="14" t="s">
        <v>8221</v>
      </c>
      <c r="E683">
        <v>3</v>
      </c>
    </row>
    <row r="684" spans="1:5" hidden="1" outlineLevel="1" x14ac:dyDescent="0.25">
      <c r="A684" s="14" t="s">
        <v>8219</v>
      </c>
      <c r="B684" s="24">
        <v>35</v>
      </c>
      <c r="D684" s="14" t="s">
        <v>8221</v>
      </c>
      <c r="E684">
        <v>3</v>
      </c>
    </row>
    <row r="685" spans="1:5" hidden="1" outlineLevel="1" x14ac:dyDescent="0.25">
      <c r="A685" s="14" t="s">
        <v>8219</v>
      </c>
      <c r="B685" s="24">
        <v>35</v>
      </c>
      <c r="D685" s="14" t="s">
        <v>8221</v>
      </c>
      <c r="E685">
        <v>3</v>
      </c>
    </row>
    <row r="686" spans="1:5" hidden="1" outlineLevel="1" x14ac:dyDescent="0.25">
      <c r="A686" s="14" t="s">
        <v>8219</v>
      </c>
      <c r="B686" s="24">
        <v>35</v>
      </c>
      <c r="D686" s="14" t="s">
        <v>8221</v>
      </c>
      <c r="E686">
        <v>3</v>
      </c>
    </row>
    <row r="687" spans="1:5" hidden="1" outlineLevel="1" x14ac:dyDescent="0.25">
      <c r="A687" s="14" t="s">
        <v>8219</v>
      </c>
      <c r="B687" s="24">
        <v>35</v>
      </c>
      <c r="D687" s="14" t="s">
        <v>8221</v>
      </c>
      <c r="E687">
        <v>3</v>
      </c>
    </row>
    <row r="688" spans="1:5" hidden="1" outlineLevel="1" x14ac:dyDescent="0.25">
      <c r="A688" s="14" t="s">
        <v>8219</v>
      </c>
      <c r="B688" s="24">
        <v>35</v>
      </c>
      <c r="D688" s="14" t="s">
        <v>8221</v>
      </c>
      <c r="E688">
        <v>3</v>
      </c>
    </row>
    <row r="689" spans="1:5" hidden="1" outlineLevel="1" x14ac:dyDescent="0.25">
      <c r="A689" s="14" t="s">
        <v>8219</v>
      </c>
      <c r="B689" s="24">
        <v>36</v>
      </c>
      <c r="D689" s="14" t="s">
        <v>8221</v>
      </c>
      <c r="E689">
        <v>3</v>
      </c>
    </row>
    <row r="690" spans="1:5" hidden="1" outlineLevel="1" x14ac:dyDescent="0.25">
      <c r="A690" s="14" t="s">
        <v>8219</v>
      </c>
      <c r="B690" s="24">
        <v>36</v>
      </c>
      <c r="D690" s="14" t="s">
        <v>8221</v>
      </c>
      <c r="E690">
        <v>3</v>
      </c>
    </row>
    <row r="691" spans="1:5" hidden="1" outlineLevel="1" x14ac:dyDescent="0.25">
      <c r="A691" s="14" t="s">
        <v>8219</v>
      </c>
      <c r="B691" s="24">
        <v>36</v>
      </c>
      <c r="D691" s="14" t="s">
        <v>8221</v>
      </c>
      <c r="E691">
        <v>3</v>
      </c>
    </row>
    <row r="692" spans="1:5" hidden="1" outlineLevel="1" x14ac:dyDescent="0.25">
      <c r="A692" s="14" t="s">
        <v>8219</v>
      </c>
      <c r="B692" s="24">
        <v>36</v>
      </c>
      <c r="D692" s="14" t="s">
        <v>8221</v>
      </c>
      <c r="E692">
        <v>3</v>
      </c>
    </row>
    <row r="693" spans="1:5" hidden="1" outlineLevel="1" x14ac:dyDescent="0.25">
      <c r="A693" s="14" t="s">
        <v>8219</v>
      </c>
      <c r="B693" s="24">
        <v>36</v>
      </c>
      <c r="D693" s="14" t="s">
        <v>8221</v>
      </c>
      <c r="E693">
        <v>3</v>
      </c>
    </row>
    <row r="694" spans="1:5" hidden="1" outlineLevel="1" x14ac:dyDescent="0.25">
      <c r="A694" s="14" t="s">
        <v>8219</v>
      </c>
      <c r="B694" s="24">
        <v>36</v>
      </c>
      <c r="D694" s="14" t="s">
        <v>8221</v>
      </c>
      <c r="E694">
        <v>3</v>
      </c>
    </row>
    <row r="695" spans="1:5" hidden="1" outlineLevel="1" x14ac:dyDescent="0.25">
      <c r="A695" s="14" t="s">
        <v>8219</v>
      </c>
      <c r="B695" s="24">
        <v>36</v>
      </c>
      <c r="D695" s="14" t="s">
        <v>8221</v>
      </c>
      <c r="E695">
        <v>3</v>
      </c>
    </row>
    <row r="696" spans="1:5" hidden="1" outlineLevel="1" x14ac:dyDescent="0.25">
      <c r="A696" s="14" t="s">
        <v>8219</v>
      </c>
      <c r="B696" s="24">
        <v>36</v>
      </c>
      <c r="D696" s="14" t="s">
        <v>8221</v>
      </c>
      <c r="E696">
        <v>3</v>
      </c>
    </row>
    <row r="697" spans="1:5" hidden="1" outlineLevel="1" x14ac:dyDescent="0.25">
      <c r="A697" s="14" t="s">
        <v>8219</v>
      </c>
      <c r="B697" s="24">
        <v>36</v>
      </c>
      <c r="D697" s="14" t="s">
        <v>8221</v>
      </c>
      <c r="E697">
        <v>3</v>
      </c>
    </row>
    <row r="698" spans="1:5" hidden="1" outlineLevel="1" x14ac:dyDescent="0.25">
      <c r="A698" s="14" t="s">
        <v>8219</v>
      </c>
      <c r="B698" s="24">
        <v>36</v>
      </c>
      <c r="D698" s="14" t="s">
        <v>8221</v>
      </c>
      <c r="E698">
        <v>3</v>
      </c>
    </row>
    <row r="699" spans="1:5" hidden="1" outlineLevel="1" x14ac:dyDescent="0.25">
      <c r="A699" s="14" t="s">
        <v>8219</v>
      </c>
      <c r="B699" s="24">
        <v>36</v>
      </c>
      <c r="D699" s="14" t="s">
        <v>8221</v>
      </c>
      <c r="E699">
        <v>3</v>
      </c>
    </row>
    <row r="700" spans="1:5" hidden="1" outlineLevel="1" x14ac:dyDescent="0.25">
      <c r="A700" s="14" t="s">
        <v>8219</v>
      </c>
      <c r="B700" s="24">
        <v>36</v>
      </c>
      <c r="D700" s="14" t="s">
        <v>8221</v>
      </c>
      <c r="E700">
        <v>3</v>
      </c>
    </row>
    <row r="701" spans="1:5" hidden="1" outlineLevel="1" x14ac:dyDescent="0.25">
      <c r="A701" s="14" t="s">
        <v>8219</v>
      </c>
      <c r="B701" s="24">
        <v>36</v>
      </c>
      <c r="D701" s="14" t="s">
        <v>8221</v>
      </c>
      <c r="E701">
        <v>3</v>
      </c>
    </row>
    <row r="702" spans="1:5" hidden="1" outlineLevel="1" x14ac:dyDescent="0.25">
      <c r="A702" s="14" t="s">
        <v>8219</v>
      </c>
      <c r="B702" s="24">
        <v>36</v>
      </c>
      <c r="D702" s="14" t="s">
        <v>8221</v>
      </c>
      <c r="E702">
        <v>3</v>
      </c>
    </row>
    <row r="703" spans="1:5" hidden="1" outlineLevel="1" x14ac:dyDescent="0.25">
      <c r="A703" s="14" t="s">
        <v>8219</v>
      </c>
      <c r="B703" s="24">
        <v>36</v>
      </c>
      <c r="D703" s="14" t="s">
        <v>8221</v>
      </c>
      <c r="E703">
        <v>3</v>
      </c>
    </row>
    <row r="704" spans="1:5" hidden="1" outlineLevel="1" x14ac:dyDescent="0.25">
      <c r="A704" s="14" t="s">
        <v>8219</v>
      </c>
      <c r="B704" s="24">
        <v>37</v>
      </c>
      <c r="D704" s="14" t="s">
        <v>8221</v>
      </c>
      <c r="E704">
        <v>3</v>
      </c>
    </row>
    <row r="705" spans="1:5" hidden="1" outlineLevel="1" x14ac:dyDescent="0.25">
      <c r="A705" s="14" t="s">
        <v>8219</v>
      </c>
      <c r="B705" s="24">
        <v>37</v>
      </c>
      <c r="D705" s="14" t="s">
        <v>8221</v>
      </c>
      <c r="E705">
        <v>3</v>
      </c>
    </row>
    <row r="706" spans="1:5" hidden="1" outlineLevel="1" x14ac:dyDescent="0.25">
      <c r="A706" s="14" t="s">
        <v>8219</v>
      </c>
      <c r="B706" s="24">
        <v>37</v>
      </c>
      <c r="D706" s="14" t="s">
        <v>8221</v>
      </c>
      <c r="E706">
        <v>3</v>
      </c>
    </row>
    <row r="707" spans="1:5" hidden="1" outlineLevel="1" x14ac:dyDescent="0.25">
      <c r="A707" s="14" t="s">
        <v>8219</v>
      </c>
      <c r="B707" s="24">
        <v>37</v>
      </c>
      <c r="D707" s="14" t="s">
        <v>8221</v>
      </c>
      <c r="E707">
        <v>3</v>
      </c>
    </row>
    <row r="708" spans="1:5" hidden="1" outlineLevel="1" x14ac:dyDescent="0.25">
      <c r="A708" s="14" t="s">
        <v>8219</v>
      </c>
      <c r="B708" s="24">
        <v>37</v>
      </c>
      <c r="D708" s="14" t="s">
        <v>8221</v>
      </c>
      <c r="E708">
        <v>3</v>
      </c>
    </row>
    <row r="709" spans="1:5" hidden="1" outlineLevel="1" x14ac:dyDescent="0.25">
      <c r="A709" s="14" t="s">
        <v>8219</v>
      </c>
      <c r="B709" s="24">
        <v>37</v>
      </c>
      <c r="D709" s="14" t="s">
        <v>8221</v>
      </c>
      <c r="E709">
        <v>3</v>
      </c>
    </row>
    <row r="710" spans="1:5" hidden="1" outlineLevel="1" x14ac:dyDescent="0.25">
      <c r="A710" s="14" t="s">
        <v>8219</v>
      </c>
      <c r="B710" s="24">
        <v>37</v>
      </c>
      <c r="D710" s="14" t="s">
        <v>8221</v>
      </c>
      <c r="E710">
        <v>3</v>
      </c>
    </row>
    <row r="711" spans="1:5" hidden="1" outlineLevel="1" x14ac:dyDescent="0.25">
      <c r="A711" s="14" t="s">
        <v>8219</v>
      </c>
      <c r="B711" s="24">
        <v>37</v>
      </c>
      <c r="D711" s="14" t="s">
        <v>8221</v>
      </c>
      <c r="E711">
        <v>3</v>
      </c>
    </row>
    <row r="712" spans="1:5" hidden="1" outlineLevel="1" x14ac:dyDescent="0.25">
      <c r="A712" s="14" t="s">
        <v>8219</v>
      </c>
      <c r="B712" s="24">
        <v>37</v>
      </c>
      <c r="D712" s="14" t="s">
        <v>8221</v>
      </c>
      <c r="E712">
        <v>3</v>
      </c>
    </row>
    <row r="713" spans="1:5" hidden="1" outlineLevel="1" x14ac:dyDescent="0.25">
      <c r="A713" s="14" t="s">
        <v>8219</v>
      </c>
      <c r="B713" s="24">
        <v>37</v>
      </c>
      <c r="D713" s="14" t="s">
        <v>8221</v>
      </c>
      <c r="E713">
        <v>3</v>
      </c>
    </row>
    <row r="714" spans="1:5" hidden="1" outlineLevel="1" x14ac:dyDescent="0.25">
      <c r="A714" s="14" t="s">
        <v>8219</v>
      </c>
      <c r="B714" s="24">
        <v>37</v>
      </c>
      <c r="D714" s="14" t="s">
        <v>8221</v>
      </c>
      <c r="E714">
        <v>3</v>
      </c>
    </row>
    <row r="715" spans="1:5" hidden="1" outlineLevel="1" x14ac:dyDescent="0.25">
      <c r="A715" s="14" t="s">
        <v>8219</v>
      </c>
      <c r="B715" s="24">
        <v>37</v>
      </c>
      <c r="D715" s="14" t="s">
        <v>8221</v>
      </c>
      <c r="E715">
        <v>3</v>
      </c>
    </row>
    <row r="716" spans="1:5" hidden="1" outlineLevel="1" x14ac:dyDescent="0.25">
      <c r="A716" s="14" t="s">
        <v>8219</v>
      </c>
      <c r="B716" s="24">
        <v>37</v>
      </c>
      <c r="D716" s="14" t="s">
        <v>8221</v>
      </c>
      <c r="E716">
        <v>3</v>
      </c>
    </row>
    <row r="717" spans="1:5" hidden="1" outlineLevel="1" x14ac:dyDescent="0.25">
      <c r="A717" s="14" t="s">
        <v>8219</v>
      </c>
      <c r="B717" s="24">
        <v>37</v>
      </c>
      <c r="D717" s="14" t="s">
        <v>8221</v>
      </c>
      <c r="E717">
        <v>3</v>
      </c>
    </row>
    <row r="718" spans="1:5" hidden="1" outlineLevel="1" x14ac:dyDescent="0.25">
      <c r="A718" s="14" t="s">
        <v>8219</v>
      </c>
      <c r="B718" s="24">
        <v>37</v>
      </c>
      <c r="D718" s="14" t="s">
        <v>8221</v>
      </c>
      <c r="E718">
        <v>3</v>
      </c>
    </row>
    <row r="719" spans="1:5" hidden="1" outlineLevel="1" x14ac:dyDescent="0.25">
      <c r="A719" s="14" t="s">
        <v>8219</v>
      </c>
      <c r="B719" s="24">
        <v>37</v>
      </c>
      <c r="D719" s="14" t="s">
        <v>8221</v>
      </c>
      <c r="E719">
        <v>3</v>
      </c>
    </row>
    <row r="720" spans="1:5" hidden="1" outlineLevel="1" x14ac:dyDescent="0.25">
      <c r="A720" s="14" t="s">
        <v>8219</v>
      </c>
      <c r="B720" s="24">
        <v>37</v>
      </c>
      <c r="D720" s="14" t="s">
        <v>8221</v>
      </c>
      <c r="E720">
        <v>3</v>
      </c>
    </row>
    <row r="721" spans="1:5" hidden="1" outlineLevel="1" x14ac:dyDescent="0.25">
      <c r="A721" s="14" t="s">
        <v>8219</v>
      </c>
      <c r="B721" s="24">
        <v>38</v>
      </c>
      <c r="D721" s="14" t="s">
        <v>8221</v>
      </c>
      <c r="E721">
        <v>3</v>
      </c>
    </row>
    <row r="722" spans="1:5" hidden="1" outlineLevel="1" x14ac:dyDescent="0.25">
      <c r="A722" s="14" t="s">
        <v>8219</v>
      </c>
      <c r="B722" s="24">
        <v>38</v>
      </c>
      <c r="D722" s="14" t="s">
        <v>8221</v>
      </c>
      <c r="E722">
        <v>3</v>
      </c>
    </row>
    <row r="723" spans="1:5" hidden="1" outlineLevel="1" x14ac:dyDescent="0.25">
      <c r="A723" s="14" t="s">
        <v>8219</v>
      </c>
      <c r="B723" s="24">
        <v>38</v>
      </c>
      <c r="D723" s="14" t="s">
        <v>8221</v>
      </c>
      <c r="E723">
        <v>3</v>
      </c>
    </row>
    <row r="724" spans="1:5" hidden="1" outlineLevel="1" x14ac:dyDescent="0.25">
      <c r="A724" s="14" t="s">
        <v>8219</v>
      </c>
      <c r="B724" s="24">
        <v>38</v>
      </c>
      <c r="D724" s="14" t="s">
        <v>8221</v>
      </c>
      <c r="E724">
        <v>3</v>
      </c>
    </row>
    <row r="725" spans="1:5" hidden="1" outlineLevel="1" x14ac:dyDescent="0.25">
      <c r="A725" s="14" t="s">
        <v>8219</v>
      </c>
      <c r="B725" s="24">
        <v>38</v>
      </c>
      <c r="D725" s="14" t="s">
        <v>8221</v>
      </c>
      <c r="E725">
        <v>3</v>
      </c>
    </row>
    <row r="726" spans="1:5" hidden="1" outlineLevel="1" x14ac:dyDescent="0.25">
      <c r="A726" s="14" t="s">
        <v>8219</v>
      </c>
      <c r="B726" s="24">
        <v>38</v>
      </c>
      <c r="D726" s="14" t="s">
        <v>8221</v>
      </c>
      <c r="E726">
        <v>3</v>
      </c>
    </row>
    <row r="727" spans="1:5" hidden="1" outlineLevel="1" x14ac:dyDescent="0.25">
      <c r="A727" s="14" t="s">
        <v>8219</v>
      </c>
      <c r="B727" s="24">
        <v>38</v>
      </c>
      <c r="D727" s="14" t="s">
        <v>8221</v>
      </c>
      <c r="E727">
        <v>3</v>
      </c>
    </row>
    <row r="728" spans="1:5" hidden="1" outlineLevel="1" x14ac:dyDescent="0.25">
      <c r="A728" s="14" t="s">
        <v>8219</v>
      </c>
      <c r="B728" s="24">
        <v>38</v>
      </c>
      <c r="D728" s="14" t="s">
        <v>8221</v>
      </c>
      <c r="E728">
        <v>3</v>
      </c>
    </row>
    <row r="729" spans="1:5" hidden="1" outlineLevel="1" x14ac:dyDescent="0.25">
      <c r="A729" s="14" t="s">
        <v>8219</v>
      </c>
      <c r="B729" s="24">
        <v>38</v>
      </c>
      <c r="D729" s="14" t="s">
        <v>8221</v>
      </c>
      <c r="E729">
        <v>3</v>
      </c>
    </row>
    <row r="730" spans="1:5" hidden="1" outlineLevel="1" x14ac:dyDescent="0.25">
      <c r="A730" s="14" t="s">
        <v>8219</v>
      </c>
      <c r="B730" s="24">
        <v>38</v>
      </c>
      <c r="D730" s="14" t="s">
        <v>8221</v>
      </c>
      <c r="E730">
        <v>3</v>
      </c>
    </row>
    <row r="731" spans="1:5" hidden="1" outlineLevel="1" x14ac:dyDescent="0.25">
      <c r="A731" s="14" t="s">
        <v>8219</v>
      </c>
      <c r="B731" s="24">
        <v>38</v>
      </c>
      <c r="D731" s="14" t="s">
        <v>8221</v>
      </c>
      <c r="E731">
        <v>3</v>
      </c>
    </row>
    <row r="732" spans="1:5" hidden="1" outlineLevel="1" x14ac:dyDescent="0.25">
      <c r="A732" s="14" t="s">
        <v>8219</v>
      </c>
      <c r="B732" s="24">
        <v>38</v>
      </c>
      <c r="D732" s="14" t="s">
        <v>8221</v>
      </c>
      <c r="E732">
        <v>3</v>
      </c>
    </row>
    <row r="733" spans="1:5" hidden="1" outlineLevel="1" x14ac:dyDescent="0.25">
      <c r="A733" s="14" t="s">
        <v>8219</v>
      </c>
      <c r="B733" s="24">
        <v>38</v>
      </c>
      <c r="D733" s="14" t="s">
        <v>8221</v>
      </c>
      <c r="E733">
        <v>3</v>
      </c>
    </row>
    <row r="734" spans="1:5" hidden="1" outlineLevel="1" x14ac:dyDescent="0.25">
      <c r="A734" s="14" t="s">
        <v>8219</v>
      </c>
      <c r="B734" s="24">
        <v>38</v>
      </c>
      <c r="D734" s="14" t="s">
        <v>8221</v>
      </c>
      <c r="E734">
        <v>3</v>
      </c>
    </row>
    <row r="735" spans="1:5" hidden="1" outlineLevel="1" x14ac:dyDescent="0.25">
      <c r="A735" s="14" t="s">
        <v>8219</v>
      </c>
      <c r="B735" s="24">
        <v>38</v>
      </c>
      <c r="D735" s="14" t="s">
        <v>8221</v>
      </c>
      <c r="E735">
        <v>3</v>
      </c>
    </row>
    <row r="736" spans="1:5" hidden="1" outlineLevel="1" x14ac:dyDescent="0.25">
      <c r="A736" s="14" t="s">
        <v>8219</v>
      </c>
      <c r="B736" s="24">
        <v>38</v>
      </c>
      <c r="D736" s="14" t="s">
        <v>8221</v>
      </c>
      <c r="E736">
        <v>3</v>
      </c>
    </row>
    <row r="737" spans="1:5" hidden="1" outlineLevel="1" x14ac:dyDescent="0.25">
      <c r="A737" s="14" t="s">
        <v>8219</v>
      </c>
      <c r="B737" s="24">
        <v>38</v>
      </c>
      <c r="D737" s="14" t="s">
        <v>8221</v>
      </c>
      <c r="E737">
        <v>3</v>
      </c>
    </row>
    <row r="738" spans="1:5" hidden="1" outlineLevel="1" x14ac:dyDescent="0.25">
      <c r="A738" s="14" t="s">
        <v>8219</v>
      </c>
      <c r="B738" s="24">
        <v>38</v>
      </c>
      <c r="D738" s="14" t="s">
        <v>8221</v>
      </c>
      <c r="E738">
        <v>3</v>
      </c>
    </row>
    <row r="739" spans="1:5" hidden="1" outlineLevel="1" x14ac:dyDescent="0.25">
      <c r="A739" s="14" t="s">
        <v>8219</v>
      </c>
      <c r="B739" s="24">
        <v>38</v>
      </c>
      <c r="D739" s="14" t="s">
        <v>8221</v>
      </c>
      <c r="E739">
        <v>3</v>
      </c>
    </row>
    <row r="740" spans="1:5" hidden="1" outlineLevel="1" x14ac:dyDescent="0.25">
      <c r="A740" s="14" t="s">
        <v>8219</v>
      </c>
      <c r="B740" s="24">
        <v>38</v>
      </c>
      <c r="D740" s="14" t="s">
        <v>8221</v>
      </c>
      <c r="E740">
        <v>3</v>
      </c>
    </row>
    <row r="741" spans="1:5" hidden="1" outlineLevel="1" x14ac:dyDescent="0.25">
      <c r="A741" s="14" t="s">
        <v>8219</v>
      </c>
      <c r="B741" s="24">
        <v>38</v>
      </c>
      <c r="D741" s="14" t="s">
        <v>8221</v>
      </c>
      <c r="E741">
        <v>3</v>
      </c>
    </row>
    <row r="742" spans="1:5" hidden="1" outlineLevel="1" x14ac:dyDescent="0.25">
      <c r="A742" s="14" t="s">
        <v>8219</v>
      </c>
      <c r="B742" s="24">
        <v>38</v>
      </c>
      <c r="D742" s="14" t="s">
        <v>8221</v>
      </c>
      <c r="E742">
        <v>3</v>
      </c>
    </row>
    <row r="743" spans="1:5" hidden="1" outlineLevel="1" x14ac:dyDescent="0.25">
      <c r="A743" s="14" t="s">
        <v>8219</v>
      </c>
      <c r="B743" s="24">
        <v>38</v>
      </c>
      <c r="D743" s="14" t="s">
        <v>8221</v>
      </c>
      <c r="E743">
        <v>3</v>
      </c>
    </row>
    <row r="744" spans="1:5" hidden="1" outlineLevel="1" x14ac:dyDescent="0.25">
      <c r="A744" s="14" t="s">
        <v>8219</v>
      </c>
      <c r="B744" s="24">
        <v>38</v>
      </c>
      <c r="D744" s="14" t="s">
        <v>8221</v>
      </c>
      <c r="E744">
        <v>3</v>
      </c>
    </row>
    <row r="745" spans="1:5" hidden="1" outlineLevel="1" x14ac:dyDescent="0.25">
      <c r="A745" s="14" t="s">
        <v>8219</v>
      </c>
      <c r="B745" s="24">
        <v>38</v>
      </c>
      <c r="D745" s="14" t="s">
        <v>8221</v>
      </c>
      <c r="E745">
        <v>3</v>
      </c>
    </row>
    <row r="746" spans="1:5" hidden="1" outlineLevel="1" x14ac:dyDescent="0.25">
      <c r="A746" s="14" t="s">
        <v>8219</v>
      </c>
      <c r="B746" s="24">
        <v>38</v>
      </c>
      <c r="D746" s="14" t="s">
        <v>8221</v>
      </c>
      <c r="E746">
        <v>3</v>
      </c>
    </row>
    <row r="747" spans="1:5" hidden="1" outlineLevel="1" x14ac:dyDescent="0.25">
      <c r="A747" s="14" t="s">
        <v>8219</v>
      </c>
      <c r="B747" s="24">
        <v>38</v>
      </c>
      <c r="D747" s="14" t="s">
        <v>8221</v>
      </c>
      <c r="E747">
        <v>3</v>
      </c>
    </row>
    <row r="748" spans="1:5" hidden="1" outlineLevel="1" x14ac:dyDescent="0.25">
      <c r="A748" s="14" t="s">
        <v>8219</v>
      </c>
      <c r="B748" s="24">
        <v>38</v>
      </c>
      <c r="D748" s="14" t="s">
        <v>8221</v>
      </c>
      <c r="E748">
        <v>3</v>
      </c>
    </row>
    <row r="749" spans="1:5" hidden="1" outlineLevel="1" x14ac:dyDescent="0.25">
      <c r="A749" s="14" t="s">
        <v>8219</v>
      </c>
      <c r="B749" s="24">
        <v>38</v>
      </c>
      <c r="D749" s="14" t="s">
        <v>8221</v>
      </c>
      <c r="E749">
        <v>3</v>
      </c>
    </row>
    <row r="750" spans="1:5" hidden="1" outlineLevel="1" x14ac:dyDescent="0.25">
      <c r="A750" s="14" t="s">
        <v>8219</v>
      </c>
      <c r="B750" s="24">
        <v>39</v>
      </c>
      <c r="D750" s="14" t="s">
        <v>8221</v>
      </c>
      <c r="E750">
        <v>3</v>
      </c>
    </row>
    <row r="751" spans="1:5" hidden="1" outlineLevel="1" x14ac:dyDescent="0.25">
      <c r="A751" s="14" t="s">
        <v>8219</v>
      </c>
      <c r="B751" s="24">
        <v>39</v>
      </c>
      <c r="D751" s="14" t="s">
        <v>8221</v>
      </c>
      <c r="E751">
        <v>3</v>
      </c>
    </row>
    <row r="752" spans="1:5" hidden="1" outlineLevel="1" x14ac:dyDescent="0.25">
      <c r="A752" s="14" t="s">
        <v>8219</v>
      </c>
      <c r="B752" s="24">
        <v>39</v>
      </c>
      <c r="D752" s="14" t="s">
        <v>8221</v>
      </c>
      <c r="E752">
        <v>3</v>
      </c>
    </row>
    <row r="753" spans="1:5" hidden="1" outlineLevel="1" x14ac:dyDescent="0.25">
      <c r="A753" s="14" t="s">
        <v>8219</v>
      </c>
      <c r="B753" s="24">
        <v>39</v>
      </c>
      <c r="D753" s="14" t="s">
        <v>8221</v>
      </c>
      <c r="E753">
        <v>3</v>
      </c>
    </row>
    <row r="754" spans="1:5" hidden="1" outlineLevel="1" x14ac:dyDescent="0.25">
      <c r="A754" s="14" t="s">
        <v>8219</v>
      </c>
      <c r="B754" s="24">
        <v>39</v>
      </c>
      <c r="D754" s="14" t="s">
        <v>8221</v>
      </c>
      <c r="E754">
        <v>4</v>
      </c>
    </row>
    <row r="755" spans="1:5" hidden="1" outlineLevel="1" x14ac:dyDescent="0.25">
      <c r="A755" s="14" t="s">
        <v>8219</v>
      </c>
      <c r="B755" s="24">
        <v>39</v>
      </c>
      <c r="D755" s="14" t="s">
        <v>8221</v>
      </c>
      <c r="E755">
        <v>4</v>
      </c>
    </row>
    <row r="756" spans="1:5" hidden="1" outlineLevel="1" x14ac:dyDescent="0.25">
      <c r="A756" s="14" t="s">
        <v>8219</v>
      </c>
      <c r="B756" s="24">
        <v>39</v>
      </c>
      <c r="D756" s="14" t="s">
        <v>8221</v>
      </c>
      <c r="E756">
        <v>4</v>
      </c>
    </row>
    <row r="757" spans="1:5" hidden="1" outlineLevel="1" x14ac:dyDescent="0.25">
      <c r="A757" s="14" t="s">
        <v>8219</v>
      </c>
      <c r="B757" s="24">
        <v>39</v>
      </c>
      <c r="D757" s="14" t="s">
        <v>8221</v>
      </c>
      <c r="E757">
        <v>4</v>
      </c>
    </row>
    <row r="758" spans="1:5" hidden="1" outlineLevel="1" x14ac:dyDescent="0.25">
      <c r="A758" s="14" t="s">
        <v>8219</v>
      </c>
      <c r="B758" s="24">
        <v>39</v>
      </c>
      <c r="D758" s="14" t="s">
        <v>8221</v>
      </c>
      <c r="E758">
        <v>4</v>
      </c>
    </row>
    <row r="759" spans="1:5" hidden="1" outlineLevel="1" x14ac:dyDescent="0.25">
      <c r="A759" s="14" t="s">
        <v>8219</v>
      </c>
      <c r="B759" s="24">
        <v>39</v>
      </c>
      <c r="D759" s="14" t="s">
        <v>8221</v>
      </c>
      <c r="E759">
        <v>4</v>
      </c>
    </row>
    <row r="760" spans="1:5" hidden="1" outlineLevel="1" x14ac:dyDescent="0.25">
      <c r="A760" s="14" t="s">
        <v>8219</v>
      </c>
      <c r="B760" s="24">
        <v>39</v>
      </c>
      <c r="D760" s="14" t="s">
        <v>8221</v>
      </c>
      <c r="E760">
        <v>4</v>
      </c>
    </row>
    <row r="761" spans="1:5" hidden="1" outlineLevel="1" x14ac:dyDescent="0.25">
      <c r="A761" s="14" t="s">
        <v>8219</v>
      </c>
      <c r="B761" s="24">
        <v>39</v>
      </c>
      <c r="D761" s="14" t="s">
        <v>8221</v>
      </c>
      <c r="E761">
        <v>4</v>
      </c>
    </row>
    <row r="762" spans="1:5" hidden="1" outlineLevel="1" x14ac:dyDescent="0.25">
      <c r="A762" s="14" t="s">
        <v>8219</v>
      </c>
      <c r="B762" s="24">
        <v>39</v>
      </c>
      <c r="D762" s="14" t="s">
        <v>8221</v>
      </c>
      <c r="E762">
        <v>4</v>
      </c>
    </row>
    <row r="763" spans="1:5" hidden="1" outlineLevel="1" x14ac:dyDescent="0.25">
      <c r="A763" s="14" t="s">
        <v>8219</v>
      </c>
      <c r="B763" s="24">
        <v>39</v>
      </c>
      <c r="D763" s="14" t="s">
        <v>8221</v>
      </c>
      <c r="E763">
        <v>4</v>
      </c>
    </row>
    <row r="764" spans="1:5" hidden="1" outlineLevel="1" x14ac:dyDescent="0.25">
      <c r="A764" s="14" t="s">
        <v>8219</v>
      </c>
      <c r="B764" s="24">
        <v>39</v>
      </c>
      <c r="D764" s="14" t="s">
        <v>8221</v>
      </c>
      <c r="E764">
        <v>4</v>
      </c>
    </row>
    <row r="765" spans="1:5" hidden="1" outlineLevel="1" x14ac:dyDescent="0.25">
      <c r="A765" s="14" t="s">
        <v>8219</v>
      </c>
      <c r="B765" s="24">
        <v>39</v>
      </c>
      <c r="D765" s="14" t="s">
        <v>8221</v>
      </c>
      <c r="E765">
        <v>4</v>
      </c>
    </row>
    <row r="766" spans="1:5" hidden="1" outlineLevel="1" x14ac:dyDescent="0.25">
      <c r="A766" s="14" t="s">
        <v>8219</v>
      </c>
      <c r="B766" s="24">
        <v>39</v>
      </c>
      <c r="D766" s="14" t="s">
        <v>8221</v>
      </c>
      <c r="E766">
        <v>4</v>
      </c>
    </row>
    <row r="767" spans="1:5" hidden="1" outlineLevel="1" x14ac:dyDescent="0.25">
      <c r="A767" s="14" t="s">
        <v>8219</v>
      </c>
      <c r="B767" s="24">
        <v>40</v>
      </c>
      <c r="D767" s="14" t="s">
        <v>8221</v>
      </c>
      <c r="E767">
        <v>4</v>
      </c>
    </row>
    <row r="768" spans="1:5" hidden="1" outlineLevel="1" x14ac:dyDescent="0.25">
      <c r="A768" s="14" t="s">
        <v>8219</v>
      </c>
      <c r="B768" s="24">
        <v>40</v>
      </c>
      <c r="D768" s="14" t="s">
        <v>8221</v>
      </c>
      <c r="E768">
        <v>4</v>
      </c>
    </row>
    <row r="769" spans="1:5" hidden="1" outlineLevel="1" x14ac:dyDescent="0.25">
      <c r="A769" s="14" t="s">
        <v>8219</v>
      </c>
      <c r="B769" s="24">
        <v>40</v>
      </c>
      <c r="D769" s="14" t="s">
        <v>8221</v>
      </c>
      <c r="E769">
        <v>4</v>
      </c>
    </row>
    <row r="770" spans="1:5" hidden="1" outlineLevel="1" x14ac:dyDescent="0.25">
      <c r="A770" s="14" t="s">
        <v>8219</v>
      </c>
      <c r="B770" s="24">
        <v>40</v>
      </c>
      <c r="D770" s="14" t="s">
        <v>8221</v>
      </c>
      <c r="E770">
        <v>4</v>
      </c>
    </row>
    <row r="771" spans="1:5" hidden="1" outlineLevel="1" x14ac:dyDescent="0.25">
      <c r="A771" s="14" t="s">
        <v>8219</v>
      </c>
      <c r="B771" s="24">
        <v>40</v>
      </c>
      <c r="D771" s="14" t="s">
        <v>8221</v>
      </c>
      <c r="E771">
        <v>4</v>
      </c>
    </row>
    <row r="772" spans="1:5" hidden="1" outlineLevel="1" x14ac:dyDescent="0.25">
      <c r="A772" s="14" t="s">
        <v>8219</v>
      </c>
      <c r="B772" s="24">
        <v>40</v>
      </c>
      <c r="D772" s="14" t="s">
        <v>8221</v>
      </c>
      <c r="E772">
        <v>4</v>
      </c>
    </row>
    <row r="773" spans="1:5" hidden="1" outlineLevel="1" x14ac:dyDescent="0.25">
      <c r="A773" s="14" t="s">
        <v>8219</v>
      </c>
      <c r="B773" s="24">
        <v>40</v>
      </c>
      <c r="D773" s="14" t="s">
        <v>8221</v>
      </c>
      <c r="E773">
        <v>4</v>
      </c>
    </row>
    <row r="774" spans="1:5" hidden="1" outlineLevel="1" x14ac:dyDescent="0.25">
      <c r="A774" s="14" t="s">
        <v>8219</v>
      </c>
      <c r="B774" s="24">
        <v>40</v>
      </c>
      <c r="D774" s="14" t="s">
        <v>8221</v>
      </c>
      <c r="E774">
        <v>4</v>
      </c>
    </row>
    <row r="775" spans="1:5" hidden="1" outlineLevel="1" x14ac:dyDescent="0.25">
      <c r="A775" s="14" t="s">
        <v>8219</v>
      </c>
      <c r="B775" s="24">
        <v>40</v>
      </c>
      <c r="D775" s="14" t="s">
        <v>8221</v>
      </c>
      <c r="E775">
        <v>4</v>
      </c>
    </row>
    <row r="776" spans="1:5" hidden="1" outlineLevel="1" x14ac:dyDescent="0.25">
      <c r="A776" s="14" t="s">
        <v>8219</v>
      </c>
      <c r="B776" s="24">
        <v>40</v>
      </c>
      <c r="D776" s="14" t="s">
        <v>8221</v>
      </c>
      <c r="E776">
        <v>4</v>
      </c>
    </row>
    <row r="777" spans="1:5" hidden="1" outlineLevel="1" x14ac:dyDescent="0.25">
      <c r="A777" s="14" t="s">
        <v>8219</v>
      </c>
      <c r="B777" s="24">
        <v>40</v>
      </c>
      <c r="D777" s="14" t="s">
        <v>8221</v>
      </c>
      <c r="E777">
        <v>4</v>
      </c>
    </row>
    <row r="778" spans="1:5" hidden="1" outlineLevel="1" x14ac:dyDescent="0.25">
      <c r="A778" s="14" t="s">
        <v>8219</v>
      </c>
      <c r="B778" s="24">
        <v>41</v>
      </c>
      <c r="D778" s="14" t="s">
        <v>8221</v>
      </c>
      <c r="E778">
        <v>4</v>
      </c>
    </row>
    <row r="779" spans="1:5" hidden="1" outlineLevel="1" x14ac:dyDescent="0.25">
      <c r="A779" s="14" t="s">
        <v>8219</v>
      </c>
      <c r="B779" s="24">
        <v>41</v>
      </c>
      <c r="D779" s="14" t="s">
        <v>8221</v>
      </c>
      <c r="E779">
        <v>4</v>
      </c>
    </row>
    <row r="780" spans="1:5" hidden="1" outlineLevel="1" x14ac:dyDescent="0.25">
      <c r="A780" s="14" t="s">
        <v>8219</v>
      </c>
      <c r="B780" s="24">
        <v>41</v>
      </c>
      <c r="D780" s="14" t="s">
        <v>8221</v>
      </c>
      <c r="E780">
        <v>4</v>
      </c>
    </row>
    <row r="781" spans="1:5" hidden="1" outlineLevel="1" x14ac:dyDescent="0.25">
      <c r="A781" s="14" t="s">
        <v>8219</v>
      </c>
      <c r="B781" s="24">
        <v>41</v>
      </c>
      <c r="D781" s="14" t="s">
        <v>8221</v>
      </c>
      <c r="E781">
        <v>4</v>
      </c>
    </row>
    <row r="782" spans="1:5" hidden="1" outlineLevel="1" x14ac:dyDescent="0.25">
      <c r="A782" s="14" t="s">
        <v>8219</v>
      </c>
      <c r="B782" s="24">
        <v>41</v>
      </c>
      <c r="D782" s="14" t="s">
        <v>8221</v>
      </c>
      <c r="E782">
        <v>4</v>
      </c>
    </row>
    <row r="783" spans="1:5" hidden="1" outlineLevel="1" x14ac:dyDescent="0.25">
      <c r="A783" s="14" t="s">
        <v>8219</v>
      </c>
      <c r="B783" s="24">
        <v>41</v>
      </c>
      <c r="D783" s="14" t="s">
        <v>8221</v>
      </c>
      <c r="E783">
        <v>4</v>
      </c>
    </row>
    <row r="784" spans="1:5" hidden="1" outlineLevel="1" x14ac:dyDescent="0.25">
      <c r="A784" s="14" t="s">
        <v>8219</v>
      </c>
      <c r="B784" s="24">
        <v>41</v>
      </c>
      <c r="D784" s="14" t="s">
        <v>8221</v>
      </c>
      <c r="E784">
        <v>4</v>
      </c>
    </row>
    <row r="785" spans="1:5" hidden="1" outlineLevel="1" x14ac:dyDescent="0.25">
      <c r="A785" s="14" t="s">
        <v>8219</v>
      </c>
      <c r="B785" s="24">
        <v>41</v>
      </c>
      <c r="D785" s="14" t="s">
        <v>8221</v>
      </c>
      <c r="E785">
        <v>4</v>
      </c>
    </row>
    <row r="786" spans="1:5" hidden="1" outlineLevel="1" x14ac:dyDescent="0.25">
      <c r="A786" s="14" t="s">
        <v>8219</v>
      </c>
      <c r="B786" s="24">
        <v>41</v>
      </c>
      <c r="D786" s="14" t="s">
        <v>8221</v>
      </c>
      <c r="E786">
        <v>4</v>
      </c>
    </row>
    <row r="787" spans="1:5" hidden="1" outlineLevel="1" x14ac:dyDescent="0.25">
      <c r="A787" s="14" t="s">
        <v>8219</v>
      </c>
      <c r="B787" s="24">
        <v>41</v>
      </c>
      <c r="D787" s="14" t="s">
        <v>8221</v>
      </c>
      <c r="E787">
        <v>4</v>
      </c>
    </row>
    <row r="788" spans="1:5" hidden="1" outlineLevel="1" x14ac:dyDescent="0.25">
      <c r="A788" s="14" t="s">
        <v>8219</v>
      </c>
      <c r="B788" s="24">
        <v>41</v>
      </c>
      <c r="D788" s="14" t="s">
        <v>8221</v>
      </c>
      <c r="E788">
        <v>4</v>
      </c>
    </row>
    <row r="789" spans="1:5" hidden="1" outlineLevel="1" x14ac:dyDescent="0.25">
      <c r="A789" s="14" t="s">
        <v>8219</v>
      </c>
      <c r="B789" s="24">
        <v>41</v>
      </c>
      <c r="D789" s="14" t="s">
        <v>8221</v>
      </c>
      <c r="E789">
        <v>4</v>
      </c>
    </row>
    <row r="790" spans="1:5" hidden="1" outlineLevel="1" x14ac:dyDescent="0.25">
      <c r="A790" s="14" t="s">
        <v>8219</v>
      </c>
      <c r="B790" s="24">
        <v>41</v>
      </c>
      <c r="D790" s="14" t="s">
        <v>8221</v>
      </c>
      <c r="E790">
        <v>4</v>
      </c>
    </row>
    <row r="791" spans="1:5" hidden="1" outlineLevel="1" x14ac:dyDescent="0.25">
      <c r="A791" s="14" t="s">
        <v>8219</v>
      </c>
      <c r="B791" s="24">
        <v>41</v>
      </c>
      <c r="D791" s="14" t="s">
        <v>8221</v>
      </c>
      <c r="E791">
        <v>4</v>
      </c>
    </row>
    <row r="792" spans="1:5" hidden="1" outlineLevel="1" x14ac:dyDescent="0.25">
      <c r="A792" s="14" t="s">
        <v>8219</v>
      </c>
      <c r="B792" s="24">
        <v>41</v>
      </c>
      <c r="D792" s="14" t="s">
        <v>8221</v>
      </c>
      <c r="E792">
        <v>4</v>
      </c>
    </row>
    <row r="793" spans="1:5" hidden="1" outlineLevel="1" x14ac:dyDescent="0.25">
      <c r="A793" s="14" t="s">
        <v>8219</v>
      </c>
      <c r="B793" s="24">
        <v>41</v>
      </c>
      <c r="D793" s="14" t="s">
        <v>8221</v>
      </c>
      <c r="E793">
        <v>4</v>
      </c>
    </row>
    <row r="794" spans="1:5" hidden="1" outlineLevel="1" x14ac:dyDescent="0.25">
      <c r="A794" s="14" t="s">
        <v>8219</v>
      </c>
      <c r="B794" s="24">
        <v>41</v>
      </c>
      <c r="D794" s="14" t="s">
        <v>8221</v>
      </c>
      <c r="E794">
        <v>4</v>
      </c>
    </row>
    <row r="795" spans="1:5" hidden="1" outlineLevel="1" x14ac:dyDescent="0.25">
      <c r="A795" s="14" t="s">
        <v>8219</v>
      </c>
      <c r="B795" s="24">
        <v>41</v>
      </c>
      <c r="D795" s="14" t="s">
        <v>8221</v>
      </c>
      <c r="E795">
        <v>4</v>
      </c>
    </row>
    <row r="796" spans="1:5" hidden="1" outlineLevel="1" x14ac:dyDescent="0.25">
      <c r="A796" s="14" t="s">
        <v>8219</v>
      </c>
      <c r="B796" s="24">
        <v>41</v>
      </c>
      <c r="D796" s="14" t="s">
        <v>8221</v>
      </c>
      <c r="E796">
        <v>4</v>
      </c>
    </row>
    <row r="797" spans="1:5" hidden="1" outlineLevel="1" x14ac:dyDescent="0.25">
      <c r="A797" s="14" t="s">
        <v>8219</v>
      </c>
      <c r="B797" s="24">
        <v>42</v>
      </c>
      <c r="D797" s="14" t="s">
        <v>8221</v>
      </c>
      <c r="E797">
        <v>4</v>
      </c>
    </row>
    <row r="798" spans="1:5" hidden="1" outlineLevel="1" x14ac:dyDescent="0.25">
      <c r="A798" s="14" t="s">
        <v>8219</v>
      </c>
      <c r="B798" s="24">
        <v>42</v>
      </c>
      <c r="D798" s="14" t="s">
        <v>8221</v>
      </c>
      <c r="E798">
        <v>4</v>
      </c>
    </row>
    <row r="799" spans="1:5" hidden="1" outlineLevel="1" x14ac:dyDescent="0.25">
      <c r="A799" s="14" t="s">
        <v>8219</v>
      </c>
      <c r="B799" s="24">
        <v>42</v>
      </c>
      <c r="D799" s="14" t="s">
        <v>8221</v>
      </c>
      <c r="E799">
        <v>4</v>
      </c>
    </row>
    <row r="800" spans="1:5" hidden="1" outlineLevel="1" x14ac:dyDescent="0.25">
      <c r="A800" s="14" t="s">
        <v>8219</v>
      </c>
      <c r="B800" s="24">
        <v>42</v>
      </c>
      <c r="D800" s="14" t="s">
        <v>8221</v>
      </c>
      <c r="E800">
        <v>4</v>
      </c>
    </row>
    <row r="801" spans="1:5" hidden="1" outlineLevel="1" x14ac:dyDescent="0.25">
      <c r="A801" s="14" t="s">
        <v>8219</v>
      </c>
      <c r="B801" s="24">
        <v>42</v>
      </c>
      <c r="D801" s="14" t="s">
        <v>8221</v>
      </c>
      <c r="E801">
        <v>4</v>
      </c>
    </row>
    <row r="802" spans="1:5" hidden="1" outlineLevel="1" x14ac:dyDescent="0.25">
      <c r="A802" s="14" t="s">
        <v>8219</v>
      </c>
      <c r="B802" s="24">
        <v>42</v>
      </c>
      <c r="D802" s="14" t="s">
        <v>8221</v>
      </c>
      <c r="E802">
        <v>4</v>
      </c>
    </row>
    <row r="803" spans="1:5" hidden="1" outlineLevel="1" x14ac:dyDescent="0.25">
      <c r="A803" s="14" t="s">
        <v>8219</v>
      </c>
      <c r="B803" s="24">
        <v>42</v>
      </c>
      <c r="D803" s="14" t="s">
        <v>8221</v>
      </c>
      <c r="E803">
        <v>4</v>
      </c>
    </row>
    <row r="804" spans="1:5" hidden="1" outlineLevel="1" x14ac:dyDescent="0.25">
      <c r="A804" s="14" t="s">
        <v>8219</v>
      </c>
      <c r="B804" s="24">
        <v>42</v>
      </c>
      <c r="D804" s="14" t="s">
        <v>8221</v>
      </c>
      <c r="E804">
        <v>4</v>
      </c>
    </row>
    <row r="805" spans="1:5" hidden="1" outlineLevel="1" x14ac:dyDescent="0.25">
      <c r="A805" s="14" t="s">
        <v>8219</v>
      </c>
      <c r="B805" s="24">
        <v>42</v>
      </c>
      <c r="D805" s="14" t="s">
        <v>8221</v>
      </c>
      <c r="E805">
        <v>4</v>
      </c>
    </row>
    <row r="806" spans="1:5" hidden="1" outlineLevel="1" x14ac:dyDescent="0.25">
      <c r="A806" s="14" t="s">
        <v>8219</v>
      </c>
      <c r="B806" s="24">
        <v>42</v>
      </c>
      <c r="D806" s="14" t="s">
        <v>8221</v>
      </c>
      <c r="E806">
        <v>4</v>
      </c>
    </row>
    <row r="807" spans="1:5" hidden="1" outlineLevel="1" x14ac:dyDescent="0.25">
      <c r="A807" s="14" t="s">
        <v>8219</v>
      </c>
      <c r="B807" s="24">
        <v>42</v>
      </c>
      <c r="D807" s="14" t="s">
        <v>8221</v>
      </c>
      <c r="E807">
        <v>4</v>
      </c>
    </row>
    <row r="808" spans="1:5" hidden="1" outlineLevel="1" x14ac:dyDescent="0.25">
      <c r="A808" s="14" t="s">
        <v>8219</v>
      </c>
      <c r="B808" s="24">
        <v>42</v>
      </c>
      <c r="D808" s="14" t="s">
        <v>8221</v>
      </c>
      <c r="E808">
        <v>4</v>
      </c>
    </row>
    <row r="809" spans="1:5" hidden="1" outlineLevel="1" x14ac:dyDescent="0.25">
      <c r="A809" s="14" t="s">
        <v>8219</v>
      </c>
      <c r="B809" s="24">
        <v>42</v>
      </c>
      <c r="D809" s="14" t="s">
        <v>8221</v>
      </c>
      <c r="E809">
        <v>4</v>
      </c>
    </row>
    <row r="810" spans="1:5" hidden="1" outlineLevel="1" x14ac:dyDescent="0.25">
      <c r="A810" s="14" t="s">
        <v>8219</v>
      </c>
      <c r="B810" s="24">
        <v>42</v>
      </c>
      <c r="D810" s="14" t="s">
        <v>8221</v>
      </c>
      <c r="E810">
        <v>4</v>
      </c>
    </row>
    <row r="811" spans="1:5" hidden="1" outlineLevel="1" x14ac:dyDescent="0.25">
      <c r="A811" s="14" t="s">
        <v>8219</v>
      </c>
      <c r="B811" s="24">
        <v>43</v>
      </c>
      <c r="D811" s="14" t="s">
        <v>8221</v>
      </c>
      <c r="E811">
        <v>4</v>
      </c>
    </row>
    <row r="812" spans="1:5" hidden="1" outlineLevel="1" x14ac:dyDescent="0.25">
      <c r="A812" s="14" t="s">
        <v>8219</v>
      </c>
      <c r="B812" s="24">
        <v>43</v>
      </c>
      <c r="D812" s="14" t="s">
        <v>8221</v>
      </c>
      <c r="E812">
        <v>4</v>
      </c>
    </row>
    <row r="813" spans="1:5" hidden="1" outlineLevel="1" x14ac:dyDescent="0.25">
      <c r="A813" s="14" t="s">
        <v>8219</v>
      </c>
      <c r="B813" s="24">
        <v>43</v>
      </c>
      <c r="D813" s="14" t="s">
        <v>8221</v>
      </c>
      <c r="E813">
        <v>4</v>
      </c>
    </row>
    <row r="814" spans="1:5" hidden="1" outlineLevel="1" x14ac:dyDescent="0.25">
      <c r="A814" s="14" t="s">
        <v>8219</v>
      </c>
      <c r="B814" s="24">
        <v>43</v>
      </c>
      <c r="D814" s="14" t="s">
        <v>8221</v>
      </c>
      <c r="E814">
        <v>4</v>
      </c>
    </row>
    <row r="815" spans="1:5" hidden="1" outlineLevel="1" x14ac:dyDescent="0.25">
      <c r="A815" s="14" t="s">
        <v>8219</v>
      </c>
      <c r="B815" s="24">
        <v>43</v>
      </c>
      <c r="D815" s="14" t="s">
        <v>8221</v>
      </c>
      <c r="E815">
        <v>4</v>
      </c>
    </row>
    <row r="816" spans="1:5" hidden="1" outlineLevel="1" x14ac:dyDescent="0.25">
      <c r="A816" s="14" t="s">
        <v>8219</v>
      </c>
      <c r="B816" s="24">
        <v>43</v>
      </c>
      <c r="D816" s="14" t="s">
        <v>8221</v>
      </c>
      <c r="E816">
        <v>4</v>
      </c>
    </row>
    <row r="817" spans="1:5" hidden="1" outlineLevel="1" x14ac:dyDescent="0.25">
      <c r="A817" s="14" t="s">
        <v>8219</v>
      </c>
      <c r="B817" s="24">
        <v>43</v>
      </c>
      <c r="D817" s="14" t="s">
        <v>8221</v>
      </c>
      <c r="E817">
        <v>4</v>
      </c>
    </row>
    <row r="818" spans="1:5" hidden="1" outlineLevel="1" x14ac:dyDescent="0.25">
      <c r="A818" s="14" t="s">
        <v>8219</v>
      </c>
      <c r="B818" s="24">
        <v>43</v>
      </c>
      <c r="D818" s="14" t="s">
        <v>8221</v>
      </c>
      <c r="E818">
        <v>4</v>
      </c>
    </row>
    <row r="819" spans="1:5" hidden="1" outlineLevel="1" x14ac:dyDescent="0.25">
      <c r="A819" s="14" t="s">
        <v>8219</v>
      </c>
      <c r="B819" s="24">
        <v>43</v>
      </c>
      <c r="D819" s="14" t="s">
        <v>8221</v>
      </c>
      <c r="E819">
        <v>4</v>
      </c>
    </row>
    <row r="820" spans="1:5" hidden="1" outlineLevel="1" x14ac:dyDescent="0.25">
      <c r="A820" s="14" t="s">
        <v>8219</v>
      </c>
      <c r="B820" s="24">
        <v>43</v>
      </c>
      <c r="D820" s="14" t="s">
        <v>8221</v>
      </c>
      <c r="E820">
        <v>4</v>
      </c>
    </row>
    <row r="821" spans="1:5" hidden="1" outlineLevel="1" x14ac:dyDescent="0.25">
      <c r="A821" s="14" t="s">
        <v>8219</v>
      </c>
      <c r="B821" s="24">
        <v>43</v>
      </c>
      <c r="D821" s="14" t="s">
        <v>8221</v>
      </c>
      <c r="E821">
        <v>4</v>
      </c>
    </row>
    <row r="822" spans="1:5" hidden="1" outlineLevel="1" x14ac:dyDescent="0.25">
      <c r="A822" s="14" t="s">
        <v>8219</v>
      </c>
      <c r="B822" s="24">
        <v>43</v>
      </c>
      <c r="D822" s="14" t="s">
        <v>8221</v>
      </c>
      <c r="E822">
        <v>4</v>
      </c>
    </row>
    <row r="823" spans="1:5" hidden="1" outlineLevel="1" x14ac:dyDescent="0.25">
      <c r="A823" s="14" t="s">
        <v>8219</v>
      </c>
      <c r="B823" s="24">
        <v>43</v>
      </c>
      <c r="D823" s="14" t="s">
        <v>8221</v>
      </c>
      <c r="E823">
        <v>4</v>
      </c>
    </row>
    <row r="824" spans="1:5" hidden="1" outlineLevel="1" x14ac:dyDescent="0.25">
      <c r="A824" s="14" t="s">
        <v>8219</v>
      </c>
      <c r="B824" s="24">
        <v>44</v>
      </c>
      <c r="D824" s="14" t="s">
        <v>8221</v>
      </c>
      <c r="E824">
        <v>4</v>
      </c>
    </row>
    <row r="825" spans="1:5" hidden="1" outlineLevel="1" x14ac:dyDescent="0.25">
      <c r="A825" s="14" t="s">
        <v>8219</v>
      </c>
      <c r="B825" s="24">
        <v>44</v>
      </c>
      <c r="D825" s="14" t="s">
        <v>8221</v>
      </c>
      <c r="E825">
        <v>4</v>
      </c>
    </row>
    <row r="826" spans="1:5" hidden="1" outlineLevel="1" x14ac:dyDescent="0.25">
      <c r="A826" s="14" t="s">
        <v>8219</v>
      </c>
      <c r="B826" s="24">
        <v>44</v>
      </c>
      <c r="D826" s="14" t="s">
        <v>8221</v>
      </c>
      <c r="E826">
        <v>4</v>
      </c>
    </row>
    <row r="827" spans="1:5" hidden="1" outlineLevel="1" x14ac:dyDescent="0.25">
      <c r="A827" s="14" t="s">
        <v>8219</v>
      </c>
      <c r="B827" s="24">
        <v>44</v>
      </c>
      <c r="D827" s="14" t="s">
        <v>8221</v>
      </c>
      <c r="E827">
        <v>4</v>
      </c>
    </row>
    <row r="828" spans="1:5" hidden="1" outlineLevel="1" x14ac:dyDescent="0.25">
      <c r="A828" s="14" t="s">
        <v>8219</v>
      </c>
      <c r="B828" s="24">
        <v>44</v>
      </c>
      <c r="D828" s="14" t="s">
        <v>8221</v>
      </c>
      <c r="E828">
        <v>4</v>
      </c>
    </row>
    <row r="829" spans="1:5" hidden="1" outlineLevel="1" x14ac:dyDescent="0.25">
      <c r="A829" s="14" t="s">
        <v>8219</v>
      </c>
      <c r="B829" s="24">
        <v>44</v>
      </c>
      <c r="D829" s="14" t="s">
        <v>8221</v>
      </c>
      <c r="E829">
        <v>4</v>
      </c>
    </row>
    <row r="830" spans="1:5" hidden="1" outlineLevel="1" x14ac:dyDescent="0.25">
      <c r="A830" s="14" t="s">
        <v>8219</v>
      </c>
      <c r="B830" s="24">
        <v>44</v>
      </c>
      <c r="D830" s="14" t="s">
        <v>8221</v>
      </c>
      <c r="E830">
        <v>4</v>
      </c>
    </row>
    <row r="831" spans="1:5" hidden="1" outlineLevel="1" x14ac:dyDescent="0.25">
      <c r="A831" s="14" t="s">
        <v>8219</v>
      </c>
      <c r="B831" s="24">
        <v>44</v>
      </c>
      <c r="D831" s="14" t="s">
        <v>8221</v>
      </c>
      <c r="E831">
        <v>4</v>
      </c>
    </row>
    <row r="832" spans="1:5" hidden="1" outlineLevel="1" x14ac:dyDescent="0.25">
      <c r="A832" s="14" t="s">
        <v>8219</v>
      </c>
      <c r="B832" s="24">
        <v>44</v>
      </c>
      <c r="D832" s="14" t="s">
        <v>8221</v>
      </c>
      <c r="E832">
        <v>4</v>
      </c>
    </row>
    <row r="833" spans="1:5" hidden="1" outlineLevel="1" x14ac:dyDescent="0.25">
      <c r="A833" s="14" t="s">
        <v>8219</v>
      </c>
      <c r="B833" s="24">
        <v>44</v>
      </c>
      <c r="D833" s="14" t="s">
        <v>8221</v>
      </c>
      <c r="E833">
        <v>4</v>
      </c>
    </row>
    <row r="834" spans="1:5" hidden="1" outlineLevel="1" x14ac:dyDescent="0.25">
      <c r="A834" s="14" t="s">
        <v>8219</v>
      </c>
      <c r="B834" s="24">
        <v>44</v>
      </c>
      <c r="D834" s="14" t="s">
        <v>8221</v>
      </c>
      <c r="E834">
        <v>4</v>
      </c>
    </row>
    <row r="835" spans="1:5" hidden="1" outlineLevel="1" x14ac:dyDescent="0.25">
      <c r="A835" s="14" t="s">
        <v>8219</v>
      </c>
      <c r="B835" s="24">
        <v>44</v>
      </c>
      <c r="D835" s="14" t="s">
        <v>8221</v>
      </c>
      <c r="E835">
        <v>4</v>
      </c>
    </row>
    <row r="836" spans="1:5" hidden="1" outlineLevel="1" x14ac:dyDescent="0.25">
      <c r="A836" s="14" t="s">
        <v>8219</v>
      </c>
      <c r="B836" s="24">
        <v>44</v>
      </c>
      <c r="D836" s="14" t="s">
        <v>8221</v>
      </c>
      <c r="E836">
        <v>4</v>
      </c>
    </row>
    <row r="837" spans="1:5" hidden="1" outlineLevel="1" x14ac:dyDescent="0.25">
      <c r="A837" s="14" t="s">
        <v>8219</v>
      </c>
      <c r="B837" s="24">
        <v>44</v>
      </c>
      <c r="D837" s="14" t="s">
        <v>8221</v>
      </c>
      <c r="E837">
        <v>4</v>
      </c>
    </row>
    <row r="838" spans="1:5" hidden="1" outlineLevel="1" x14ac:dyDescent="0.25">
      <c r="A838" s="14" t="s">
        <v>8219</v>
      </c>
      <c r="B838" s="24">
        <v>44</v>
      </c>
      <c r="D838" s="14" t="s">
        <v>8221</v>
      </c>
      <c r="E838">
        <v>4</v>
      </c>
    </row>
    <row r="839" spans="1:5" hidden="1" outlineLevel="1" x14ac:dyDescent="0.25">
      <c r="A839" s="14" t="s">
        <v>8219</v>
      </c>
      <c r="B839" s="24">
        <v>45</v>
      </c>
      <c r="D839" s="14" t="s">
        <v>8221</v>
      </c>
      <c r="E839">
        <v>4</v>
      </c>
    </row>
    <row r="840" spans="1:5" hidden="1" outlineLevel="1" x14ac:dyDescent="0.25">
      <c r="A840" s="14" t="s">
        <v>8219</v>
      </c>
      <c r="B840" s="24">
        <v>45</v>
      </c>
      <c r="D840" s="14" t="s">
        <v>8221</v>
      </c>
      <c r="E840">
        <v>4</v>
      </c>
    </row>
    <row r="841" spans="1:5" hidden="1" outlineLevel="1" x14ac:dyDescent="0.25">
      <c r="A841" s="14" t="s">
        <v>8219</v>
      </c>
      <c r="B841" s="24">
        <v>45</v>
      </c>
      <c r="D841" s="14" t="s">
        <v>8221</v>
      </c>
      <c r="E841">
        <v>4</v>
      </c>
    </row>
    <row r="842" spans="1:5" hidden="1" outlineLevel="1" x14ac:dyDescent="0.25">
      <c r="A842" s="14" t="s">
        <v>8219</v>
      </c>
      <c r="B842" s="24">
        <v>45</v>
      </c>
      <c r="D842" s="14" t="s">
        <v>8221</v>
      </c>
      <c r="E842">
        <v>4</v>
      </c>
    </row>
    <row r="843" spans="1:5" hidden="1" outlineLevel="1" x14ac:dyDescent="0.25">
      <c r="A843" s="14" t="s">
        <v>8219</v>
      </c>
      <c r="B843" s="24">
        <v>45</v>
      </c>
      <c r="D843" s="14" t="s">
        <v>8221</v>
      </c>
      <c r="E843">
        <v>4</v>
      </c>
    </row>
    <row r="844" spans="1:5" hidden="1" outlineLevel="1" x14ac:dyDescent="0.25">
      <c r="A844" s="14" t="s">
        <v>8219</v>
      </c>
      <c r="B844" s="24">
        <v>45</v>
      </c>
      <c r="D844" s="14" t="s">
        <v>8221</v>
      </c>
      <c r="E844">
        <v>4</v>
      </c>
    </row>
    <row r="845" spans="1:5" hidden="1" outlineLevel="1" x14ac:dyDescent="0.25">
      <c r="A845" s="14" t="s">
        <v>8219</v>
      </c>
      <c r="B845" s="24">
        <v>45</v>
      </c>
      <c r="D845" s="14" t="s">
        <v>8221</v>
      </c>
      <c r="E845">
        <v>4</v>
      </c>
    </row>
    <row r="846" spans="1:5" hidden="1" outlineLevel="1" x14ac:dyDescent="0.25">
      <c r="A846" s="14" t="s">
        <v>8219</v>
      </c>
      <c r="B846" s="24">
        <v>45</v>
      </c>
      <c r="D846" s="14" t="s">
        <v>8221</v>
      </c>
      <c r="E846">
        <v>4</v>
      </c>
    </row>
    <row r="847" spans="1:5" hidden="1" outlineLevel="1" x14ac:dyDescent="0.25">
      <c r="A847" s="14" t="s">
        <v>8219</v>
      </c>
      <c r="B847" s="24">
        <v>45</v>
      </c>
      <c r="D847" s="14" t="s">
        <v>8221</v>
      </c>
      <c r="E847">
        <v>4</v>
      </c>
    </row>
    <row r="848" spans="1:5" hidden="1" outlineLevel="1" x14ac:dyDescent="0.25">
      <c r="A848" s="14" t="s">
        <v>8219</v>
      </c>
      <c r="B848" s="24">
        <v>45</v>
      </c>
      <c r="D848" s="14" t="s">
        <v>8221</v>
      </c>
      <c r="E848">
        <v>4</v>
      </c>
    </row>
    <row r="849" spans="1:5" hidden="1" outlineLevel="1" x14ac:dyDescent="0.25">
      <c r="A849" s="14" t="s">
        <v>8219</v>
      </c>
      <c r="B849" s="24">
        <v>45</v>
      </c>
      <c r="D849" s="14" t="s">
        <v>8221</v>
      </c>
      <c r="E849">
        <v>4</v>
      </c>
    </row>
    <row r="850" spans="1:5" hidden="1" outlineLevel="1" x14ac:dyDescent="0.25">
      <c r="A850" s="14" t="s">
        <v>8219</v>
      </c>
      <c r="B850" s="24">
        <v>45</v>
      </c>
      <c r="D850" s="14" t="s">
        <v>8221</v>
      </c>
      <c r="E850">
        <v>4</v>
      </c>
    </row>
    <row r="851" spans="1:5" hidden="1" outlineLevel="1" x14ac:dyDescent="0.25">
      <c r="A851" s="14" t="s">
        <v>8219</v>
      </c>
      <c r="B851" s="24">
        <v>45</v>
      </c>
      <c r="D851" s="14" t="s">
        <v>8221</v>
      </c>
      <c r="E851">
        <v>4</v>
      </c>
    </row>
    <row r="852" spans="1:5" hidden="1" outlineLevel="1" x14ac:dyDescent="0.25">
      <c r="A852" s="14" t="s">
        <v>8219</v>
      </c>
      <c r="B852" s="24">
        <v>45</v>
      </c>
      <c r="D852" s="14" t="s">
        <v>8221</v>
      </c>
      <c r="E852">
        <v>5</v>
      </c>
    </row>
    <row r="853" spans="1:5" hidden="1" outlineLevel="1" x14ac:dyDescent="0.25">
      <c r="A853" s="14" t="s">
        <v>8219</v>
      </c>
      <c r="B853" s="24">
        <v>45</v>
      </c>
      <c r="D853" s="14" t="s">
        <v>8221</v>
      </c>
      <c r="E853">
        <v>5</v>
      </c>
    </row>
    <row r="854" spans="1:5" hidden="1" outlineLevel="1" x14ac:dyDescent="0.25">
      <c r="A854" s="14" t="s">
        <v>8219</v>
      </c>
      <c r="B854" s="24">
        <v>46</v>
      </c>
      <c r="D854" s="14" t="s">
        <v>8221</v>
      </c>
      <c r="E854">
        <v>5</v>
      </c>
    </row>
    <row r="855" spans="1:5" hidden="1" outlineLevel="1" x14ac:dyDescent="0.25">
      <c r="A855" s="14" t="s">
        <v>8219</v>
      </c>
      <c r="B855" s="24">
        <v>46</v>
      </c>
      <c r="D855" s="14" t="s">
        <v>8221</v>
      </c>
      <c r="E855">
        <v>5</v>
      </c>
    </row>
    <row r="856" spans="1:5" hidden="1" outlineLevel="1" x14ac:dyDescent="0.25">
      <c r="A856" s="14" t="s">
        <v>8219</v>
      </c>
      <c r="B856" s="24">
        <v>46</v>
      </c>
      <c r="D856" s="14" t="s">
        <v>8221</v>
      </c>
      <c r="E856">
        <v>5</v>
      </c>
    </row>
    <row r="857" spans="1:5" hidden="1" outlineLevel="1" x14ac:dyDescent="0.25">
      <c r="A857" s="14" t="s">
        <v>8219</v>
      </c>
      <c r="B857" s="24">
        <v>46</v>
      </c>
      <c r="D857" s="14" t="s">
        <v>8221</v>
      </c>
      <c r="E857">
        <v>5</v>
      </c>
    </row>
    <row r="858" spans="1:5" hidden="1" outlineLevel="1" x14ac:dyDescent="0.25">
      <c r="A858" s="14" t="s">
        <v>8219</v>
      </c>
      <c r="B858" s="24">
        <v>46</v>
      </c>
      <c r="D858" s="14" t="s">
        <v>8221</v>
      </c>
      <c r="E858">
        <v>5</v>
      </c>
    </row>
    <row r="859" spans="1:5" hidden="1" outlineLevel="1" x14ac:dyDescent="0.25">
      <c r="A859" s="14" t="s">
        <v>8219</v>
      </c>
      <c r="B859" s="24">
        <v>46</v>
      </c>
      <c r="D859" s="14" t="s">
        <v>8221</v>
      </c>
      <c r="E859">
        <v>5</v>
      </c>
    </row>
    <row r="860" spans="1:5" hidden="1" outlineLevel="1" x14ac:dyDescent="0.25">
      <c r="A860" s="14" t="s">
        <v>8219</v>
      </c>
      <c r="B860" s="24">
        <v>46</v>
      </c>
      <c r="D860" s="14" t="s">
        <v>8221</v>
      </c>
      <c r="E860">
        <v>5</v>
      </c>
    </row>
    <row r="861" spans="1:5" hidden="1" outlineLevel="1" x14ac:dyDescent="0.25">
      <c r="A861" s="14" t="s">
        <v>8219</v>
      </c>
      <c r="B861" s="24">
        <v>46</v>
      </c>
      <c r="D861" s="14" t="s">
        <v>8221</v>
      </c>
      <c r="E861">
        <v>5</v>
      </c>
    </row>
    <row r="862" spans="1:5" hidden="1" outlineLevel="1" x14ac:dyDescent="0.25">
      <c r="A862" s="14" t="s">
        <v>8219</v>
      </c>
      <c r="B862" s="24">
        <v>46</v>
      </c>
      <c r="D862" s="14" t="s">
        <v>8221</v>
      </c>
      <c r="E862">
        <v>5</v>
      </c>
    </row>
    <row r="863" spans="1:5" hidden="1" outlineLevel="1" x14ac:dyDescent="0.25">
      <c r="A863" s="14" t="s">
        <v>8219</v>
      </c>
      <c r="B863" s="24">
        <v>46</v>
      </c>
      <c r="D863" s="14" t="s">
        <v>8221</v>
      </c>
      <c r="E863">
        <v>5</v>
      </c>
    </row>
    <row r="864" spans="1:5" hidden="1" outlineLevel="1" x14ac:dyDescent="0.25">
      <c r="A864" s="14" t="s">
        <v>8219</v>
      </c>
      <c r="B864" s="24">
        <v>46</v>
      </c>
      <c r="D864" s="14" t="s">
        <v>8221</v>
      </c>
      <c r="E864">
        <v>5</v>
      </c>
    </row>
    <row r="865" spans="1:5" hidden="1" outlineLevel="1" x14ac:dyDescent="0.25">
      <c r="A865" s="14" t="s">
        <v>8219</v>
      </c>
      <c r="B865" s="24">
        <v>46</v>
      </c>
      <c r="D865" s="14" t="s">
        <v>8221</v>
      </c>
      <c r="E865">
        <v>5</v>
      </c>
    </row>
    <row r="866" spans="1:5" hidden="1" outlineLevel="1" x14ac:dyDescent="0.25">
      <c r="A866" s="14" t="s">
        <v>8219</v>
      </c>
      <c r="B866" s="24">
        <v>46</v>
      </c>
      <c r="D866" s="14" t="s">
        <v>8221</v>
      </c>
      <c r="E866">
        <v>5</v>
      </c>
    </row>
    <row r="867" spans="1:5" hidden="1" outlineLevel="1" x14ac:dyDescent="0.25">
      <c r="A867" s="14" t="s">
        <v>8219</v>
      </c>
      <c r="B867" s="24">
        <v>46</v>
      </c>
      <c r="D867" s="14" t="s">
        <v>8221</v>
      </c>
      <c r="E867">
        <v>5</v>
      </c>
    </row>
    <row r="868" spans="1:5" hidden="1" outlineLevel="1" x14ac:dyDescent="0.25">
      <c r="A868" s="14" t="s">
        <v>8219</v>
      </c>
      <c r="B868" s="24">
        <v>46</v>
      </c>
      <c r="D868" s="14" t="s">
        <v>8221</v>
      </c>
      <c r="E868">
        <v>5</v>
      </c>
    </row>
    <row r="869" spans="1:5" hidden="1" outlineLevel="1" x14ac:dyDescent="0.25">
      <c r="A869" s="14" t="s">
        <v>8219</v>
      </c>
      <c r="B869" s="24">
        <v>46</v>
      </c>
      <c r="D869" s="14" t="s">
        <v>8221</v>
      </c>
      <c r="E869">
        <v>5</v>
      </c>
    </row>
    <row r="870" spans="1:5" hidden="1" outlineLevel="1" x14ac:dyDescent="0.25">
      <c r="A870" s="14" t="s">
        <v>8219</v>
      </c>
      <c r="B870" s="24">
        <v>46</v>
      </c>
      <c r="D870" s="14" t="s">
        <v>8221</v>
      </c>
      <c r="E870">
        <v>5</v>
      </c>
    </row>
    <row r="871" spans="1:5" hidden="1" outlineLevel="1" x14ac:dyDescent="0.25">
      <c r="A871" s="14" t="s">
        <v>8219</v>
      </c>
      <c r="B871" s="24">
        <v>46</v>
      </c>
      <c r="D871" s="14" t="s">
        <v>8221</v>
      </c>
      <c r="E871">
        <v>5</v>
      </c>
    </row>
    <row r="872" spans="1:5" hidden="1" outlineLevel="1" x14ac:dyDescent="0.25">
      <c r="A872" s="14" t="s">
        <v>8219</v>
      </c>
      <c r="B872" s="24">
        <v>46</v>
      </c>
      <c r="D872" s="14" t="s">
        <v>8221</v>
      </c>
      <c r="E872">
        <v>5</v>
      </c>
    </row>
    <row r="873" spans="1:5" hidden="1" outlineLevel="1" x14ac:dyDescent="0.25">
      <c r="A873" s="14" t="s">
        <v>8219</v>
      </c>
      <c r="B873" s="24">
        <v>46</v>
      </c>
      <c r="D873" s="14" t="s">
        <v>8221</v>
      </c>
      <c r="E873">
        <v>5</v>
      </c>
    </row>
    <row r="874" spans="1:5" hidden="1" outlineLevel="1" x14ac:dyDescent="0.25">
      <c r="A874" s="14" t="s">
        <v>8219</v>
      </c>
      <c r="B874" s="24">
        <v>46</v>
      </c>
      <c r="D874" s="14" t="s">
        <v>8221</v>
      </c>
      <c r="E874">
        <v>5</v>
      </c>
    </row>
    <row r="875" spans="1:5" hidden="1" outlineLevel="1" x14ac:dyDescent="0.25">
      <c r="A875" s="14" t="s">
        <v>8219</v>
      </c>
      <c r="B875" s="24">
        <v>47</v>
      </c>
      <c r="D875" s="14" t="s">
        <v>8221</v>
      </c>
      <c r="E875">
        <v>5</v>
      </c>
    </row>
    <row r="876" spans="1:5" hidden="1" outlineLevel="1" x14ac:dyDescent="0.25">
      <c r="A876" s="14" t="s">
        <v>8219</v>
      </c>
      <c r="B876" s="24">
        <v>47</v>
      </c>
      <c r="D876" s="14" t="s">
        <v>8221</v>
      </c>
      <c r="E876">
        <v>5</v>
      </c>
    </row>
    <row r="877" spans="1:5" hidden="1" outlineLevel="1" x14ac:dyDescent="0.25">
      <c r="A877" s="14" t="s">
        <v>8219</v>
      </c>
      <c r="B877" s="24">
        <v>47</v>
      </c>
      <c r="D877" s="14" t="s">
        <v>8221</v>
      </c>
      <c r="E877">
        <v>5</v>
      </c>
    </row>
    <row r="878" spans="1:5" hidden="1" outlineLevel="1" x14ac:dyDescent="0.25">
      <c r="A878" s="14" t="s">
        <v>8219</v>
      </c>
      <c r="B878" s="24">
        <v>47</v>
      </c>
      <c r="D878" s="14" t="s">
        <v>8221</v>
      </c>
      <c r="E878">
        <v>5</v>
      </c>
    </row>
    <row r="879" spans="1:5" hidden="1" outlineLevel="1" x14ac:dyDescent="0.25">
      <c r="A879" s="14" t="s">
        <v>8219</v>
      </c>
      <c r="B879" s="24">
        <v>47</v>
      </c>
      <c r="D879" s="14" t="s">
        <v>8221</v>
      </c>
      <c r="E879">
        <v>5</v>
      </c>
    </row>
    <row r="880" spans="1:5" hidden="1" outlineLevel="1" x14ac:dyDescent="0.25">
      <c r="A880" s="14" t="s">
        <v>8219</v>
      </c>
      <c r="B880" s="24">
        <v>47</v>
      </c>
      <c r="D880" s="14" t="s">
        <v>8221</v>
      </c>
      <c r="E880">
        <v>5</v>
      </c>
    </row>
    <row r="881" spans="1:5" hidden="1" outlineLevel="1" x14ac:dyDescent="0.25">
      <c r="A881" s="14" t="s">
        <v>8219</v>
      </c>
      <c r="B881" s="24">
        <v>47</v>
      </c>
      <c r="D881" s="14" t="s">
        <v>8221</v>
      </c>
      <c r="E881">
        <v>5</v>
      </c>
    </row>
    <row r="882" spans="1:5" hidden="1" outlineLevel="1" x14ac:dyDescent="0.25">
      <c r="A882" s="14" t="s">
        <v>8219</v>
      </c>
      <c r="B882" s="24">
        <v>47</v>
      </c>
      <c r="D882" s="14" t="s">
        <v>8221</v>
      </c>
      <c r="E882">
        <v>5</v>
      </c>
    </row>
    <row r="883" spans="1:5" hidden="1" outlineLevel="1" x14ac:dyDescent="0.25">
      <c r="A883" s="14" t="s">
        <v>8219</v>
      </c>
      <c r="B883" s="24">
        <v>47</v>
      </c>
      <c r="D883" s="14" t="s">
        <v>8221</v>
      </c>
      <c r="E883">
        <v>5</v>
      </c>
    </row>
    <row r="884" spans="1:5" hidden="1" outlineLevel="1" x14ac:dyDescent="0.25">
      <c r="A884" s="14" t="s">
        <v>8219</v>
      </c>
      <c r="B884" s="24">
        <v>47</v>
      </c>
      <c r="D884" s="14" t="s">
        <v>8221</v>
      </c>
      <c r="E884">
        <v>5</v>
      </c>
    </row>
    <row r="885" spans="1:5" hidden="1" outlineLevel="1" x14ac:dyDescent="0.25">
      <c r="A885" s="14" t="s">
        <v>8219</v>
      </c>
      <c r="B885" s="24">
        <v>47</v>
      </c>
      <c r="D885" s="14" t="s">
        <v>8221</v>
      </c>
      <c r="E885">
        <v>5</v>
      </c>
    </row>
    <row r="886" spans="1:5" hidden="1" outlineLevel="1" x14ac:dyDescent="0.25">
      <c r="A886" s="14" t="s">
        <v>8219</v>
      </c>
      <c r="B886" s="24">
        <v>47</v>
      </c>
      <c r="D886" s="14" t="s">
        <v>8221</v>
      </c>
      <c r="E886">
        <v>5</v>
      </c>
    </row>
    <row r="887" spans="1:5" hidden="1" outlineLevel="1" x14ac:dyDescent="0.25">
      <c r="A887" s="14" t="s">
        <v>8219</v>
      </c>
      <c r="B887" s="24">
        <v>47</v>
      </c>
      <c r="D887" s="14" t="s">
        <v>8221</v>
      </c>
      <c r="E887">
        <v>5</v>
      </c>
    </row>
    <row r="888" spans="1:5" hidden="1" outlineLevel="1" x14ac:dyDescent="0.25">
      <c r="A888" s="14" t="s">
        <v>8219</v>
      </c>
      <c r="B888" s="24">
        <v>47</v>
      </c>
      <c r="D888" s="14" t="s">
        <v>8221</v>
      </c>
      <c r="E888">
        <v>5</v>
      </c>
    </row>
    <row r="889" spans="1:5" hidden="1" outlineLevel="1" x14ac:dyDescent="0.25">
      <c r="A889" s="14" t="s">
        <v>8219</v>
      </c>
      <c r="B889" s="24">
        <v>47</v>
      </c>
      <c r="D889" s="14" t="s">
        <v>8221</v>
      </c>
      <c r="E889">
        <v>5</v>
      </c>
    </row>
    <row r="890" spans="1:5" hidden="1" outlineLevel="1" x14ac:dyDescent="0.25">
      <c r="A890" s="14" t="s">
        <v>8219</v>
      </c>
      <c r="B890" s="24">
        <v>47</v>
      </c>
      <c r="D890" s="14" t="s">
        <v>8221</v>
      </c>
      <c r="E890">
        <v>5</v>
      </c>
    </row>
    <row r="891" spans="1:5" hidden="1" outlineLevel="1" x14ac:dyDescent="0.25">
      <c r="A891" s="14" t="s">
        <v>8219</v>
      </c>
      <c r="B891" s="24">
        <v>47</v>
      </c>
      <c r="D891" s="14" t="s">
        <v>8221</v>
      </c>
      <c r="E891">
        <v>5</v>
      </c>
    </row>
    <row r="892" spans="1:5" hidden="1" outlineLevel="1" x14ac:dyDescent="0.25">
      <c r="A892" s="14" t="s">
        <v>8219</v>
      </c>
      <c r="B892" s="24">
        <v>47</v>
      </c>
      <c r="D892" s="14" t="s">
        <v>8221</v>
      </c>
      <c r="E892">
        <v>5</v>
      </c>
    </row>
    <row r="893" spans="1:5" hidden="1" outlineLevel="1" x14ac:dyDescent="0.25">
      <c r="A893" s="14" t="s">
        <v>8219</v>
      </c>
      <c r="B893" s="24">
        <v>47</v>
      </c>
      <c r="D893" s="14" t="s">
        <v>8221</v>
      </c>
      <c r="E893">
        <v>5</v>
      </c>
    </row>
    <row r="894" spans="1:5" hidden="1" outlineLevel="1" x14ac:dyDescent="0.25">
      <c r="A894" s="14" t="s">
        <v>8219</v>
      </c>
      <c r="B894" s="24">
        <v>47</v>
      </c>
      <c r="D894" s="14" t="s">
        <v>8221</v>
      </c>
      <c r="E894">
        <v>5</v>
      </c>
    </row>
    <row r="895" spans="1:5" hidden="1" outlineLevel="1" x14ac:dyDescent="0.25">
      <c r="A895" s="14" t="s">
        <v>8219</v>
      </c>
      <c r="B895" s="24">
        <v>47</v>
      </c>
      <c r="D895" s="14" t="s">
        <v>8221</v>
      </c>
      <c r="E895">
        <v>5</v>
      </c>
    </row>
    <row r="896" spans="1:5" hidden="1" outlineLevel="1" x14ac:dyDescent="0.25">
      <c r="A896" s="14" t="s">
        <v>8219</v>
      </c>
      <c r="B896" s="24">
        <v>48</v>
      </c>
      <c r="D896" s="14" t="s">
        <v>8221</v>
      </c>
      <c r="E896">
        <v>5</v>
      </c>
    </row>
    <row r="897" spans="1:5" hidden="1" outlineLevel="1" x14ac:dyDescent="0.25">
      <c r="A897" s="14" t="s">
        <v>8219</v>
      </c>
      <c r="B897" s="24">
        <v>48</v>
      </c>
      <c r="D897" s="14" t="s">
        <v>8221</v>
      </c>
      <c r="E897">
        <v>5</v>
      </c>
    </row>
    <row r="898" spans="1:5" hidden="1" outlineLevel="1" x14ac:dyDescent="0.25">
      <c r="A898" s="14" t="s">
        <v>8219</v>
      </c>
      <c r="B898" s="24">
        <v>48</v>
      </c>
      <c r="D898" s="14" t="s">
        <v>8221</v>
      </c>
      <c r="E898">
        <v>5</v>
      </c>
    </row>
    <row r="899" spans="1:5" hidden="1" outlineLevel="1" x14ac:dyDescent="0.25">
      <c r="A899" s="14" t="s">
        <v>8219</v>
      </c>
      <c r="B899" s="24">
        <v>48</v>
      </c>
      <c r="D899" s="14" t="s">
        <v>8221</v>
      </c>
      <c r="E899">
        <v>5</v>
      </c>
    </row>
    <row r="900" spans="1:5" hidden="1" outlineLevel="1" x14ac:dyDescent="0.25">
      <c r="A900" s="14" t="s">
        <v>8219</v>
      </c>
      <c r="B900" s="24">
        <v>48</v>
      </c>
      <c r="D900" s="14" t="s">
        <v>8221</v>
      </c>
      <c r="E900">
        <v>5</v>
      </c>
    </row>
    <row r="901" spans="1:5" hidden="1" outlineLevel="1" x14ac:dyDescent="0.25">
      <c r="A901" s="14" t="s">
        <v>8219</v>
      </c>
      <c r="B901" s="24">
        <v>48</v>
      </c>
      <c r="D901" s="14" t="s">
        <v>8221</v>
      </c>
      <c r="E901">
        <v>5</v>
      </c>
    </row>
    <row r="902" spans="1:5" hidden="1" outlineLevel="1" x14ac:dyDescent="0.25">
      <c r="A902" s="14" t="s">
        <v>8219</v>
      </c>
      <c r="B902" s="24">
        <v>48</v>
      </c>
      <c r="D902" s="14" t="s">
        <v>8221</v>
      </c>
      <c r="E902">
        <v>5</v>
      </c>
    </row>
    <row r="903" spans="1:5" hidden="1" outlineLevel="1" x14ac:dyDescent="0.25">
      <c r="A903" s="14" t="s">
        <v>8219</v>
      </c>
      <c r="B903" s="24">
        <v>48</v>
      </c>
      <c r="D903" s="14" t="s">
        <v>8221</v>
      </c>
      <c r="E903">
        <v>5</v>
      </c>
    </row>
    <row r="904" spans="1:5" hidden="1" outlineLevel="1" x14ac:dyDescent="0.25">
      <c r="A904" s="14" t="s">
        <v>8219</v>
      </c>
      <c r="B904" s="24">
        <v>48</v>
      </c>
      <c r="D904" s="14" t="s">
        <v>8221</v>
      </c>
      <c r="E904">
        <v>5</v>
      </c>
    </row>
    <row r="905" spans="1:5" hidden="1" outlineLevel="1" x14ac:dyDescent="0.25">
      <c r="A905" s="14" t="s">
        <v>8219</v>
      </c>
      <c r="B905" s="24">
        <v>48</v>
      </c>
      <c r="D905" s="14" t="s">
        <v>8221</v>
      </c>
      <c r="E905">
        <v>5</v>
      </c>
    </row>
    <row r="906" spans="1:5" hidden="1" outlineLevel="1" x14ac:dyDescent="0.25">
      <c r="A906" s="14" t="s">
        <v>8219</v>
      </c>
      <c r="B906" s="24">
        <v>48</v>
      </c>
      <c r="D906" s="14" t="s">
        <v>8221</v>
      </c>
      <c r="E906">
        <v>5</v>
      </c>
    </row>
    <row r="907" spans="1:5" hidden="1" outlineLevel="1" x14ac:dyDescent="0.25">
      <c r="A907" s="14" t="s">
        <v>8219</v>
      </c>
      <c r="B907" s="24">
        <v>48</v>
      </c>
      <c r="D907" s="14" t="s">
        <v>8221</v>
      </c>
      <c r="E907">
        <v>5</v>
      </c>
    </row>
    <row r="908" spans="1:5" hidden="1" outlineLevel="1" x14ac:dyDescent="0.25">
      <c r="A908" s="14" t="s">
        <v>8219</v>
      </c>
      <c r="B908" s="24">
        <v>48</v>
      </c>
      <c r="D908" s="14" t="s">
        <v>8221</v>
      </c>
      <c r="E908">
        <v>5</v>
      </c>
    </row>
    <row r="909" spans="1:5" hidden="1" outlineLevel="1" x14ac:dyDescent="0.25">
      <c r="A909" s="14" t="s">
        <v>8219</v>
      </c>
      <c r="B909" s="24">
        <v>48</v>
      </c>
      <c r="D909" s="14" t="s">
        <v>8221</v>
      </c>
      <c r="E909">
        <v>5</v>
      </c>
    </row>
    <row r="910" spans="1:5" hidden="1" outlineLevel="1" x14ac:dyDescent="0.25">
      <c r="A910" s="14" t="s">
        <v>8219</v>
      </c>
      <c r="B910" s="24">
        <v>49</v>
      </c>
      <c r="D910" s="14" t="s">
        <v>8221</v>
      </c>
      <c r="E910">
        <v>5</v>
      </c>
    </row>
    <row r="911" spans="1:5" hidden="1" outlineLevel="1" x14ac:dyDescent="0.25">
      <c r="A911" s="14" t="s">
        <v>8219</v>
      </c>
      <c r="B911" s="24">
        <v>49</v>
      </c>
      <c r="D911" s="14" t="s">
        <v>8221</v>
      </c>
      <c r="E911">
        <v>5</v>
      </c>
    </row>
    <row r="912" spans="1:5" hidden="1" outlineLevel="1" x14ac:dyDescent="0.25">
      <c r="A912" s="14" t="s">
        <v>8219</v>
      </c>
      <c r="B912" s="24">
        <v>49</v>
      </c>
      <c r="D912" s="14" t="s">
        <v>8221</v>
      </c>
      <c r="E912">
        <v>5</v>
      </c>
    </row>
    <row r="913" spans="1:5" hidden="1" outlineLevel="1" x14ac:dyDescent="0.25">
      <c r="A913" s="14" t="s">
        <v>8219</v>
      </c>
      <c r="B913" s="24">
        <v>49</v>
      </c>
      <c r="D913" s="14" t="s">
        <v>8221</v>
      </c>
      <c r="E913">
        <v>6</v>
      </c>
    </row>
    <row r="914" spans="1:5" hidden="1" outlineLevel="1" x14ac:dyDescent="0.25">
      <c r="A914" s="14" t="s">
        <v>8219</v>
      </c>
      <c r="B914" s="24">
        <v>49</v>
      </c>
      <c r="D914" s="14" t="s">
        <v>8221</v>
      </c>
      <c r="E914">
        <v>6</v>
      </c>
    </row>
    <row r="915" spans="1:5" hidden="1" outlineLevel="1" x14ac:dyDescent="0.25">
      <c r="A915" s="14" t="s">
        <v>8219</v>
      </c>
      <c r="B915" s="24">
        <v>49</v>
      </c>
      <c r="D915" s="14" t="s">
        <v>8221</v>
      </c>
      <c r="E915">
        <v>6</v>
      </c>
    </row>
    <row r="916" spans="1:5" hidden="1" outlineLevel="1" x14ac:dyDescent="0.25">
      <c r="A916" s="14" t="s">
        <v>8219</v>
      </c>
      <c r="B916" s="24">
        <v>49</v>
      </c>
      <c r="D916" s="14" t="s">
        <v>8221</v>
      </c>
      <c r="E916">
        <v>6</v>
      </c>
    </row>
    <row r="917" spans="1:5" hidden="1" outlineLevel="1" x14ac:dyDescent="0.25">
      <c r="A917" s="14" t="s">
        <v>8219</v>
      </c>
      <c r="B917" s="24">
        <v>49</v>
      </c>
      <c r="D917" s="14" t="s">
        <v>8221</v>
      </c>
      <c r="E917">
        <v>6</v>
      </c>
    </row>
    <row r="918" spans="1:5" hidden="1" outlineLevel="1" x14ac:dyDescent="0.25">
      <c r="A918" s="14" t="s">
        <v>8219</v>
      </c>
      <c r="B918" s="24">
        <v>49</v>
      </c>
      <c r="D918" s="14" t="s">
        <v>8221</v>
      </c>
      <c r="E918">
        <v>6</v>
      </c>
    </row>
    <row r="919" spans="1:5" hidden="1" outlineLevel="1" x14ac:dyDescent="0.25">
      <c r="A919" s="14" t="s">
        <v>8219</v>
      </c>
      <c r="B919" s="24">
        <v>49</v>
      </c>
      <c r="D919" s="14" t="s">
        <v>8221</v>
      </c>
      <c r="E919">
        <v>6</v>
      </c>
    </row>
    <row r="920" spans="1:5" hidden="1" outlineLevel="1" x14ac:dyDescent="0.25">
      <c r="A920" s="14" t="s">
        <v>8219</v>
      </c>
      <c r="B920" s="24">
        <v>49</v>
      </c>
      <c r="D920" s="14" t="s">
        <v>8221</v>
      </c>
      <c r="E920">
        <v>6</v>
      </c>
    </row>
    <row r="921" spans="1:5" hidden="1" outlineLevel="1" x14ac:dyDescent="0.25">
      <c r="A921" s="14" t="s">
        <v>8219</v>
      </c>
      <c r="B921" s="24">
        <v>49</v>
      </c>
      <c r="D921" s="14" t="s">
        <v>8221</v>
      </c>
      <c r="E921">
        <v>6</v>
      </c>
    </row>
    <row r="922" spans="1:5" hidden="1" outlineLevel="1" x14ac:dyDescent="0.25">
      <c r="A922" s="14" t="s">
        <v>8219</v>
      </c>
      <c r="B922" s="24">
        <v>49</v>
      </c>
      <c r="D922" s="14" t="s">
        <v>8221</v>
      </c>
      <c r="E922">
        <v>6</v>
      </c>
    </row>
    <row r="923" spans="1:5" hidden="1" outlineLevel="1" x14ac:dyDescent="0.25">
      <c r="A923" s="14" t="s">
        <v>8219</v>
      </c>
      <c r="B923" s="24">
        <v>49</v>
      </c>
      <c r="D923" s="14" t="s">
        <v>8221</v>
      </c>
      <c r="E923">
        <v>6</v>
      </c>
    </row>
    <row r="924" spans="1:5" hidden="1" outlineLevel="1" x14ac:dyDescent="0.25">
      <c r="A924" s="14" t="s">
        <v>8219</v>
      </c>
      <c r="B924" s="24">
        <v>49</v>
      </c>
      <c r="D924" s="14" t="s">
        <v>8221</v>
      </c>
      <c r="E924">
        <v>6</v>
      </c>
    </row>
    <row r="925" spans="1:5" hidden="1" outlineLevel="1" x14ac:dyDescent="0.25">
      <c r="A925" s="14" t="s">
        <v>8219</v>
      </c>
      <c r="B925" s="24">
        <v>49</v>
      </c>
      <c r="D925" s="14" t="s">
        <v>8221</v>
      </c>
      <c r="E925">
        <v>6</v>
      </c>
    </row>
    <row r="926" spans="1:5" hidden="1" outlineLevel="1" x14ac:dyDescent="0.25">
      <c r="A926" s="14" t="s">
        <v>8219</v>
      </c>
      <c r="B926" s="24">
        <v>49</v>
      </c>
      <c r="D926" s="14" t="s">
        <v>8221</v>
      </c>
      <c r="E926">
        <v>6</v>
      </c>
    </row>
    <row r="927" spans="1:5" hidden="1" outlineLevel="1" x14ac:dyDescent="0.25">
      <c r="A927" s="14" t="s">
        <v>8219</v>
      </c>
      <c r="B927" s="24">
        <v>50</v>
      </c>
      <c r="D927" s="14" t="s">
        <v>8221</v>
      </c>
      <c r="E927">
        <v>6</v>
      </c>
    </row>
    <row r="928" spans="1:5" hidden="1" outlineLevel="1" x14ac:dyDescent="0.25">
      <c r="A928" s="14" t="s">
        <v>8219</v>
      </c>
      <c r="B928" s="24">
        <v>50</v>
      </c>
      <c r="D928" s="14" t="s">
        <v>8221</v>
      </c>
      <c r="E928">
        <v>6</v>
      </c>
    </row>
    <row r="929" spans="1:5" hidden="1" outlineLevel="1" x14ac:dyDescent="0.25">
      <c r="A929" s="14" t="s">
        <v>8219</v>
      </c>
      <c r="B929" s="24">
        <v>50</v>
      </c>
      <c r="D929" s="14" t="s">
        <v>8221</v>
      </c>
      <c r="E929">
        <v>6</v>
      </c>
    </row>
    <row r="930" spans="1:5" hidden="1" outlineLevel="1" x14ac:dyDescent="0.25">
      <c r="A930" s="14" t="s">
        <v>8219</v>
      </c>
      <c r="B930" s="24">
        <v>50</v>
      </c>
      <c r="D930" s="14" t="s">
        <v>8221</v>
      </c>
      <c r="E930">
        <v>6</v>
      </c>
    </row>
    <row r="931" spans="1:5" hidden="1" outlineLevel="1" x14ac:dyDescent="0.25">
      <c r="A931" s="14" t="s">
        <v>8219</v>
      </c>
      <c r="B931" s="24">
        <v>50</v>
      </c>
      <c r="D931" s="14" t="s">
        <v>8221</v>
      </c>
      <c r="E931">
        <v>6</v>
      </c>
    </row>
    <row r="932" spans="1:5" hidden="1" outlineLevel="1" x14ac:dyDescent="0.25">
      <c r="A932" s="14" t="s">
        <v>8219</v>
      </c>
      <c r="B932" s="24">
        <v>50</v>
      </c>
      <c r="D932" s="14" t="s">
        <v>8221</v>
      </c>
      <c r="E932">
        <v>6</v>
      </c>
    </row>
    <row r="933" spans="1:5" hidden="1" outlineLevel="1" x14ac:dyDescent="0.25">
      <c r="A933" s="14" t="s">
        <v>8219</v>
      </c>
      <c r="B933" s="24">
        <v>50</v>
      </c>
      <c r="D933" s="14" t="s">
        <v>8221</v>
      </c>
      <c r="E933">
        <v>6</v>
      </c>
    </row>
    <row r="934" spans="1:5" hidden="1" outlineLevel="1" x14ac:dyDescent="0.25">
      <c r="A934" s="14" t="s">
        <v>8219</v>
      </c>
      <c r="B934" s="24">
        <v>50</v>
      </c>
      <c r="D934" s="14" t="s">
        <v>8221</v>
      </c>
      <c r="E934">
        <v>6</v>
      </c>
    </row>
    <row r="935" spans="1:5" hidden="1" outlineLevel="1" x14ac:dyDescent="0.25">
      <c r="A935" s="14" t="s">
        <v>8219</v>
      </c>
      <c r="B935" s="24">
        <v>50</v>
      </c>
      <c r="D935" s="14" t="s">
        <v>8221</v>
      </c>
      <c r="E935">
        <v>6</v>
      </c>
    </row>
    <row r="936" spans="1:5" hidden="1" outlineLevel="1" x14ac:dyDescent="0.25">
      <c r="A936" s="14" t="s">
        <v>8219</v>
      </c>
      <c r="B936" s="24">
        <v>50</v>
      </c>
      <c r="D936" s="14" t="s">
        <v>8221</v>
      </c>
      <c r="E936">
        <v>6</v>
      </c>
    </row>
    <row r="937" spans="1:5" hidden="1" outlineLevel="1" x14ac:dyDescent="0.25">
      <c r="A937" s="14" t="s">
        <v>8219</v>
      </c>
      <c r="B937" s="24">
        <v>50</v>
      </c>
      <c r="D937" s="14" t="s">
        <v>8221</v>
      </c>
      <c r="E937">
        <v>6</v>
      </c>
    </row>
    <row r="938" spans="1:5" hidden="1" outlineLevel="1" x14ac:dyDescent="0.25">
      <c r="A938" s="14" t="s">
        <v>8219</v>
      </c>
      <c r="B938" s="24">
        <v>50</v>
      </c>
      <c r="D938" s="14" t="s">
        <v>8221</v>
      </c>
      <c r="E938">
        <v>6</v>
      </c>
    </row>
    <row r="939" spans="1:5" hidden="1" outlineLevel="1" x14ac:dyDescent="0.25">
      <c r="A939" s="14" t="s">
        <v>8219</v>
      </c>
      <c r="B939" s="24">
        <v>50</v>
      </c>
      <c r="D939" s="14" t="s">
        <v>8221</v>
      </c>
      <c r="E939">
        <v>6</v>
      </c>
    </row>
    <row r="940" spans="1:5" hidden="1" outlineLevel="1" x14ac:dyDescent="0.25">
      <c r="A940" s="14" t="s">
        <v>8219</v>
      </c>
      <c r="B940" s="24">
        <v>50</v>
      </c>
      <c r="D940" s="14" t="s">
        <v>8221</v>
      </c>
      <c r="E940">
        <v>6</v>
      </c>
    </row>
    <row r="941" spans="1:5" hidden="1" outlineLevel="1" x14ac:dyDescent="0.25">
      <c r="A941" s="14" t="s">
        <v>8219</v>
      </c>
      <c r="B941" s="24">
        <v>50</v>
      </c>
      <c r="D941" s="14" t="s">
        <v>8221</v>
      </c>
      <c r="E941">
        <v>6</v>
      </c>
    </row>
    <row r="942" spans="1:5" hidden="1" outlineLevel="1" x14ac:dyDescent="0.25">
      <c r="A942" s="14" t="s">
        <v>8219</v>
      </c>
      <c r="B942" s="24">
        <v>50</v>
      </c>
      <c r="D942" s="14" t="s">
        <v>8221</v>
      </c>
      <c r="E942">
        <v>6</v>
      </c>
    </row>
    <row r="943" spans="1:5" hidden="1" outlineLevel="1" x14ac:dyDescent="0.25">
      <c r="A943" s="14" t="s">
        <v>8219</v>
      </c>
      <c r="B943" s="24">
        <v>50</v>
      </c>
      <c r="D943" s="14" t="s">
        <v>8221</v>
      </c>
      <c r="E943">
        <v>6</v>
      </c>
    </row>
    <row r="944" spans="1:5" hidden="1" outlineLevel="1" x14ac:dyDescent="0.25">
      <c r="A944" s="14" t="s">
        <v>8219</v>
      </c>
      <c r="B944" s="24">
        <v>50</v>
      </c>
      <c r="D944" s="14" t="s">
        <v>8221</v>
      </c>
      <c r="E944">
        <v>6</v>
      </c>
    </row>
    <row r="945" spans="1:5" hidden="1" outlineLevel="1" x14ac:dyDescent="0.25">
      <c r="A945" s="14" t="s">
        <v>8219</v>
      </c>
      <c r="B945" s="24">
        <v>50</v>
      </c>
      <c r="D945" s="14" t="s">
        <v>8221</v>
      </c>
      <c r="E945">
        <v>6</v>
      </c>
    </row>
    <row r="946" spans="1:5" hidden="1" outlineLevel="1" x14ac:dyDescent="0.25">
      <c r="A946" s="14" t="s">
        <v>8219</v>
      </c>
      <c r="B946" s="24">
        <v>51</v>
      </c>
      <c r="D946" s="14" t="s">
        <v>8221</v>
      </c>
      <c r="E946">
        <v>6</v>
      </c>
    </row>
    <row r="947" spans="1:5" hidden="1" outlineLevel="1" x14ac:dyDescent="0.25">
      <c r="A947" s="14" t="s">
        <v>8219</v>
      </c>
      <c r="B947" s="24">
        <v>51</v>
      </c>
      <c r="D947" s="14" t="s">
        <v>8221</v>
      </c>
      <c r="E947">
        <v>6</v>
      </c>
    </row>
    <row r="948" spans="1:5" hidden="1" outlineLevel="1" x14ac:dyDescent="0.25">
      <c r="A948" s="14" t="s">
        <v>8219</v>
      </c>
      <c r="B948" s="24">
        <v>51</v>
      </c>
      <c r="D948" s="14" t="s">
        <v>8221</v>
      </c>
      <c r="E948">
        <v>6</v>
      </c>
    </row>
    <row r="949" spans="1:5" hidden="1" outlineLevel="1" x14ac:dyDescent="0.25">
      <c r="A949" s="14" t="s">
        <v>8219</v>
      </c>
      <c r="B949" s="24">
        <v>51</v>
      </c>
      <c r="D949" s="14" t="s">
        <v>8221</v>
      </c>
      <c r="E949">
        <v>6</v>
      </c>
    </row>
    <row r="950" spans="1:5" hidden="1" outlineLevel="1" x14ac:dyDescent="0.25">
      <c r="A950" s="14" t="s">
        <v>8219</v>
      </c>
      <c r="B950" s="24">
        <v>51</v>
      </c>
      <c r="D950" s="14" t="s">
        <v>8221</v>
      </c>
      <c r="E950">
        <v>6</v>
      </c>
    </row>
    <row r="951" spans="1:5" hidden="1" outlineLevel="1" x14ac:dyDescent="0.25">
      <c r="A951" s="14" t="s">
        <v>8219</v>
      </c>
      <c r="B951" s="24">
        <v>51</v>
      </c>
      <c r="D951" s="14" t="s">
        <v>8221</v>
      </c>
      <c r="E951">
        <v>6</v>
      </c>
    </row>
    <row r="952" spans="1:5" hidden="1" outlineLevel="1" x14ac:dyDescent="0.25">
      <c r="A952" s="14" t="s">
        <v>8219</v>
      </c>
      <c r="B952" s="24">
        <v>51</v>
      </c>
      <c r="D952" s="14" t="s">
        <v>8221</v>
      </c>
      <c r="E952">
        <v>6</v>
      </c>
    </row>
    <row r="953" spans="1:5" hidden="1" outlineLevel="1" x14ac:dyDescent="0.25">
      <c r="A953" s="14" t="s">
        <v>8219</v>
      </c>
      <c r="B953" s="24">
        <v>51</v>
      </c>
      <c r="D953" s="14" t="s">
        <v>8221</v>
      </c>
      <c r="E953">
        <v>6</v>
      </c>
    </row>
    <row r="954" spans="1:5" hidden="1" outlineLevel="1" x14ac:dyDescent="0.25">
      <c r="A954" s="14" t="s">
        <v>8219</v>
      </c>
      <c r="B954" s="24">
        <v>51</v>
      </c>
      <c r="D954" s="14" t="s">
        <v>8221</v>
      </c>
      <c r="E954">
        <v>6</v>
      </c>
    </row>
    <row r="955" spans="1:5" hidden="1" outlineLevel="1" x14ac:dyDescent="0.25">
      <c r="A955" s="14" t="s">
        <v>8219</v>
      </c>
      <c r="B955" s="24">
        <v>51</v>
      </c>
      <c r="D955" s="14" t="s">
        <v>8221</v>
      </c>
      <c r="E955">
        <v>6</v>
      </c>
    </row>
    <row r="956" spans="1:5" hidden="1" outlineLevel="1" x14ac:dyDescent="0.25">
      <c r="A956" s="14" t="s">
        <v>8219</v>
      </c>
      <c r="B956" s="24">
        <v>52</v>
      </c>
      <c r="D956" s="14" t="s">
        <v>8221</v>
      </c>
      <c r="E956">
        <v>6</v>
      </c>
    </row>
    <row r="957" spans="1:5" hidden="1" outlineLevel="1" x14ac:dyDescent="0.25">
      <c r="A957" s="14" t="s">
        <v>8219</v>
      </c>
      <c r="B957" s="24">
        <v>52</v>
      </c>
      <c r="D957" s="14" t="s">
        <v>8221</v>
      </c>
      <c r="E957">
        <v>6</v>
      </c>
    </row>
    <row r="958" spans="1:5" hidden="1" outlineLevel="1" x14ac:dyDescent="0.25">
      <c r="A958" s="14" t="s">
        <v>8219</v>
      </c>
      <c r="B958" s="24">
        <v>52</v>
      </c>
      <c r="D958" s="14" t="s">
        <v>8221</v>
      </c>
      <c r="E958">
        <v>6</v>
      </c>
    </row>
    <row r="959" spans="1:5" hidden="1" outlineLevel="1" x14ac:dyDescent="0.25">
      <c r="A959" s="14" t="s">
        <v>8219</v>
      </c>
      <c r="B959" s="24">
        <v>52</v>
      </c>
      <c r="D959" s="14" t="s">
        <v>8221</v>
      </c>
      <c r="E959">
        <v>6</v>
      </c>
    </row>
    <row r="960" spans="1:5" hidden="1" outlineLevel="1" x14ac:dyDescent="0.25">
      <c r="A960" s="14" t="s">
        <v>8219</v>
      </c>
      <c r="B960" s="24">
        <v>52</v>
      </c>
      <c r="D960" s="14" t="s">
        <v>8221</v>
      </c>
      <c r="E960">
        <v>6</v>
      </c>
    </row>
    <row r="961" spans="1:5" hidden="1" outlineLevel="1" x14ac:dyDescent="0.25">
      <c r="A961" s="14" t="s">
        <v>8219</v>
      </c>
      <c r="B961" s="24">
        <v>52</v>
      </c>
      <c r="D961" s="14" t="s">
        <v>8221</v>
      </c>
      <c r="E961">
        <v>6</v>
      </c>
    </row>
    <row r="962" spans="1:5" hidden="1" outlineLevel="1" x14ac:dyDescent="0.25">
      <c r="A962" s="14" t="s">
        <v>8219</v>
      </c>
      <c r="B962" s="24">
        <v>52</v>
      </c>
      <c r="D962" s="14" t="s">
        <v>8221</v>
      </c>
      <c r="E962">
        <v>6</v>
      </c>
    </row>
    <row r="963" spans="1:5" hidden="1" outlineLevel="1" x14ac:dyDescent="0.25">
      <c r="A963" s="14" t="s">
        <v>8219</v>
      </c>
      <c r="B963" s="24">
        <v>52</v>
      </c>
      <c r="D963" s="14" t="s">
        <v>8221</v>
      </c>
      <c r="E963">
        <v>7</v>
      </c>
    </row>
    <row r="964" spans="1:5" hidden="1" outlineLevel="1" x14ac:dyDescent="0.25">
      <c r="A964" s="14" t="s">
        <v>8219</v>
      </c>
      <c r="B964" s="24">
        <v>52</v>
      </c>
      <c r="D964" s="14" t="s">
        <v>8221</v>
      </c>
      <c r="E964">
        <v>7</v>
      </c>
    </row>
    <row r="965" spans="1:5" hidden="1" outlineLevel="1" x14ac:dyDescent="0.25">
      <c r="A965" s="14" t="s">
        <v>8219</v>
      </c>
      <c r="B965" s="24">
        <v>52</v>
      </c>
      <c r="D965" s="14" t="s">
        <v>8221</v>
      </c>
      <c r="E965">
        <v>7</v>
      </c>
    </row>
    <row r="966" spans="1:5" hidden="1" outlineLevel="1" x14ac:dyDescent="0.25">
      <c r="A966" s="14" t="s">
        <v>8219</v>
      </c>
      <c r="B966" s="24">
        <v>52</v>
      </c>
      <c r="D966" s="14" t="s">
        <v>8221</v>
      </c>
      <c r="E966">
        <v>7</v>
      </c>
    </row>
    <row r="967" spans="1:5" hidden="1" outlineLevel="1" x14ac:dyDescent="0.25">
      <c r="A967" s="14" t="s">
        <v>8219</v>
      </c>
      <c r="B967" s="24">
        <v>52</v>
      </c>
      <c r="D967" s="14" t="s">
        <v>8221</v>
      </c>
      <c r="E967">
        <v>7</v>
      </c>
    </row>
    <row r="968" spans="1:5" hidden="1" outlineLevel="1" x14ac:dyDescent="0.25">
      <c r="A968" s="14" t="s">
        <v>8219</v>
      </c>
      <c r="B968" s="24">
        <v>52</v>
      </c>
      <c r="D968" s="14" t="s">
        <v>8221</v>
      </c>
      <c r="E968">
        <v>7</v>
      </c>
    </row>
    <row r="969" spans="1:5" hidden="1" outlineLevel="1" x14ac:dyDescent="0.25">
      <c r="A969" s="14" t="s">
        <v>8219</v>
      </c>
      <c r="B969" s="24">
        <v>52</v>
      </c>
      <c r="D969" s="14" t="s">
        <v>8221</v>
      </c>
      <c r="E969">
        <v>7</v>
      </c>
    </row>
    <row r="970" spans="1:5" hidden="1" outlineLevel="1" x14ac:dyDescent="0.25">
      <c r="A970" s="14" t="s">
        <v>8219</v>
      </c>
      <c r="B970" s="24">
        <v>52</v>
      </c>
      <c r="D970" s="14" t="s">
        <v>8221</v>
      </c>
      <c r="E970">
        <v>7</v>
      </c>
    </row>
    <row r="971" spans="1:5" hidden="1" outlineLevel="1" x14ac:dyDescent="0.25">
      <c r="A971" s="14" t="s">
        <v>8219</v>
      </c>
      <c r="B971" s="24">
        <v>52</v>
      </c>
      <c r="D971" s="14" t="s">
        <v>8221</v>
      </c>
      <c r="E971">
        <v>7</v>
      </c>
    </row>
    <row r="972" spans="1:5" hidden="1" outlineLevel="1" x14ac:dyDescent="0.25">
      <c r="A972" s="14" t="s">
        <v>8219</v>
      </c>
      <c r="B972" s="24">
        <v>52</v>
      </c>
      <c r="D972" s="14" t="s">
        <v>8221</v>
      </c>
      <c r="E972">
        <v>7</v>
      </c>
    </row>
    <row r="973" spans="1:5" hidden="1" outlineLevel="1" x14ac:dyDescent="0.25">
      <c r="A973" s="14" t="s">
        <v>8219</v>
      </c>
      <c r="B973" s="24">
        <v>52</v>
      </c>
      <c r="D973" s="14" t="s">
        <v>8221</v>
      </c>
      <c r="E973">
        <v>7</v>
      </c>
    </row>
    <row r="974" spans="1:5" hidden="1" outlineLevel="1" x14ac:dyDescent="0.25">
      <c r="A974" s="14" t="s">
        <v>8219</v>
      </c>
      <c r="B974" s="24">
        <v>52</v>
      </c>
      <c r="D974" s="14" t="s">
        <v>8221</v>
      </c>
      <c r="E974">
        <v>7</v>
      </c>
    </row>
    <row r="975" spans="1:5" hidden="1" outlineLevel="1" x14ac:dyDescent="0.25">
      <c r="A975" s="14" t="s">
        <v>8219</v>
      </c>
      <c r="B975" s="24">
        <v>53</v>
      </c>
      <c r="D975" s="14" t="s">
        <v>8221</v>
      </c>
      <c r="E975">
        <v>7</v>
      </c>
    </row>
    <row r="976" spans="1:5" hidden="1" outlineLevel="1" x14ac:dyDescent="0.25">
      <c r="A976" s="14" t="s">
        <v>8219</v>
      </c>
      <c r="B976" s="24">
        <v>53</v>
      </c>
      <c r="D976" s="14" t="s">
        <v>8221</v>
      </c>
      <c r="E976">
        <v>7</v>
      </c>
    </row>
    <row r="977" spans="1:5" hidden="1" outlineLevel="1" x14ac:dyDescent="0.25">
      <c r="A977" s="14" t="s">
        <v>8219</v>
      </c>
      <c r="B977" s="24">
        <v>53</v>
      </c>
      <c r="D977" s="14" t="s">
        <v>8221</v>
      </c>
      <c r="E977">
        <v>7</v>
      </c>
    </row>
    <row r="978" spans="1:5" hidden="1" outlineLevel="1" x14ac:dyDescent="0.25">
      <c r="A978" s="14" t="s">
        <v>8219</v>
      </c>
      <c r="B978" s="24">
        <v>53</v>
      </c>
      <c r="D978" s="14" t="s">
        <v>8221</v>
      </c>
      <c r="E978">
        <v>7</v>
      </c>
    </row>
    <row r="979" spans="1:5" hidden="1" outlineLevel="1" x14ac:dyDescent="0.25">
      <c r="A979" s="14" t="s">
        <v>8219</v>
      </c>
      <c r="B979" s="24">
        <v>53</v>
      </c>
      <c r="D979" s="14" t="s">
        <v>8221</v>
      </c>
      <c r="E979">
        <v>7</v>
      </c>
    </row>
    <row r="980" spans="1:5" hidden="1" outlineLevel="1" x14ac:dyDescent="0.25">
      <c r="A980" s="14" t="s">
        <v>8219</v>
      </c>
      <c r="B980" s="24">
        <v>53</v>
      </c>
      <c r="D980" s="14" t="s">
        <v>8221</v>
      </c>
      <c r="E980">
        <v>7</v>
      </c>
    </row>
    <row r="981" spans="1:5" hidden="1" outlineLevel="1" x14ac:dyDescent="0.25">
      <c r="A981" s="14" t="s">
        <v>8219</v>
      </c>
      <c r="B981" s="24">
        <v>53</v>
      </c>
      <c r="D981" s="14" t="s">
        <v>8221</v>
      </c>
      <c r="E981">
        <v>7</v>
      </c>
    </row>
    <row r="982" spans="1:5" hidden="1" outlineLevel="1" x14ac:dyDescent="0.25">
      <c r="A982" s="14" t="s">
        <v>8219</v>
      </c>
      <c r="B982" s="24">
        <v>54</v>
      </c>
      <c r="D982" s="14" t="s">
        <v>8221</v>
      </c>
      <c r="E982">
        <v>7</v>
      </c>
    </row>
    <row r="983" spans="1:5" hidden="1" outlineLevel="1" x14ac:dyDescent="0.25">
      <c r="A983" s="14" t="s">
        <v>8219</v>
      </c>
      <c r="B983" s="24">
        <v>54</v>
      </c>
      <c r="D983" s="14" t="s">
        <v>8221</v>
      </c>
      <c r="E983">
        <v>7</v>
      </c>
    </row>
    <row r="984" spans="1:5" hidden="1" outlineLevel="1" x14ac:dyDescent="0.25">
      <c r="A984" s="14" t="s">
        <v>8219</v>
      </c>
      <c r="B984" s="24">
        <v>54</v>
      </c>
      <c r="D984" s="14" t="s">
        <v>8221</v>
      </c>
      <c r="E984">
        <v>7</v>
      </c>
    </row>
    <row r="985" spans="1:5" hidden="1" outlineLevel="1" x14ac:dyDescent="0.25">
      <c r="A985" s="14" t="s">
        <v>8219</v>
      </c>
      <c r="B985" s="24">
        <v>54</v>
      </c>
      <c r="D985" s="14" t="s">
        <v>8221</v>
      </c>
      <c r="E985">
        <v>7</v>
      </c>
    </row>
    <row r="986" spans="1:5" hidden="1" outlineLevel="1" x14ac:dyDescent="0.25">
      <c r="A986" s="14" t="s">
        <v>8219</v>
      </c>
      <c r="B986" s="24">
        <v>54</v>
      </c>
      <c r="D986" s="14" t="s">
        <v>8221</v>
      </c>
      <c r="E986">
        <v>7</v>
      </c>
    </row>
    <row r="987" spans="1:5" hidden="1" outlineLevel="1" x14ac:dyDescent="0.25">
      <c r="A987" s="14" t="s">
        <v>8219</v>
      </c>
      <c r="B987" s="24">
        <v>54</v>
      </c>
      <c r="D987" s="14" t="s">
        <v>8221</v>
      </c>
      <c r="E987">
        <v>7</v>
      </c>
    </row>
    <row r="988" spans="1:5" hidden="1" outlineLevel="1" x14ac:dyDescent="0.25">
      <c r="A988" s="14" t="s">
        <v>8219</v>
      </c>
      <c r="B988" s="24">
        <v>54</v>
      </c>
      <c r="D988" s="14" t="s">
        <v>8221</v>
      </c>
      <c r="E988">
        <v>7</v>
      </c>
    </row>
    <row r="989" spans="1:5" hidden="1" outlineLevel="1" x14ac:dyDescent="0.25">
      <c r="A989" s="14" t="s">
        <v>8219</v>
      </c>
      <c r="B989" s="24">
        <v>54</v>
      </c>
      <c r="D989" s="14" t="s">
        <v>8221</v>
      </c>
      <c r="E989">
        <v>7</v>
      </c>
    </row>
    <row r="990" spans="1:5" hidden="1" outlineLevel="1" x14ac:dyDescent="0.25">
      <c r="A990" s="14" t="s">
        <v>8219</v>
      </c>
      <c r="B990" s="24">
        <v>54</v>
      </c>
      <c r="D990" s="14" t="s">
        <v>8221</v>
      </c>
      <c r="E990">
        <v>7</v>
      </c>
    </row>
    <row r="991" spans="1:5" hidden="1" outlineLevel="1" x14ac:dyDescent="0.25">
      <c r="A991" s="14" t="s">
        <v>8219</v>
      </c>
      <c r="B991" s="24">
        <v>54</v>
      </c>
      <c r="D991" s="14" t="s">
        <v>8221</v>
      </c>
      <c r="E991">
        <v>7</v>
      </c>
    </row>
    <row r="992" spans="1:5" hidden="1" outlineLevel="1" x14ac:dyDescent="0.25">
      <c r="A992" s="14" t="s">
        <v>8219</v>
      </c>
      <c r="B992" s="24">
        <v>54</v>
      </c>
      <c r="D992" s="14" t="s">
        <v>8221</v>
      </c>
      <c r="E992">
        <v>7</v>
      </c>
    </row>
    <row r="993" spans="1:5" hidden="1" outlineLevel="1" x14ac:dyDescent="0.25">
      <c r="A993" s="14" t="s">
        <v>8219</v>
      </c>
      <c r="B993" s="24">
        <v>54</v>
      </c>
      <c r="D993" s="14" t="s">
        <v>8221</v>
      </c>
      <c r="E993">
        <v>7</v>
      </c>
    </row>
    <row r="994" spans="1:5" hidden="1" outlineLevel="1" x14ac:dyDescent="0.25">
      <c r="A994" s="14" t="s">
        <v>8219</v>
      </c>
      <c r="B994" s="24">
        <v>55</v>
      </c>
      <c r="D994" s="14" t="s">
        <v>8221</v>
      </c>
      <c r="E994">
        <v>7</v>
      </c>
    </row>
    <row r="995" spans="1:5" hidden="1" outlineLevel="1" x14ac:dyDescent="0.25">
      <c r="A995" s="14" t="s">
        <v>8219</v>
      </c>
      <c r="B995" s="24">
        <v>55</v>
      </c>
      <c r="D995" s="14" t="s">
        <v>8221</v>
      </c>
      <c r="E995">
        <v>7</v>
      </c>
    </row>
    <row r="996" spans="1:5" hidden="1" outlineLevel="1" x14ac:dyDescent="0.25">
      <c r="A996" s="14" t="s">
        <v>8219</v>
      </c>
      <c r="B996" s="24">
        <v>55</v>
      </c>
      <c r="D996" s="14" t="s">
        <v>8221</v>
      </c>
      <c r="E996">
        <v>7</v>
      </c>
    </row>
    <row r="997" spans="1:5" hidden="1" outlineLevel="1" x14ac:dyDescent="0.25">
      <c r="A997" s="14" t="s">
        <v>8219</v>
      </c>
      <c r="B997" s="24">
        <v>55</v>
      </c>
      <c r="D997" s="14" t="s">
        <v>8221</v>
      </c>
      <c r="E997">
        <v>7</v>
      </c>
    </row>
    <row r="998" spans="1:5" hidden="1" outlineLevel="1" x14ac:dyDescent="0.25">
      <c r="A998" s="14" t="s">
        <v>8219</v>
      </c>
      <c r="B998" s="24">
        <v>55</v>
      </c>
      <c r="D998" s="14" t="s">
        <v>8221</v>
      </c>
      <c r="E998">
        <v>7</v>
      </c>
    </row>
    <row r="999" spans="1:5" hidden="1" outlineLevel="1" x14ac:dyDescent="0.25">
      <c r="A999" s="14" t="s">
        <v>8219</v>
      </c>
      <c r="B999" s="24">
        <v>55</v>
      </c>
      <c r="D999" s="14" t="s">
        <v>8221</v>
      </c>
      <c r="E999">
        <v>7</v>
      </c>
    </row>
    <row r="1000" spans="1:5" hidden="1" outlineLevel="1" x14ac:dyDescent="0.25">
      <c r="A1000" s="14" t="s">
        <v>8219</v>
      </c>
      <c r="B1000" s="24">
        <v>55</v>
      </c>
      <c r="D1000" s="14" t="s">
        <v>8221</v>
      </c>
      <c r="E1000">
        <v>7</v>
      </c>
    </row>
    <row r="1001" spans="1:5" hidden="1" outlineLevel="1" x14ac:dyDescent="0.25">
      <c r="A1001" s="14" t="s">
        <v>8219</v>
      </c>
      <c r="B1001" s="24">
        <v>55</v>
      </c>
      <c r="D1001" s="14" t="s">
        <v>8221</v>
      </c>
      <c r="E1001">
        <v>7</v>
      </c>
    </row>
    <row r="1002" spans="1:5" hidden="1" outlineLevel="1" x14ac:dyDescent="0.25">
      <c r="A1002" s="14" t="s">
        <v>8219</v>
      </c>
      <c r="B1002" s="24">
        <v>55</v>
      </c>
      <c r="D1002" s="14" t="s">
        <v>8221</v>
      </c>
      <c r="E1002">
        <v>7</v>
      </c>
    </row>
    <row r="1003" spans="1:5" hidden="1" outlineLevel="1" x14ac:dyDescent="0.25">
      <c r="A1003" s="14" t="s">
        <v>8219</v>
      </c>
      <c r="B1003" s="24">
        <v>55</v>
      </c>
      <c r="D1003" s="14" t="s">
        <v>8221</v>
      </c>
      <c r="E1003">
        <v>7</v>
      </c>
    </row>
    <row r="1004" spans="1:5" hidden="1" outlineLevel="1" x14ac:dyDescent="0.25">
      <c r="A1004" s="14" t="s">
        <v>8219</v>
      </c>
      <c r="B1004" s="24">
        <v>55</v>
      </c>
      <c r="D1004" s="14" t="s">
        <v>8221</v>
      </c>
      <c r="E1004">
        <v>7</v>
      </c>
    </row>
    <row r="1005" spans="1:5" hidden="1" outlineLevel="1" x14ac:dyDescent="0.25">
      <c r="A1005" s="14" t="s">
        <v>8219</v>
      </c>
      <c r="B1005" s="24">
        <v>55</v>
      </c>
      <c r="D1005" s="14" t="s">
        <v>8221</v>
      </c>
      <c r="E1005">
        <v>7</v>
      </c>
    </row>
    <row r="1006" spans="1:5" hidden="1" outlineLevel="1" x14ac:dyDescent="0.25">
      <c r="A1006" s="14" t="s">
        <v>8219</v>
      </c>
      <c r="B1006" s="24">
        <v>55</v>
      </c>
      <c r="D1006" s="14" t="s">
        <v>8221</v>
      </c>
      <c r="E1006">
        <v>7</v>
      </c>
    </row>
    <row r="1007" spans="1:5" hidden="1" outlineLevel="1" x14ac:dyDescent="0.25">
      <c r="A1007" s="14" t="s">
        <v>8219</v>
      </c>
      <c r="B1007" s="24">
        <v>55</v>
      </c>
      <c r="D1007" s="14" t="s">
        <v>8221</v>
      </c>
      <c r="E1007">
        <v>7</v>
      </c>
    </row>
    <row r="1008" spans="1:5" hidden="1" outlineLevel="1" x14ac:dyDescent="0.25">
      <c r="A1008" s="14" t="s">
        <v>8219</v>
      </c>
      <c r="B1008" s="24">
        <v>56</v>
      </c>
      <c r="D1008" s="14" t="s">
        <v>8221</v>
      </c>
      <c r="E1008">
        <v>7</v>
      </c>
    </row>
    <row r="1009" spans="1:5" hidden="1" outlineLevel="1" x14ac:dyDescent="0.25">
      <c r="A1009" s="14" t="s">
        <v>8219</v>
      </c>
      <c r="B1009" s="24">
        <v>56</v>
      </c>
      <c r="D1009" s="14" t="s">
        <v>8221</v>
      </c>
      <c r="E1009">
        <v>7</v>
      </c>
    </row>
    <row r="1010" spans="1:5" hidden="1" outlineLevel="1" x14ac:dyDescent="0.25">
      <c r="A1010" s="14" t="s">
        <v>8219</v>
      </c>
      <c r="B1010" s="24">
        <v>56</v>
      </c>
      <c r="D1010" s="14" t="s">
        <v>8221</v>
      </c>
      <c r="E1010">
        <v>8</v>
      </c>
    </row>
    <row r="1011" spans="1:5" hidden="1" outlineLevel="1" x14ac:dyDescent="0.25">
      <c r="A1011" s="14" t="s">
        <v>8219</v>
      </c>
      <c r="B1011" s="24">
        <v>56</v>
      </c>
      <c r="D1011" s="14" t="s">
        <v>8221</v>
      </c>
      <c r="E1011">
        <v>8</v>
      </c>
    </row>
    <row r="1012" spans="1:5" hidden="1" outlineLevel="1" x14ac:dyDescent="0.25">
      <c r="A1012" s="14" t="s">
        <v>8219</v>
      </c>
      <c r="B1012" s="24">
        <v>56</v>
      </c>
      <c r="D1012" s="14" t="s">
        <v>8221</v>
      </c>
      <c r="E1012">
        <v>8</v>
      </c>
    </row>
    <row r="1013" spans="1:5" hidden="1" outlineLevel="1" x14ac:dyDescent="0.25">
      <c r="A1013" s="14" t="s">
        <v>8219</v>
      </c>
      <c r="B1013" s="24">
        <v>56</v>
      </c>
      <c r="D1013" s="14" t="s">
        <v>8221</v>
      </c>
      <c r="E1013">
        <v>8</v>
      </c>
    </row>
    <row r="1014" spans="1:5" hidden="1" outlineLevel="1" x14ac:dyDescent="0.25">
      <c r="A1014" s="14" t="s">
        <v>8219</v>
      </c>
      <c r="B1014" s="24">
        <v>56</v>
      </c>
      <c r="D1014" s="14" t="s">
        <v>8221</v>
      </c>
      <c r="E1014">
        <v>8</v>
      </c>
    </row>
    <row r="1015" spans="1:5" hidden="1" outlineLevel="1" x14ac:dyDescent="0.25">
      <c r="A1015" s="14" t="s">
        <v>8219</v>
      </c>
      <c r="B1015" s="24">
        <v>56</v>
      </c>
      <c r="D1015" s="14" t="s">
        <v>8221</v>
      </c>
      <c r="E1015">
        <v>8</v>
      </c>
    </row>
    <row r="1016" spans="1:5" hidden="1" outlineLevel="1" x14ac:dyDescent="0.25">
      <c r="A1016" s="14" t="s">
        <v>8219</v>
      </c>
      <c r="B1016" s="24">
        <v>56</v>
      </c>
      <c r="D1016" s="14" t="s">
        <v>8221</v>
      </c>
      <c r="E1016">
        <v>8</v>
      </c>
    </row>
    <row r="1017" spans="1:5" hidden="1" outlineLevel="1" x14ac:dyDescent="0.25">
      <c r="A1017" s="14" t="s">
        <v>8219</v>
      </c>
      <c r="B1017" s="24">
        <v>56</v>
      </c>
      <c r="D1017" s="14" t="s">
        <v>8221</v>
      </c>
      <c r="E1017">
        <v>8</v>
      </c>
    </row>
    <row r="1018" spans="1:5" hidden="1" outlineLevel="1" x14ac:dyDescent="0.25">
      <c r="A1018" s="14" t="s">
        <v>8219</v>
      </c>
      <c r="B1018" s="24">
        <v>56</v>
      </c>
      <c r="D1018" s="14" t="s">
        <v>8221</v>
      </c>
      <c r="E1018">
        <v>8</v>
      </c>
    </row>
    <row r="1019" spans="1:5" hidden="1" outlineLevel="1" x14ac:dyDescent="0.25">
      <c r="A1019" s="14" t="s">
        <v>8219</v>
      </c>
      <c r="B1019" s="24">
        <v>56</v>
      </c>
      <c r="D1019" s="14" t="s">
        <v>8221</v>
      </c>
      <c r="E1019">
        <v>8</v>
      </c>
    </row>
    <row r="1020" spans="1:5" hidden="1" outlineLevel="1" x14ac:dyDescent="0.25">
      <c r="A1020" s="14" t="s">
        <v>8219</v>
      </c>
      <c r="B1020" s="24">
        <v>56</v>
      </c>
      <c r="D1020" s="14" t="s">
        <v>8221</v>
      </c>
      <c r="E1020">
        <v>8</v>
      </c>
    </row>
    <row r="1021" spans="1:5" hidden="1" outlineLevel="1" x14ac:dyDescent="0.25">
      <c r="A1021" s="14" t="s">
        <v>8219</v>
      </c>
      <c r="B1021" s="24">
        <v>56</v>
      </c>
      <c r="D1021" s="14" t="s">
        <v>8221</v>
      </c>
      <c r="E1021">
        <v>8</v>
      </c>
    </row>
    <row r="1022" spans="1:5" hidden="1" outlineLevel="1" x14ac:dyDescent="0.25">
      <c r="A1022" s="14" t="s">
        <v>8219</v>
      </c>
      <c r="B1022" s="24">
        <v>56</v>
      </c>
      <c r="D1022" s="14" t="s">
        <v>8221</v>
      </c>
      <c r="E1022">
        <v>8</v>
      </c>
    </row>
    <row r="1023" spans="1:5" hidden="1" outlineLevel="1" x14ac:dyDescent="0.25">
      <c r="A1023" s="14" t="s">
        <v>8219</v>
      </c>
      <c r="B1023" s="24">
        <v>57</v>
      </c>
      <c r="D1023" s="14" t="s">
        <v>8221</v>
      </c>
      <c r="E1023">
        <v>8</v>
      </c>
    </row>
    <row r="1024" spans="1:5" hidden="1" outlineLevel="1" x14ac:dyDescent="0.25">
      <c r="A1024" s="14" t="s">
        <v>8219</v>
      </c>
      <c r="B1024" s="24">
        <v>57</v>
      </c>
      <c r="D1024" s="14" t="s">
        <v>8221</v>
      </c>
      <c r="E1024">
        <v>8</v>
      </c>
    </row>
    <row r="1025" spans="1:5" hidden="1" outlineLevel="1" x14ac:dyDescent="0.25">
      <c r="A1025" s="14" t="s">
        <v>8219</v>
      </c>
      <c r="B1025" s="24">
        <v>57</v>
      </c>
      <c r="D1025" s="14" t="s">
        <v>8221</v>
      </c>
      <c r="E1025">
        <v>8</v>
      </c>
    </row>
    <row r="1026" spans="1:5" hidden="1" outlineLevel="1" x14ac:dyDescent="0.25">
      <c r="A1026" s="14" t="s">
        <v>8219</v>
      </c>
      <c r="B1026" s="24">
        <v>57</v>
      </c>
      <c r="D1026" s="14" t="s">
        <v>8221</v>
      </c>
      <c r="E1026">
        <v>8</v>
      </c>
    </row>
    <row r="1027" spans="1:5" hidden="1" outlineLevel="1" x14ac:dyDescent="0.25">
      <c r="A1027" s="14" t="s">
        <v>8219</v>
      </c>
      <c r="B1027" s="24">
        <v>57</v>
      </c>
      <c r="D1027" s="14" t="s">
        <v>8221</v>
      </c>
      <c r="E1027">
        <v>8</v>
      </c>
    </row>
    <row r="1028" spans="1:5" hidden="1" outlineLevel="1" x14ac:dyDescent="0.25">
      <c r="A1028" s="14" t="s">
        <v>8219</v>
      </c>
      <c r="B1028" s="24">
        <v>57</v>
      </c>
      <c r="D1028" s="14" t="s">
        <v>8221</v>
      </c>
      <c r="E1028">
        <v>8</v>
      </c>
    </row>
    <row r="1029" spans="1:5" hidden="1" outlineLevel="1" x14ac:dyDescent="0.25">
      <c r="A1029" s="14" t="s">
        <v>8219</v>
      </c>
      <c r="B1029" s="24">
        <v>57</v>
      </c>
      <c r="D1029" s="14" t="s">
        <v>8221</v>
      </c>
      <c r="E1029">
        <v>8</v>
      </c>
    </row>
    <row r="1030" spans="1:5" hidden="1" outlineLevel="1" x14ac:dyDescent="0.25">
      <c r="A1030" s="14" t="s">
        <v>8219</v>
      </c>
      <c r="B1030" s="24">
        <v>57</v>
      </c>
      <c r="D1030" s="14" t="s">
        <v>8221</v>
      </c>
      <c r="E1030">
        <v>8</v>
      </c>
    </row>
    <row r="1031" spans="1:5" hidden="1" outlineLevel="1" x14ac:dyDescent="0.25">
      <c r="A1031" s="14" t="s">
        <v>8219</v>
      </c>
      <c r="B1031" s="24">
        <v>57</v>
      </c>
      <c r="D1031" s="14" t="s">
        <v>8221</v>
      </c>
      <c r="E1031">
        <v>8</v>
      </c>
    </row>
    <row r="1032" spans="1:5" hidden="1" outlineLevel="1" x14ac:dyDescent="0.25">
      <c r="A1032" s="14" t="s">
        <v>8219</v>
      </c>
      <c r="B1032" s="24">
        <v>57</v>
      </c>
      <c r="D1032" s="14" t="s">
        <v>8221</v>
      </c>
      <c r="E1032">
        <v>8</v>
      </c>
    </row>
    <row r="1033" spans="1:5" hidden="1" outlineLevel="1" x14ac:dyDescent="0.25">
      <c r="A1033" s="14" t="s">
        <v>8219</v>
      </c>
      <c r="B1033" s="24">
        <v>57</v>
      </c>
      <c r="D1033" s="14" t="s">
        <v>8221</v>
      </c>
      <c r="E1033">
        <v>8</v>
      </c>
    </row>
    <row r="1034" spans="1:5" hidden="1" outlineLevel="1" x14ac:dyDescent="0.25">
      <c r="A1034" s="14" t="s">
        <v>8219</v>
      </c>
      <c r="B1034" s="24">
        <v>57</v>
      </c>
      <c r="D1034" s="14" t="s">
        <v>8221</v>
      </c>
      <c r="E1034">
        <v>8</v>
      </c>
    </row>
    <row r="1035" spans="1:5" hidden="1" outlineLevel="1" x14ac:dyDescent="0.25">
      <c r="A1035" s="14" t="s">
        <v>8219</v>
      </c>
      <c r="B1035" s="24">
        <v>57</v>
      </c>
      <c r="D1035" s="14" t="s">
        <v>8221</v>
      </c>
      <c r="E1035">
        <v>8</v>
      </c>
    </row>
    <row r="1036" spans="1:5" hidden="1" outlineLevel="1" x14ac:dyDescent="0.25">
      <c r="A1036" s="14" t="s">
        <v>8219</v>
      </c>
      <c r="B1036" s="24">
        <v>57</v>
      </c>
      <c r="D1036" s="14" t="s">
        <v>8221</v>
      </c>
      <c r="E1036">
        <v>8</v>
      </c>
    </row>
    <row r="1037" spans="1:5" hidden="1" outlineLevel="1" x14ac:dyDescent="0.25">
      <c r="A1037" s="14" t="s">
        <v>8219</v>
      </c>
      <c r="B1037" s="24">
        <v>57</v>
      </c>
      <c r="D1037" s="14" t="s">
        <v>8221</v>
      </c>
      <c r="E1037">
        <v>8</v>
      </c>
    </row>
    <row r="1038" spans="1:5" hidden="1" outlineLevel="1" x14ac:dyDescent="0.25">
      <c r="A1038" s="14" t="s">
        <v>8219</v>
      </c>
      <c r="B1038" s="24">
        <v>57</v>
      </c>
      <c r="D1038" s="14" t="s">
        <v>8221</v>
      </c>
      <c r="E1038">
        <v>8</v>
      </c>
    </row>
    <row r="1039" spans="1:5" hidden="1" outlineLevel="1" x14ac:dyDescent="0.25">
      <c r="A1039" s="14" t="s">
        <v>8219</v>
      </c>
      <c r="B1039" s="24">
        <v>57</v>
      </c>
      <c r="D1039" s="14" t="s">
        <v>8221</v>
      </c>
      <c r="E1039">
        <v>8</v>
      </c>
    </row>
    <row r="1040" spans="1:5" hidden="1" outlineLevel="1" x14ac:dyDescent="0.25">
      <c r="A1040" s="14" t="s">
        <v>8219</v>
      </c>
      <c r="B1040" s="24">
        <v>57</v>
      </c>
      <c r="D1040" s="14" t="s">
        <v>8221</v>
      </c>
      <c r="E1040">
        <v>8</v>
      </c>
    </row>
    <row r="1041" spans="1:5" hidden="1" outlineLevel="1" x14ac:dyDescent="0.25">
      <c r="A1041" s="14" t="s">
        <v>8219</v>
      </c>
      <c r="B1041" s="24">
        <v>57</v>
      </c>
      <c r="D1041" s="14" t="s">
        <v>8221</v>
      </c>
      <c r="E1041">
        <v>8</v>
      </c>
    </row>
    <row r="1042" spans="1:5" hidden="1" outlineLevel="1" x14ac:dyDescent="0.25">
      <c r="A1042" s="14" t="s">
        <v>8219</v>
      </c>
      <c r="B1042" s="24">
        <v>57</v>
      </c>
      <c r="D1042" s="14" t="s">
        <v>8221</v>
      </c>
      <c r="E1042">
        <v>8</v>
      </c>
    </row>
    <row r="1043" spans="1:5" hidden="1" outlineLevel="1" x14ac:dyDescent="0.25">
      <c r="A1043" s="14" t="s">
        <v>8219</v>
      </c>
      <c r="B1043" s="24">
        <v>57</v>
      </c>
      <c r="D1043" s="14" t="s">
        <v>8221</v>
      </c>
      <c r="E1043">
        <v>8</v>
      </c>
    </row>
    <row r="1044" spans="1:5" hidden="1" outlineLevel="1" x14ac:dyDescent="0.25">
      <c r="A1044" s="14" t="s">
        <v>8219</v>
      </c>
      <c r="B1044" s="24">
        <v>58</v>
      </c>
      <c r="D1044" s="14" t="s">
        <v>8221</v>
      </c>
      <c r="E1044">
        <v>8</v>
      </c>
    </row>
    <row r="1045" spans="1:5" hidden="1" outlineLevel="1" x14ac:dyDescent="0.25">
      <c r="A1045" s="14" t="s">
        <v>8219</v>
      </c>
      <c r="B1045" s="24">
        <v>58</v>
      </c>
      <c r="D1045" s="14" t="s">
        <v>8221</v>
      </c>
      <c r="E1045">
        <v>8</v>
      </c>
    </row>
    <row r="1046" spans="1:5" hidden="1" outlineLevel="1" x14ac:dyDescent="0.25">
      <c r="A1046" s="14" t="s">
        <v>8219</v>
      </c>
      <c r="B1046" s="24">
        <v>58</v>
      </c>
      <c r="D1046" s="14" t="s">
        <v>8221</v>
      </c>
      <c r="E1046">
        <v>8</v>
      </c>
    </row>
    <row r="1047" spans="1:5" hidden="1" outlineLevel="1" x14ac:dyDescent="0.25">
      <c r="A1047" s="14" t="s">
        <v>8219</v>
      </c>
      <c r="B1047" s="24">
        <v>58</v>
      </c>
      <c r="D1047" s="14" t="s">
        <v>8221</v>
      </c>
      <c r="E1047">
        <v>8</v>
      </c>
    </row>
    <row r="1048" spans="1:5" hidden="1" outlineLevel="1" x14ac:dyDescent="0.25">
      <c r="A1048" s="14" t="s">
        <v>8219</v>
      </c>
      <c r="B1048" s="24">
        <v>58</v>
      </c>
      <c r="D1048" s="14" t="s">
        <v>8221</v>
      </c>
      <c r="E1048">
        <v>9</v>
      </c>
    </row>
    <row r="1049" spans="1:5" hidden="1" outlineLevel="1" x14ac:dyDescent="0.25">
      <c r="A1049" s="14" t="s">
        <v>8219</v>
      </c>
      <c r="B1049" s="24">
        <v>58</v>
      </c>
      <c r="D1049" s="14" t="s">
        <v>8221</v>
      </c>
      <c r="E1049">
        <v>9</v>
      </c>
    </row>
    <row r="1050" spans="1:5" hidden="1" outlineLevel="1" x14ac:dyDescent="0.25">
      <c r="A1050" s="14" t="s">
        <v>8219</v>
      </c>
      <c r="B1050" s="24">
        <v>58</v>
      </c>
      <c r="D1050" s="14" t="s">
        <v>8221</v>
      </c>
      <c r="E1050">
        <v>9</v>
      </c>
    </row>
    <row r="1051" spans="1:5" hidden="1" outlineLevel="1" x14ac:dyDescent="0.25">
      <c r="A1051" s="14" t="s">
        <v>8219</v>
      </c>
      <c r="B1051" s="24">
        <v>58</v>
      </c>
      <c r="D1051" s="14" t="s">
        <v>8221</v>
      </c>
      <c r="E1051">
        <v>9</v>
      </c>
    </row>
    <row r="1052" spans="1:5" hidden="1" outlineLevel="1" x14ac:dyDescent="0.25">
      <c r="A1052" s="14" t="s">
        <v>8219</v>
      </c>
      <c r="B1052" s="24">
        <v>58</v>
      </c>
      <c r="D1052" s="14" t="s">
        <v>8221</v>
      </c>
      <c r="E1052">
        <v>9</v>
      </c>
    </row>
    <row r="1053" spans="1:5" hidden="1" outlineLevel="1" x14ac:dyDescent="0.25">
      <c r="A1053" s="14" t="s">
        <v>8219</v>
      </c>
      <c r="B1053" s="24">
        <v>58</v>
      </c>
      <c r="D1053" s="14" t="s">
        <v>8221</v>
      </c>
      <c r="E1053">
        <v>9</v>
      </c>
    </row>
    <row r="1054" spans="1:5" hidden="1" outlineLevel="1" x14ac:dyDescent="0.25">
      <c r="A1054" s="14" t="s">
        <v>8219</v>
      </c>
      <c r="B1054" s="24">
        <v>58</v>
      </c>
      <c r="D1054" s="14" t="s">
        <v>8221</v>
      </c>
      <c r="E1054">
        <v>9</v>
      </c>
    </row>
    <row r="1055" spans="1:5" hidden="1" outlineLevel="1" x14ac:dyDescent="0.25">
      <c r="A1055" s="14" t="s">
        <v>8219</v>
      </c>
      <c r="B1055" s="24">
        <v>58</v>
      </c>
      <c r="D1055" s="14" t="s">
        <v>8221</v>
      </c>
      <c r="E1055">
        <v>9</v>
      </c>
    </row>
    <row r="1056" spans="1:5" hidden="1" outlineLevel="1" x14ac:dyDescent="0.25">
      <c r="A1056" s="14" t="s">
        <v>8219</v>
      </c>
      <c r="B1056" s="24">
        <v>59</v>
      </c>
      <c r="D1056" s="14" t="s">
        <v>8221</v>
      </c>
      <c r="E1056">
        <v>9</v>
      </c>
    </row>
    <row r="1057" spans="1:5" hidden="1" outlineLevel="1" x14ac:dyDescent="0.25">
      <c r="A1057" s="14" t="s">
        <v>8219</v>
      </c>
      <c r="B1057" s="24">
        <v>59</v>
      </c>
      <c r="D1057" s="14" t="s">
        <v>8221</v>
      </c>
      <c r="E1057">
        <v>9</v>
      </c>
    </row>
    <row r="1058" spans="1:5" hidden="1" outlineLevel="1" x14ac:dyDescent="0.25">
      <c r="A1058" s="14" t="s">
        <v>8219</v>
      </c>
      <c r="B1058" s="24">
        <v>59</v>
      </c>
      <c r="D1058" s="14" t="s">
        <v>8221</v>
      </c>
      <c r="E1058">
        <v>9</v>
      </c>
    </row>
    <row r="1059" spans="1:5" hidden="1" outlineLevel="1" x14ac:dyDescent="0.25">
      <c r="A1059" s="14" t="s">
        <v>8219</v>
      </c>
      <c r="B1059" s="24">
        <v>59</v>
      </c>
      <c r="D1059" s="14" t="s">
        <v>8221</v>
      </c>
      <c r="E1059">
        <v>9</v>
      </c>
    </row>
    <row r="1060" spans="1:5" hidden="1" outlineLevel="1" x14ac:dyDescent="0.25">
      <c r="A1060" s="14" t="s">
        <v>8219</v>
      </c>
      <c r="B1060" s="24">
        <v>59</v>
      </c>
      <c r="D1060" s="14" t="s">
        <v>8221</v>
      </c>
      <c r="E1060">
        <v>9</v>
      </c>
    </row>
    <row r="1061" spans="1:5" hidden="1" outlineLevel="1" x14ac:dyDescent="0.25">
      <c r="A1061" s="14" t="s">
        <v>8219</v>
      </c>
      <c r="B1061" s="24">
        <v>59</v>
      </c>
      <c r="D1061" s="14" t="s">
        <v>8221</v>
      </c>
      <c r="E1061">
        <v>9</v>
      </c>
    </row>
    <row r="1062" spans="1:5" hidden="1" outlineLevel="1" x14ac:dyDescent="0.25">
      <c r="A1062" s="14" t="s">
        <v>8219</v>
      </c>
      <c r="B1062" s="24">
        <v>59</v>
      </c>
      <c r="D1062" s="14" t="s">
        <v>8221</v>
      </c>
      <c r="E1062">
        <v>9</v>
      </c>
    </row>
    <row r="1063" spans="1:5" hidden="1" outlineLevel="1" x14ac:dyDescent="0.25">
      <c r="A1063" s="14" t="s">
        <v>8219</v>
      </c>
      <c r="B1063" s="24">
        <v>59</v>
      </c>
      <c r="D1063" s="14" t="s">
        <v>8221</v>
      </c>
      <c r="E1063">
        <v>9</v>
      </c>
    </row>
    <row r="1064" spans="1:5" hidden="1" outlineLevel="1" x14ac:dyDescent="0.25">
      <c r="A1064" s="14" t="s">
        <v>8219</v>
      </c>
      <c r="B1064" s="24">
        <v>59</v>
      </c>
      <c r="D1064" s="14" t="s">
        <v>8221</v>
      </c>
      <c r="E1064">
        <v>9</v>
      </c>
    </row>
    <row r="1065" spans="1:5" hidden="1" outlineLevel="1" x14ac:dyDescent="0.25">
      <c r="A1065" s="14" t="s">
        <v>8219</v>
      </c>
      <c r="B1065" s="24">
        <v>59</v>
      </c>
      <c r="D1065" s="14" t="s">
        <v>8221</v>
      </c>
      <c r="E1065">
        <v>9</v>
      </c>
    </row>
    <row r="1066" spans="1:5" hidden="1" outlineLevel="1" x14ac:dyDescent="0.25">
      <c r="A1066" s="14" t="s">
        <v>8219</v>
      </c>
      <c r="B1066" s="24">
        <v>59</v>
      </c>
      <c r="D1066" s="14" t="s">
        <v>8221</v>
      </c>
      <c r="E1066">
        <v>9</v>
      </c>
    </row>
    <row r="1067" spans="1:5" hidden="1" outlineLevel="1" x14ac:dyDescent="0.25">
      <c r="A1067" s="14" t="s">
        <v>8219</v>
      </c>
      <c r="B1067" s="24">
        <v>60</v>
      </c>
      <c r="D1067" s="14" t="s">
        <v>8221</v>
      </c>
      <c r="E1067">
        <v>9</v>
      </c>
    </row>
    <row r="1068" spans="1:5" hidden="1" outlineLevel="1" x14ac:dyDescent="0.25">
      <c r="A1068" s="14" t="s">
        <v>8219</v>
      </c>
      <c r="B1068" s="24">
        <v>60</v>
      </c>
      <c r="D1068" s="14" t="s">
        <v>8221</v>
      </c>
      <c r="E1068">
        <v>9</v>
      </c>
    </row>
    <row r="1069" spans="1:5" hidden="1" outlineLevel="1" x14ac:dyDescent="0.25">
      <c r="A1069" s="14" t="s">
        <v>8219</v>
      </c>
      <c r="B1069" s="24">
        <v>60</v>
      </c>
      <c r="D1069" s="14" t="s">
        <v>8221</v>
      </c>
      <c r="E1069">
        <v>9</v>
      </c>
    </row>
    <row r="1070" spans="1:5" hidden="1" outlineLevel="1" x14ac:dyDescent="0.25">
      <c r="A1070" s="14" t="s">
        <v>8219</v>
      </c>
      <c r="B1070" s="24">
        <v>60</v>
      </c>
      <c r="D1070" s="14" t="s">
        <v>8221</v>
      </c>
      <c r="E1070">
        <v>9</v>
      </c>
    </row>
    <row r="1071" spans="1:5" hidden="1" outlineLevel="1" x14ac:dyDescent="0.25">
      <c r="A1071" s="14" t="s">
        <v>8219</v>
      </c>
      <c r="B1071" s="24">
        <v>60</v>
      </c>
      <c r="D1071" s="14" t="s">
        <v>8221</v>
      </c>
      <c r="E1071">
        <v>9</v>
      </c>
    </row>
    <row r="1072" spans="1:5" hidden="1" outlineLevel="1" x14ac:dyDescent="0.25">
      <c r="A1072" s="14" t="s">
        <v>8219</v>
      </c>
      <c r="B1072" s="24">
        <v>60</v>
      </c>
      <c r="D1072" s="14" t="s">
        <v>8221</v>
      </c>
      <c r="E1072">
        <v>9</v>
      </c>
    </row>
    <row r="1073" spans="1:5" hidden="1" outlineLevel="1" x14ac:dyDescent="0.25">
      <c r="A1073" s="14" t="s">
        <v>8219</v>
      </c>
      <c r="B1073" s="24">
        <v>60</v>
      </c>
      <c r="D1073" s="14" t="s">
        <v>8221</v>
      </c>
      <c r="E1073">
        <v>9</v>
      </c>
    </row>
    <row r="1074" spans="1:5" hidden="1" outlineLevel="1" x14ac:dyDescent="0.25">
      <c r="A1074" s="14" t="s">
        <v>8219</v>
      </c>
      <c r="B1074" s="24">
        <v>60</v>
      </c>
      <c r="D1074" s="14" t="s">
        <v>8221</v>
      </c>
      <c r="E1074">
        <v>9</v>
      </c>
    </row>
    <row r="1075" spans="1:5" hidden="1" outlineLevel="1" x14ac:dyDescent="0.25">
      <c r="A1075" s="14" t="s">
        <v>8219</v>
      </c>
      <c r="B1075" s="24">
        <v>60</v>
      </c>
      <c r="D1075" s="14" t="s">
        <v>8221</v>
      </c>
      <c r="E1075">
        <v>9</v>
      </c>
    </row>
    <row r="1076" spans="1:5" hidden="1" outlineLevel="1" x14ac:dyDescent="0.25">
      <c r="A1076" s="14" t="s">
        <v>8219</v>
      </c>
      <c r="B1076" s="24">
        <v>60</v>
      </c>
      <c r="D1076" s="14" t="s">
        <v>8221</v>
      </c>
      <c r="E1076">
        <v>9</v>
      </c>
    </row>
    <row r="1077" spans="1:5" hidden="1" outlineLevel="1" x14ac:dyDescent="0.25">
      <c r="A1077" s="14" t="s">
        <v>8219</v>
      </c>
      <c r="B1077" s="24">
        <v>60</v>
      </c>
      <c r="D1077" s="14" t="s">
        <v>8221</v>
      </c>
      <c r="E1077">
        <v>9</v>
      </c>
    </row>
    <row r="1078" spans="1:5" hidden="1" outlineLevel="1" x14ac:dyDescent="0.25">
      <c r="A1078" s="14" t="s">
        <v>8219</v>
      </c>
      <c r="B1078" s="24">
        <v>60</v>
      </c>
      <c r="D1078" s="14" t="s">
        <v>8221</v>
      </c>
      <c r="E1078">
        <v>9</v>
      </c>
    </row>
    <row r="1079" spans="1:5" hidden="1" outlineLevel="1" x14ac:dyDescent="0.25">
      <c r="A1079" s="14" t="s">
        <v>8219</v>
      </c>
      <c r="B1079" s="24">
        <v>61</v>
      </c>
      <c r="D1079" s="14" t="s">
        <v>8221</v>
      </c>
      <c r="E1079">
        <v>9</v>
      </c>
    </row>
    <row r="1080" spans="1:5" hidden="1" outlineLevel="1" x14ac:dyDescent="0.25">
      <c r="A1080" s="14" t="s">
        <v>8219</v>
      </c>
      <c r="B1080" s="24">
        <v>61</v>
      </c>
      <c r="D1080" s="14" t="s">
        <v>8221</v>
      </c>
      <c r="E1080">
        <v>9</v>
      </c>
    </row>
    <row r="1081" spans="1:5" hidden="1" outlineLevel="1" x14ac:dyDescent="0.25">
      <c r="A1081" s="14" t="s">
        <v>8219</v>
      </c>
      <c r="B1081" s="24">
        <v>61</v>
      </c>
      <c r="D1081" s="14" t="s">
        <v>8221</v>
      </c>
      <c r="E1081">
        <v>9</v>
      </c>
    </row>
    <row r="1082" spans="1:5" hidden="1" outlineLevel="1" x14ac:dyDescent="0.25">
      <c r="A1082" s="14" t="s">
        <v>8219</v>
      </c>
      <c r="B1082" s="24">
        <v>61</v>
      </c>
      <c r="D1082" s="14" t="s">
        <v>8221</v>
      </c>
      <c r="E1082">
        <v>9</v>
      </c>
    </row>
    <row r="1083" spans="1:5" hidden="1" outlineLevel="1" x14ac:dyDescent="0.25">
      <c r="A1083" s="14" t="s">
        <v>8219</v>
      </c>
      <c r="B1083" s="24">
        <v>61</v>
      </c>
      <c r="D1083" s="14" t="s">
        <v>8221</v>
      </c>
      <c r="E1083">
        <v>9</v>
      </c>
    </row>
    <row r="1084" spans="1:5" hidden="1" outlineLevel="1" x14ac:dyDescent="0.25">
      <c r="A1084" s="14" t="s">
        <v>8219</v>
      </c>
      <c r="B1084" s="24">
        <v>61</v>
      </c>
      <c r="D1084" s="14" t="s">
        <v>8221</v>
      </c>
      <c r="E1084">
        <v>10</v>
      </c>
    </row>
    <row r="1085" spans="1:5" hidden="1" outlineLevel="1" x14ac:dyDescent="0.25">
      <c r="A1085" s="14" t="s">
        <v>8219</v>
      </c>
      <c r="B1085" s="24">
        <v>61</v>
      </c>
      <c r="D1085" s="14" t="s">
        <v>8221</v>
      </c>
      <c r="E1085">
        <v>10</v>
      </c>
    </row>
    <row r="1086" spans="1:5" hidden="1" outlineLevel="1" x14ac:dyDescent="0.25">
      <c r="A1086" s="14" t="s">
        <v>8219</v>
      </c>
      <c r="B1086" s="24">
        <v>61</v>
      </c>
      <c r="D1086" s="14" t="s">
        <v>8221</v>
      </c>
      <c r="E1086">
        <v>10</v>
      </c>
    </row>
    <row r="1087" spans="1:5" hidden="1" outlineLevel="1" x14ac:dyDescent="0.25">
      <c r="A1087" s="14" t="s">
        <v>8219</v>
      </c>
      <c r="B1087" s="24">
        <v>61</v>
      </c>
      <c r="D1087" s="14" t="s">
        <v>8221</v>
      </c>
      <c r="E1087">
        <v>10</v>
      </c>
    </row>
    <row r="1088" spans="1:5" hidden="1" outlineLevel="1" x14ac:dyDescent="0.25">
      <c r="A1088" s="14" t="s">
        <v>8219</v>
      </c>
      <c r="B1088" s="24">
        <v>61</v>
      </c>
      <c r="D1088" s="14" t="s">
        <v>8221</v>
      </c>
      <c r="E1088">
        <v>10</v>
      </c>
    </row>
    <row r="1089" spans="1:5" hidden="1" outlineLevel="1" x14ac:dyDescent="0.25">
      <c r="A1089" s="14" t="s">
        <v>8219</v>
      </c>
      <c r="B1089" s="24">
        <v>61</v>
      </c>
      <c r="D1089" s="14" t="s">
        <v>8221</v>
      </c>
      <c r="E1089">
        <v>10</v>
      </c>
    </row>
    <row r="1090" spans="1:5" hidden="1" outlineLevel="1" x14ac:dyDescent="0.25">
      <c r="A1090" s="14" t="s">
        <v>8219</v>
      </c>
      <c r="B1090" s="24">
        <v>61</v>
      </c>
      <c r="D1090" s="14" t="s">
        <v>8221</v>
      </c>
      <c r="E1090">
        <v>10</v>
      </c>
    </row>
    <row r="1091" spans="1:5" hidden="1" outlineLevel="1" x14ac:dyDescent="0.25">
      <c r="A1091" s="14" t="s">
        <v>8219</v>
      </c>
      <c r="B1091" s="24">
        <v>61</v>
      </c>
      <c r="D1091" s="14" t="s">
        <v>8221</v>
      </c>
      <c r="E1091">
        <v>10</v>
      </c>
    </row>
    <row r="1092" spans="1:5" hidden="1" outlineLevel="1" x14ac:dyDescent="0.25">
      <c r="A1092" s="14" t="s">
        <v>8219</v>
      </c>
      <c r="B1092" s="24">
        <v>61</v>
      </c>
      <c r="D1092" s="14" t="s">
        <v>8221</v>
      </c>
      <c r="E1092">
        <v>10</v>
      </c>
    </row>
    <row r="1093" spans="1:5" hidden="1" outlineLevel="1" x14ac:dyDescent="0.25">
      <c r="A1093" s="14" t="s">
        <v>8219</v>
      </c>
      <c r="B1093" s="24">
        <v>62</v>
      </c>
      <c r="D1093" s="14" t="s">
        <v>8221</v>
      </c>
      <c r="E1093">
        <v>10</v>
      </c>
    </row>
    <row r="1094" spans="1:5" hidden="1" outlineLevel="1" x14ac:dyDescent="0.25">
      <c r="A1094" s="14" t="s">
        <v>8219</v>
      </c>
      <c r="B1094" s="24">
        <v>62</v>
      </c>
      <c r="D1094" s="14" t="s">
        <v>8221</v>
      </c>
      <c r="E1094">
        <v>10</v>
      </c>
    </row>
    <row r="1095" spans="1:5" hidden="1" outlineLevel="1" x14ac:dyDescent="0.25">
      <c r="A1095" s="14" t="s">
        <v>8219</v>
      </c>
      <c r="B1095" s="25">
        <v>62</v>
      </c>
      <c r="D1095" s="14" t="s">
        <v>8221</v>
      </c>
      <c r="E1095">
        <v>10</v>
      </c>
    </row>
    <row r="1096" spans="1:5" hidden="1" outlineLevel="1" x14ac:dyDescent="0.25">
      <c r="A1096" s="14" t="s">
        <v>8219</v>
      </c>
      <c r="B1096" s="23">
        <v>62</v>
      </c>
      <c r="D1096" s="14" t="s">
        <v>8221</v>
      </c>
      <c r="E1096">
        <v>10</v>
      </c>
    </row>
    <row r="1097" spans="1:5" hidden="1" outlineLevel="1" x14ac:dyDescent="0.25">
      <c r="A1097" s="14" t="s">
        <v>8219</v>
      </c>
      <c r="B1097" s="23">
        <v>62</v>
      </c>
      <c r="D1097" s="14" t="s">
        <v>8221</v>
      </c>
      <c r="E1097">
        <v>10</v>
      </c>
    </row>
    <row r="1098" spans="1:5" hidden="1" outlineLevel="1" x14ac:dyDescent="0.25">
      <c r="A1098" s="14" t="s">
        <v>8219</v>
      </c>
      <c r="B1098" s="23">
        <v>62</v>
      </c>
      <c r="D1098" s="14" t="s">
        <v>8221</v>
      </c>
      <c r="E1098">
        <v>10</v>
      </c>
    </row>
    <row r="1099" spans="1:5" hidden="1" outlineLevel="1" x14ac:dyDescent="0.25">
      <c r="A1099" s="14" t="s">
        <v>8219</v>
      </c>
      <c r="B1099" s="23">
        <v>62</v>
      </c>
      <c r="D1099" s="14" t="s">
        <v>8221</v>
      </c>
      <c r="E1099">
        <v>10</v>
      </c>
    </row>
    <row r="1100" spans="1:5" hidden="1" outlineLevel="1" x14ac:dyDescent="0.25">
      <c r="A1100" s="14" t="s">
        <v>8219</v>
      </c>
      <c r="B1100" s="23">
        <v>62</v>
      </c>
      <c r="D1100" s="14" t="s">
        <v>8221</v>
      </c>
      <c r="E1100">
        <v>10</v>
      </c>
    </row>
    <row r="1101" spans="1:5" hidden="1" outlineLevel="1" x14ac:dyDescent="0.25">
      <c r="A1101" s="14" t="s">
        <v>8219</v>
      </c>
      <c r="B1101" s="23">
        <v>62</v>
      </c>
      <c r="D1101" s="14" t="s">
        <v>8221</v>
      </c>
      <c r="E1101">
        <v>10</v>
      </c>
    </row>
    <row r="1102" spans="1:5" hidden="1" outlineLevel="1" x14ac:dyDescent="0.25">
      <c r="A1102" s="14" t="s">
        <v>8219</v>
      </c>
      <c r="B1102" s="23">
        <v>62</v>
      </c>
      <c r="D1102" s="14" t="s">
        <v>8221</v>
      </c>
      <c r="E1102">
        <v>10</v>
      </c>
    </row>
    <row r="1103" spans="1:5" hidden="1" outlineLevel="1" x14ac:dyDescent="0.25">
      <c r="A1103" s="14" t="s">
        <v>8219</v>
      </c>
      <c r="B1103" s="23">
        <v>62</v>
      </c>
      <c r="D1103" s="14" t="s">
        <v>8221</v>
      </c>
      <c r="E1103">
        <v>10</v>
      </c>
    </row>
    <row r="1104" spans="1:5" hidden="1" outlineLevel="1" x14ac:dyDescent="0.25">
      <c r="A1104" s="14" t="s">
        <v>8219</v>
      </c>
      <c r="B1104" s="23">
        <v>62</v>
      </c>
      <c r="D1104" s="14" t="s">
        <v>8221</v>
      </c>
      <c r="E1104">
        <v>10</v>
      </c>
    </row>
    <row r="1105" spans="1:5" hidden="1" outlineLevel="1" x14ac:dyDescent="0.25">
      <c r="A1105" s="14" t="s">
        <v>8219</v>
      </c>
      <c r="B1105" s="23">
        <v>62</v>
      </c>
      <c r="D1105" s="14" t="s">
        <v>8221</v>
      </c>
      <c r="E1105">
        <v>10</v>
      </c>
    </row>
    <row r="1106" spans="1:5" hidden="1" outlineLevel="1" x14ac:dyDescent="0.25">
      <c r="A1106" s="14" t="s">
        <v>8219</v>
      </c>
      <c r="B1106" s="23">
        <v>62</v>
      </c>
      <c r="D1106" s="14" t="s">
        <v>8221</v>
      </c>
      <c r="E1106">
        <v>10</v>
      </c>
    </row>
    <row r="1107" spans="1:5" hidden="1" outlineLevel="1" x14ac:dyDescent="0.25">
      <c r="A1107" s="14" t="s">
        <v>8219</v>
      </c>
      <c r="B1107" s="23">
        <v>62</v>
      </c>
      <c r="D1107" s="14" t="s">
        <v>8221</v>
      </c>
      <c r="E1107">
        <v>10</v>
      </c>
    </row>
    <row r="1108" spans="1:5" hidden="1" outlineLevel="1" x14ac:dyDescent="0.25">
      <c r="A1108" s="14" t="s">
        <v>8219</v>
      </c>
      <c r="B1108" s="23">
        <v>62</v>
      </c>
      <c r="D1108" s="14" t="s">
        <v>8221</v>
      </c>
      <c r="E1108">
        <v>10</v>
      </c>
    </row>
    <row r="1109" spans="1:5" hidden="1" outlineLevel="1" x14ac:dyDescent="0.25">
      <c r="A1109" s="14" t="s">
        <v>8219</v>
      </c>
      <c r="B1109" s="23">
        <v>62</v>
      </c>
      <c r="D1109" s="14" t="s">
        <v>8221</v>
      </c>
      <c r="E1109">
        <v>10</v>
      </c>
    </row>
    <row r="1110" spans="1:5" hidden="1" outlineLevel="1" x14ac:dyDescent="0.25">
      <c r="A1110" s="14" t="s">
        <v>8219</v>
      </c>
      <c r="B1110" s="23">
        <v>62</v>
      </c>
      <c r="D1110" s="14" t="s">
        <v>8221</v>
      </c>
      <c r="E1110">
        <v>10</v>
      </c>
    </row>
    <row r="1111" spans="1:5" hidden="1" outlineLevel="1" x14ac:dyDescent="0.25">
      <c r="A1111" s="14" t="s">
        <v>8219</v>
      </c>
      <c r="B1111" s="23">
        <v>63</v>
      </c>
      <c r="D1111" s="14" t="s">
        <v>8221</v>
      </c>
      <c r="E1111">
        <v>11</v>
      </c>
    </row>
    <row r="1112" spans="1:5" hidden="1" outlineLevel="1" x14ac:dyDescent="0.25">
      <c r="A1112" s="14" t="s">
        <v>8219</v>
      </c>
      <c r="B1112" s="23">
        <v>63</v>
      </c>
      <c r="D1112" s="14" t="s">
        <v>8221</v>
      </c>
      <c r="E1112">
        <v>11</v>
      </c>
    </row>
    <row r="1113" spans="1:5" hidden="1" outlineLevel="1" x14ac:dyDescent="0.25">
      <c r="A1113" s="14" t="s">
        <v>8219</v>
      </c>
      <c r="B1113" s="23">
        <v>63</v>
      </c>
      <c r="D1113" s="14" t="s">
        <v>8221</v>
      </c>
      <c r="E1113">
        <v>11</v>
      </c>
    </row>
    <row r="1114" spans="1:5" hidden="1" outlineLevel="1" x14ac:dyDescent="0.25">
      <c r="A1114" s="14" t="s">
        <v>8219</v>
      </c>
      <c r="B1114" s="23">
        <v>63</v>
      </c>
      <c r="D1114" s="14" t="s">
        <v>8221</v>
      </c>
      <c r="E1114">
        <v>11</v>
      </c>
    </row>
    <row r="1115" spans="1:5" hidden="1" outlineLevel="1" x14ac:dyDescent="0.25">
      <c r="A1115" s="14" t="s">
        <v>8219</v>
      </c>
      <c r="B1115" s="23">
        <v>63</v>
      </c>
      <c r="D1115" s="14" t="s">
        <v>8221</v>
      </c>
      <c r="E1115">
        <v>11</v>
      </c>
    </row>
    <row r="1116" spans="1:5" hidden="1" outlineLevel="1" x14ac:dyDescent="0.25">
      <c r="A1116" s="14" t="s">
        <v>8219</v>
      </c>
      <c r="B1116" s="23">
        <v>63</v>
      </c>
      <c r="D1116" s="14" t="s">
        <v>8221</v>
      </c>
      <c r="E1116">
        <v>11</v>
      </c>
    </row>
    <row r="1117" spans="1:5" hidden="1" outlineLevel="1" x14ac:dyDescent="0.25">
      <c r="A1117" s="14" t="s">
        <v>8219</v>
      </c>
      <c r="B1117" s="23">
        <v>63</v>
      </c>
      <c r="D1117" s="14" t="s">
        <v>8221</v>
      </c>
      <c r="E1117">
        <v>11</v>
      </c>
    </row>
    <row r="1118" spans="1:5" hidden="1" outlineLevel="1" x14ac:dyDescent="0.25">
      <c r="A1118" s="14" t="s">
        <v>8219</v>
      </c>
      <c r="B1118" s="23">
        <v>63</v>
      </c>
      <c r="D1118" s="14" t="s">
        <v>8221</v>
      </c>
      <c r="E1118">
        <v>11</v>
      </c>
    </row>
    <row r="1119" spans="1:5" hidden="1" outlineLevel="1" x14ac:dyDescent="0.25">
      <c r="A1119" s="14" t="s">
        <v>8219</v>
      </c>
      <c r="B1119" s="23">
        <v>63</v>
      </c>
      <c r="D1119" s="14" t="s">
        <v>8221</v>
      </c>
      <c r="E1119">
        <v>11</v>
      </c>
    </row>
    <row r="1120" spans="1:5" hidden="1" outlineLevel="1" x14ac:dyDescent="0.25">
      <c r="A1120" s="14" t="s">
        <v>8219</v>
      </c>
      <c r="B1120" s="23">
        <v>63</v>
      </c>
      <c r="D1120" s="14" t="s">
        <v>8221</v>
      </c>
      <c r="E1120">
        <v>11</v>
      </c>
    </row>
    <row r="1121" spans="1:5" hidden="1" outlineLevel="1" x14ac:dyDescent="0.25">
      <c r="A1121" s="14" t="s">
        <v>8219</v>
      </c>
      <c r="B1121" s="23">
        <v>63</v>
      </c>
      <c r="D1121" s="14" t="s">
        <v>8221</v>
      </c>
      <c r="E1121">
        <v>11</v>
      </c>
    </row>
    <row r="1122" spans="1:5" hidden="1" outlineLevel="1" x14ac:dyDescent="0.25">
      <c r="A1122" s="14" t="s">
        <v>8219</v>
      </c>
      <c r="B1122" s="23">
        <v>63</v>
      </c>
      <c r="D1122" s="14" t="s">
        <v>8221</v>
      </c>
      <c r="E1122">
        <v>11</v>
      </c>
    </row>
    <row r="1123" spans="1:5" hidden="1" outlineLevel="1" x14ac:dyDescent="0.25">
      <c r="A1123" s="14" t="s">
        <v>8219</v>
      </c>
      <c r="B1123" s="23">
        <v>64</v>
      </c>
      <c r="D1123" s="14" t="s">
        <v>8221</v>
      </c>
      <c r="E1123">
        <v>11</v>
      </c>
    </row>
    <row r="1124" spans="1:5" hidden="1" outlineLevel="1" x14ac:dyDescent="0.25">
      <c r="A1124" s="14" t="s">
        <v>8219</v>
      </c>
      <c r="B1124" s="23">
        <v>64</v>
      </c>
      <c r="D1124" s="14" t="s">
        <v>8221</v>
      </c>
      <c r="E1124">
        <v>11</v>
      </c>
    </row>
    <row r="1125" spans="1:5" hidden="1" outlineLevel="1" x14ac:dyDescent="0.25">
      <c r="A1125" s="14" t="s">
        <v>8219</v>
      </c>
      <c r="B1125" s="23">
        <v>64</v>
      </c>
      <c r="D1125" s="14" t="s">
        <v>8221</v>
      </c>
      <c r="E1125">
        <v>11</v>
      </c>
    </row>
    <row r="1126" spans="1:5" hidden="1" outlineLevel="1" x14ac:dyDescent="0.25">
      <c r="A1126" s="14" t="s">
        <v>8219</v>
      </c>
      <c r="B1126" s="23">
        <v>64</v>
      </c>
      <c r="D1126" s="14" t="s">
        <v>8221</v>
      </c>
      <c r="E1126">
        <v>11</v>
      </c>
    </row>
    <row r="1127" spans="1:5" hidden="1" outlineLevel="1" x14ac:dyDescent="0.25">
      <c r="A1127" s="14" t="s">
        <v>8219</v>
      </c>
      <c r="B1127" s="23">
        <v>64</v>
      </c>
      <c r="D1127" s="14" t="s">
        <v>8221</v>
      </c>
      <c r="E1127">
        <v>11</v>
      </c>
    </row>
    <row r="1128" spans="1:5" hidden="1" outlineLevel="1" x14ac:dyDescent="0.25">
      <c r="A1128" s="14" t="s">
        <v>8219</v>
      </c>
      <c r="B1128" s="23">
        <v>64</v>
      </c>
      <c r="D1128" s="14" t="s">
        <v>8221</v>
      </c>
      <c r="E1128">
        <v>11</v>
      </c>
    </row>
    <row r="1129" spans="1:5" hidden="1" outlineLevel="1" x14ac:dyDescent="0.25">
      <c r="A1129" s="14" t="s">
        <v>8219</v>
      </c>
      <c r="B1129" s="23">
        <v>64</v>
      </c>
      <c r="D1129" s="14" t="s">
        <v>8221</v>
      </c>
      <c r="E1129">
        <v>11</v>
      </c>
    </row>
    <row r="1130" spans="1:5" hidden="1" outlineLevel="1" x14ac:dyDescent="0.25">
      <c r="A1130" s="14" t="s">
        <v>8219</v>
      </c>
      <c r="B1130" s="23">
        <v>64</v>
      </c>
      <c r="D1130" s="14" t="s">
        <v>8221</v>
      </c>
      <c r="E1130">
        <v>11</v>
      </c>
    </row>
    <row r="1131" spans="1:5" hidden="1" outlineLevel="1" x14ac:dyDescent="0.25">
      <c r="A1131" s="14" t="s">
        <v>8219</v>
      </c>
      <c r="B1131" s="23">
        <v>64</v>
      </c>
      <c r="D1131" s="14" t="s">
        <v>8221</v>
      </c>
      <c r="E1131">
        <v>12</v>
      </c>
    </row>
    <row r="1132" spans="1:5" hidden="1" outlineLevel="1" x14ac:dyDescent="0.25">
      <c r="A1132" s="14" t="s">
        <v>8219</v>
      </c>
      <c r="B1132" s="23">
        <v>64</v>
      </c>
      <c r="D1132" s="14" t="s">
        <v>8221</v>
      </c>
      <c r="E1132">
        <v>12</v>
      </c>
    </row>
    <row r="1133" spans="1:5" hidden="1" outlineLevel="1" x14ac:dyDescent="0.25">
      <c r="A1133" s="14" t="s">
        <v>8219</v>
      </c>
      <c r="B1133" s="23">
        <v>64</v>
      </c>
      <c r="D1133" s="14" t="s">
        <v>8221</v>
      </c>
      <c r="E1133">
        <v>12</v>
      </c>
    </row>
    <row r="1134" spans="1:5" hidden="1" outlineLevel="1" x14ac:dyDescent="0.25">
      <c r="A1134" s="14" t="s">
        <v>8219</v>
      </c>
      <c r="B1134" s="23">
        <v>64</v>
      </c>
      <c r="D1134" s="14" t="s">
        <v>8221</v>
      </c>
      <c r="E1134">
        <v>12</v>
      </c>
    </row>
    <row r="1135" spans="1:5" hidden="1" outlineLevel="1" x14ac:dyDescent="0.25">
      <c r="A1135" s="14" t="s">
        <v>8219</v>
      </c>
      <c r="B1135" s="23">
        <v>65</v>
      </c>
      <c r="D1135" s="14" t="s">
        <v>8221</v>
      </c>
      <c r="E1135">
        <v>12</v>
      </c>
    </row>
    <row r="1136" spans="1:5" hidden="1" outlineLevel="1" x14ac:dyDescent="0.25">
      <c r="A1136" s="14" t="s">
        <v>8219</v>
      </c>
      <c r="B1136" s="23">
        <v>65</v>
      </c>
      <c r="D1136" s="14" t="s">
        <v>8221</v>
      </c>
      <c r="E1136">
        <v>12</v>
      </c>
    </row>
    <row r="1137" spans="1:5" hidden="1" outlineLevel="1" x14ac:dyDescent="0.25">
      <c r="A1137" s="14" t="s">
        <v>8219</v>
      </c>
      <c r="B1137" s="23">
        <v>65</v>
      </c>
      <c r="D1137" s="14" t="s">
        <v>8221</v>
      </c>
      <c r="E1137">
        <v>12</v>
      </c>
    </row>
    <row r="1138" spans="1:5" hidden="1" outlineLevel="1" x14ac:dyDescent="0.25">
      <c r="A1138" s="14" t="s">
        <v>8219</v>
      </c>
      <c r="B1138" s="23">
        <v>65</v>
      </c>
      <c r="D1138" s="14" t="s">
        <v>8221</v>
      </c>
      <c r="E1138">
        <v>12</v>
      </c>
    </row>
    <row r="1139" spans="1:5" hidden="1" outlineLevel="1" x14ac:dyDescent="0.25">
      <c r="A1139" s="14" t="s">
        <v>8219</v>
      </c>
      <c r="B1139" s="23">
        <v>65</v>
      </c>
      <c r="D1139" s="14" t="s">
        <v>8221</v>
      </c>
      <c r="E1139">
        <v>12</v>
      </c>
    </row>
    <row r="1140" spans="1:5" hidden="1" outlineLevel="1" x14ac:dyDescent="0.25">
      <c r="A1140" s="14" t="s">
        <v>8219</v>
      </c>
      <c r="B1140" s="23">
        <v>65</v>
      </c>
      <c r="D1140" s="14" t="s">
        <v>8221</v>
      </c>
      <c r="E1140">
        <v>12</v>
      </c>
    </row>
    <row r="1141" spans="1:5" hidden="1" outlineLevel="1" x14ac:dyDescent="0.25">
      <c r="A1141" s="14" t="s">
        <v>8219</v>
      </c>
      <c r="B1141" s="23">
        <v>65</v>
      </c>
      <c r="D1141" s="14" t="s">
        <v>8221</v>
      </c>
      <c r="E1141">
        <v>12</v>
      </c>
    </row>
    <row r="1142" spans="1:5" hidden="1" outlineLevel="1" x14ac:dyDescent="0.25">
      <c r="A1142" s="14" t="s">
        <v>8219</v>
      </c>
      <c r="B1142" s="23">
        <v>65</v>
      </c>
      <c r="D1142" s="14" t="s">
        <v>8221</v>
      </c>
      <c r="E1142">
        <v>12</v>
      </c>
    </row>
    <row r="1143" spans="1:5" hidden="1" outlineLevel="1" x14ac:dyDescent="0.25">
      <c r="A1143" s="14" t="s">
        <v>8219</v>
      </c>
      <c r="B1143" s="23">
        <v>65</v>
      </c>
      <c r="D1143" s="14" t="s">
        <v>8221</v>
      </c>
      <c r="E1143">
        <v>12</v>
      </c>
    </row>
    <row r="1144" spans="1:5" hidden="1" outlineLevel="1" x14ac:dyDescent="0.25">
      <c r="A1144" s="14" t="s">
        <v>8219</v>
      </c>
      <c r="B1144" s="23">
        <v>65</v>
      </c>
      <c r="D1144" s="14" t="s">
        <v>8221</v>
      </c>
      <c r="E1144">
        <v>12</v>
      </c>
    </row>
    <row r="1145" spans="1:5" hidden="1" outlineLevel="1" x14ac:dyDescent="0.25">
      <c r="A1145" s="14" t="s">
        <v>8219</v>
      </c>
      <c r="B1145" s="23">
        <v>65</v>
      </c>
      <c r="D1145" s="14" t="s">
        <v>8221</v>
      </c>
      <c r="E1145">
        <v>12</v>
      </c>
    </row>
    <row r="1146" spans="1:5" hidden="1" outlineLevel="1" x14ac:dyDescent="0.25">
      <c r="A1146" s="14" t="s">
        <v>8219</v>
      </c>
      <c r="B1146" s="23">
        <v>65</v>
      </c>
      <c r="D1146" s="14" t="s">
        <v>8221</v>
      </c>
      <c r="E1146">
        <v>12</v>
      </c>
    </row>
    <row r="1147" spans="1:5" hidden="1" outlineLevel="1" x14ac:dyDescent="0.25">
      <c r="A1147" s="14" t="s">
        <v>8219</v>
      </c>
      <c r="B1147" s="23">
        <v>66</v>
      </c>
      <c r="D1147" s="14" t="s">
        <v>8221</v>
      </c>
      <c r="E1147">
        <v>12</v>
      </c>
    </row>
    <row r="1148" spans="1:5" hidden="1" outlineLevel="1" x14ac:dyDescent="0.25">
      <c r="A1148" s="14" t="s">
        <v>8219</v>
      </c>
      <c r="B1148" s="23">
        <v>66</v>
      </c>
      <c r="D1148" s="14" t="s">
        <v>8221</v>
      </c>
      <c r="E1148">
        <v>12</v>
      </c>
    </row>
    <row r="1149" spans="1:5" hidden="1" outlineLevel="1" x14ac:dyDescent="0.25">
      <c r="A1149" s="14" t="s">
        <v>8219</v>
      </c>
      <c r="B1149" s="23">
        <v>66</v>
      </c>
      <c r="D1149" s="14" t="s">
        <v>8221</v>
      </c>
      <c r="E1149">
        <v>12</v>
      </c>
    </row>
    <row r="1150" spans="1:5" hidden="1" outlineLevel="1" x14ac:dyDescent="0.25">
      <c r="A1150" s="14" t="s">
        <v>8219</v>
      </c>
      <c r="B1150" s="23">
        <v>66</v>
      </c>
      <c r="D1150" s="14" t="s">
        <v>8221</v>
      </c>
      <c r="E1150">
        <v>12</v>
      </c>
    </row>
    <row r="1151" spans="1:5" hidden="1" outlineLevel="1" x14ac:dyDescent="0.25">
      <c r="A1151" s="14" t="s">
        <v>8219</v>
      </c>
      <c r="B1151" s="23">
        <v>66</v>
      </c>
      <c r="D1151" s="14" t="s">
        <v>8221</v>
      </c>
      <c r="E1151">
        <v>12</v>
      </c>
    </row>
    <row r="1152" spans="1:5" hidden="1" outlineLevel="1" x14ac:dyDescent="0.25">
      <c r="A1152" s="14" t="s">
        <v>8219</v>
      </c>
      <c r="B1152" s="23">
        <v>66</v>
      </c>
      <c r="D1152" s="14" t="s">
        <v>8221</v>
      </c>
      <c r="E1152">
        <v>12</v>
      </c>
    </row>
    <row r="1153" spans="1:5" hidden="1" outlineLevel="1" x14ac:dyDescent="0.25">
      <c r="A1153" s="14" t="s">
        <v>8219</v>
      </c>
      <c r="B1153" s="23">
        <v>66</v>
      </c>
      <c r="D1153" s="14" t="s">
        <v>8221</v>
      </c>
      <c r="E1153">
        <v>12</v>
      </c>
    </row>
    <row r="1154" spans="1:5" hidden="1" outlineLevel="1" x14ac:dyDescent="0.25">
      <c r="A1154" s="14" t="s">
        <v>8219</v>
      </c>
      <c r="B1154" s="23">
        <v>66</v>
      </c>
      <c r="D1154" s="14" t="s">
        <v>8221</v>
      </c>
      <c r="E1154">
        <v>12</v>
      </c>
    </row>
    <row r="1155" spans="1:5" hidden="1" outlineLevel="1" x14ac:dyDescent="0.25">
      <c r="A1155" s="14" t="s">
        <v>8219</v>
      </c>
      <c r="B1155" s="23">
        <v>67</v>
      </c>
      <c r="D1155" s="14" t="s">
        <v>8221</v>
      </c>
      <c r="E1155">
        <v>12</v>
      </c>
    </row>
    <row r="1156" spans="1:5" hidden="1" outlineLevel="1" x14ac:dyDescent="0.25">
      <c r="A1156" s="14" t="s">
        <v>8219</v>
      </c>
      <c r="B1156" s="23">
        <v>67</v>
      </c>
      <c r="D1156" s="14" t="s">
        <v>8221</v>
      </c>
      <c r="E1156">
        <v>12</v>
      </c>
    </row>
    <row r="1157" spans="1:5" hidden="1" outlineLevel="1" x14ac:dyDescent="0.25">
      <c r="A1157" s="14" t="s">
        <v>8219</v>
      </c>
      <c r="B1157" s="23">
        <v>67</v>
      </c>
      <c r="D1157" s="14" t="s">
        <v>8221</v>
      </c>
      <c r="E1157">
        <v>12</v>
      </c>
    </row>
    <row r="1158" spans="1:5" hidden="1" outlineLevel="1" x14ac:dyDescent="0.25">
      <c r="A1158" s="14" t="s">
        <v>8219</v>
      </c>
      <c r="B1158" s="23">
        <v>67</v>
      </c>
      <c r="D1158" s="14" t="s">
        <v>8221</v>
      </c>
      <c r="E1158">
        <v>12</v>
      </c>
    </row>
    <row r="1159" spans="1:5" hidden="1" outlineLevel="1" x14ac:dyDescent="0.25">
      <c r="A1159" s="14" t="s">
        <v>8219</v>
      </c>
      <c r="B1159" s="23">
        <v>67</v>
      </c>
      <c r="D1159" s="14" t="s">
        <v>8221</v>
      </c>
      <c r="E1159">
        <v>12</v>
      </c>
    </row>
    <row r="1160" spans="1:5" hidden="1" outlineLevel="1" x14ac:dyDescent="0.25">
      <c r="A1160" s="14" t="s">
        <v>8219</v>
      </c>
      <c r="B1160" s="23">
        <v>67</v>
      </c>
      <c r="D1160" s="14" t="s">
        <v>8221</v>
      </c>
      <c r="E1160">
        <v>12</v>
      </c>
    </row>
    <row r="1161" spans="1:5" hidden="1" outlineLevel="1" x14ac:dyDescent="0.25">
      <c r="A1161" s="14" t="s">
        <v>8219</v>
      </c>
      <c r="B1161" s="23">
        <v>67</v>
      </c>
      <c r="D1161" s="14" t="s">
        <v>8221</v>
      </c>
      <c r="E1161">
        <v>12</v>
      </c>
    </row>
    <row r="1162" spans="1:5" hidden="1" outlineLevel="1" x14ac:dyDescent="0.25">
      <c r="A1162" s="14" t="s">
        <v>8219</v>
      </c>
      <c r="B1162" s="23">
        <v>67</v>
      </c>
      <c r="D1162" s="14" t="s">
        <v>8221</v>
      </c>
      <c r="E1162">
        <v>13</v>
      </c>
    </row>
    <row r="1163" spans="1:5" hidden="1" outlineLevel="1" x14ac:dyDescent="0.25">
      <c r="A1163" s="14" t="s">
        <v>8219</v>
      </c>
      <c r="B1163" s="23">
        <v>67</v>
      </c>
      <c r="D1163" s="14" t="s">
        <v>8221</v>
      </c>
      <c r="E1163">
        <v>13</v>
      </c>
    </row>
    <row r="1164" spans="1:5" hidden="1" outlineLevel="1" x14ac:dyDescent="0.25">
      <c r="A1164" s="14" t="s">
        <v>8219</v>
      </c>
      <c r="B1164" s="23">
        <v>68</v>
      </c>
      <c r="D1164" s="14" t="s">
        <v>8221</v>
      </c>
      <c r="E1164">
        <v>13</v>
      </c>
    </row>
    <row r="1165" spans="1:5" hidden="1" outlineLevel="1" x14ac:dyDescent="0.25">
      <c r="A1165" s="14" t="s">
        <v>8219</v>
      </c>
      <c r="B1165" s="23">
        <v>68</v>
      </c>
      <c r="D1165" s="14" t="s">
        <v>8221</v>
      </c>
      <c r="E1165">
        <v>13</v>
      </c>
    </row>
    <row r="1166" spans="1:5" hidden="1" outlineLevel="1" x14ac:dyDescent="0.25">
      <c r="A1166" s="14" t="s">
        <v>8219</v>
      </c>
      <c r="B1166" s="23">
        <v>68</v>
      </c>
      <c r="D1166" s="14" t="s">
        <v>8221</v>
      </c>
      <c r="E1166">
        <v>13</v>
      </c>
    </row>
    <row r="1167" spans="1:5" hidden="1" outlineLevel="1" x14ac:dyDescent="0.25">
      <c r="A1167" s="14" t="s">
        <v>8219</v>
      </c>
      <c r="B1167" s="23">
        <v>68</v>
      </c>
      <c r="D1167" s="14" t="s">
        <v>8221</v>
      </c>
      <c r="E1167">
        <v>13</v>
      </c>
    </row>
    <row r="1168" spans="1:5" hidden="1" outlineLevel="1" x14ac:dyDescent="0.25">
      <c r="A1168" s="14" t="s">
        <v>8219</v>
      </c>
      <c r="B1168" s="23">
        <v>68</v>
      </c>
      <c r="D1168" s="14" t="s">
        <v>8221</v>
      </c>
      <c r="E1168">
        <v>13</v>
      </c>
    </row>
    <row r="1169" spans="1:5" hidden="1" outlineLevel="1" x14ac:dyDescent="0.25">
      <c r="A1169" s="14" t="s">
        <v>8219</v>
      </c>
      <c r="B1169" s="23">
        <v>68</v>
      </c>
      <c r="D1169" s="14" t="s">
        <v>8221</v>
      </c>
      <c r="E1169">
        <v>13</v>
      </c>
    </row>
    <row r="1170" spans="1:5" hidden="1" outlineLevel="1" x14ac:dyDescent="0.25">
      <c r="A1170" s="14" t="s">
        <v>8219</v>
      </c>
      <c r="B1170" s="23">
        <v>68</v>
      </c>
      <c r="D1170" s="14" t="s">
        <v>8221</v>
      </c>
      <c r="E1170">
        <v>13</v>
      </c>
    </row>
    <row r="1171" spans="1:5" hidden="1" outlineLevel="1" x14ac:dyDescent="0.25">
      <c r="A1171" s="14" t="s">
        <v>8219</v>
      </c>
      <c r="B1171" s="23">
        <v>69</v>
      </c>
      <c r="D1171" s="14" t="s">
        <v>8221</v>
      </c>
      <c r="E1171">
        <v>13</v>
      </c>
    </row>
    <row r="1172" spans="1:5" hidden="1" outlineLevel="1" x14ac:dyDescent="0.25">
      <c r="A1172" s="14" t="s">
        <v>8219</v>
      </c>
      <c r="B1172" s="23">
        <v>69</v>
      </c>
      <c r="D1172" s="14" t="s">
        <v>8221</v>
      </c>
      <c r="E1172">
        <v>13</v>
      </c>
    </row>
    <row r="1173" spans="1:5" hidden="1" outlineLevel="1" x14ac:dyDescent="0.25">
      <c r="A1173" s="14" t="s">
        <v>8219</v>
      </c>
      <c r="B1173" s="23">
        <v>69</v>
      </c>
      <c r="D1173" s="14" t="s">
        <v>8221</v>
      </c>
      <c r="E1173">
        <v>13</v>
      </c>
    </row>
    <row r="1174" spans="1:5" hidden="1" outlineLevel="1" x14ac:dyDescent="0.25">
      <c r="A1174" s="14" t="s">
        <v>8219</v>
      </c>
      <c r="B1174" s="23">
        <v>69</v>
      </c>
      <c r="D1174" s="14" t="s">
        <v>8221</v>
      </c>
      <c r="E1174">
        <v>13</v>
      </c>
    </row>
    <row r="1175" spans="1:5" hidden="1" outlineLevel="1" x14ac:dyDescent="0.25">
      <c r="A1175" s="14" t="s">
        <v>8219</v>
      </c>
      <c r="B1175" s="23">
        <v>69</v>
      </c>
      <c r="D1175" s="14" t="s">
        <v>8221</v>
      </c>
      <c r="E1175">
        <v>13</v>
      </c>
    </row>
    <row r="1176" spans="1:5" hidden="1" outlineLevel="1" x14ac:dyDescent="0.25">
      <c r="A1176" s="14" t="s">
        <v>8219</v>
      </c>
      <c r="B1176" s="23">
        <v>69</v>
      </c>
      <c r="D1176" s="14" t="s">
        <v>8221</v>
      </c>
      <c r="E1176">
        <v>13</v>
      </c>
    </row>
    <row r="1177" spans="1:5" hidden="1" outlineLevel="1" x14ac:dyDescent="0.25">
      <c r="A1177" s="14" t="s">
        <v>8219</v>
      </c>
      <c r="B1177" s="23">
        <v>69</v>
      </c>
      <c r="D1177" s="14" t="s">
        <v>8221</v>
      </c>
      <c r="E1177">
        <v>13</v>
      </c>
    </row>
    <row r="1178" spans="1:5" hidden="1" outlineLevel="1" x14ac:dyDescent="0.25">
      <c r="A1178" s="14" t="s">
        <v>8219</v>
      </c>
      <c r="B1178" s="23">
        <v>69</v>
      </c>
      <c r="D1178" s="14" t="s">
        <v>8221</v>
      </c>
      <c r="E1178">
        <v>13</v>
      </c>
    </row>
    <row r="1179" spans="1:5" hidden="1" outlineLevel="1" x14ac:dyDescent="0.25">
      <c r="A1179" s="14" t="s">
        <v>8219</v>
      </c>
      <c r="B1179" s="23">
        <v>69</v>
      </c>
      <c r="D1179" s="14" t="s">
        <v>8221</v>
      </c>
      <c r="E1179">
        <v>13</v>
      </c>
    </row>
    <row r="1180" spans="1:5" hidden="1" outlineLevel="1" x14ac:dyDescent="0.25">
      <c r="A1180" s="14" t="s">
        <v>8219</v>
      </c>
      <c r="B1180" s="23">
        <v>69</v>
      </c>
      <c r="D1180" s="14" t="s">
        <v>8221</v>
      </c>
      <c r="E1180">
        <v>13</v>
      </c>
    </row>
    <row r="1181" spans="1:5" hidden="1" outlineLevel="1" x14ac:dyDescent="0.25">
      <c r="A1181" s="14" t="s">
        <v>8219</v>
      </c>
      <c r="B1181" s="23">
        <v>69</v>
      </c>
      <c r="D1181" s="14" t="s">
        <v>8221</v>
      </c>
      <c r="E1181">
        <v>13</v>
      </c>
    </row>
    <row r="1182" spans="1:5" hidden="1" outlineLevel="1" x14ac:dyDescent="0.25">
      <c r="A1182" s="14" t="s">
        <v>8219</v>
      </c>
      <c r="B1182" s="23">
        <v>69</v>
      </c>
      <c r="D1182" s="14" t="s">
        <v>8221</v>
      </c>
      <c r="E1182">
        <v>13</v>
      </c>
    </row>
    <row r="1183" spans="1:5" hidden="1" outlineLevel="1" x14ac:dyDescent="0.25">
      <c r="A1183" s="14" t="s">
        <v>8219</v>
      </c>
      <c r="B1183" s="23">
        <v>69</v>
      </c>
      <c r="D1183" s="14" t="s">
        <v>8221</v>
      </c>
      <c r="E1183">
        <v>13</v>
      </c>
    </row>
    <row r="1184" spans="1:5" hidden="1" outlineLevel="1" x14ac:dyDescent="0.25">
      <c r="A1184" s="14" t="s">
        <v>8219</v>
      </c>
      <c r="B1184" s="23">
        <v>69</v>
      </c>
      <c r="D1184" s="14" t="s">
        <v>8221</v>
      </c>
      <c r="E1184">
        <v>14</v>
      </c>
    </row>
    <row r="1185" spans="1:5" hidden="1" outlineLevel="1" x14ac:dyDescent="0.25">
      <c r="A1185" s="14" t="s">
        <v>8219</v>
      </c>
      <c r="B1185" s="23">
        <v>70</v>
      </c>
      <c r="D1185" s="14" t="s">
        <v>8221</v>
      </c>
      <c r="E1185">
        <v>14</v>
      </c>
    </row>
    <row r="1186" spans="1:5" hidden="1" outlineLevel="1" x14ac:dyDescent="0.25">
      <c r="A1186" s="14" t="s">
        <v>8219</v>
      </c>
      <c r="B1186" s="23">
        <v>70</v>
      </c>
      <c r="D1186" s="14" t="s">
        <v>8221</v>
      </c>
      <c r="E1186">
        <v>14</v>
      </c>
    </row>
    <row r="1187" spans="1:5" hidden="1" outlineLevel="1" x14ac:dyDescent="0.25">
      <c r="A1187" s="14" t="s">
        <v>8219</v>
      </c>
      <c r="B1187" s="23">
        <v>70</v>
      </c>
      <c r="D1187" s="14" t="s">
        <v>8221</v>
      </c>
      <c r="E1187">
        <v>14</v>
      </c>
    </row>
    <row r="1188" spans="1:5" hidden="1" outlineLevel="1" x14ac:dyDescent="0.25">
      <c r="A1188" s="14" t="s">
        <v>8219</v>
      </c>
      <c r="B1188" s="23">
        <v>70</v>
      </c>
      <c r="D1188" s="14" t="s">
        <v>8221</v>
      </c>
      <c r="E1188">
        <v>14</v>
      </c>
    </row>
    <row r="1189" spans="1:5" hidden="1" outlineLevel="1" x14ac:dyDescent="0.25">
      <c r="A1189" s="14" t="s">
        <v>8219</v>
      </c>
      <c r="B1189" s="23">
        <v>70</v>
      </c>
      <c r="D1189" s="14" t="s">
        <v>8221</v>
      </c>
      <c r="E1189">
        <v>14</v>
      </c>
    </row>
    <row r="1190" spans="1:5" hidden="1" outlineLevel="1" x14ac:dyDescent="0.25">
      <c r="A1190" s="14" t="s">
        <v>8219</v>
      </c>
      <c r="B1190" s="23">
        <v>70</v>
      </c>
      <c r="D1190" s="14" t="s">
        <v>8221</v>
      </c>
      <c r="E1190">
        <v>14</v>
      </c>
    </row>
    <row r="1191" spans="1:5" hidden="1" outlineLevel="1" x14ac:dyDescent="0.25">
      <c r="A1191" s="14" t="s">
        <v>8219</v>
      </c>
      <c r="B1191" s="23">
        <v>70</v>
      </c>
      <c r="D1191" s="14" t="s">
        <v>8221</v>
      </c>
      <c r="E1191">
        <v>14</v>
      </c>
    </row>
    <row r="1192" spans="1:5" hidden="1" outlineLevel="1" x14ac:dyDescent="0.25">
      <c r="A1192" s="14" t="s">
        <v>8219</v>
      </c>
      <c r="B1192" s="23">
        <v>70</v>
      </c>
      <c r="D1192" s="14" t="s">
        <v>8221</v>
      </c>
      <c r="E1192">
        <v>14</v>
      </c>
    </row>
    <row r="1193" spans="1:5" hidden="1" outlineLevel="1" x14ac:dyDescent="0.25">
      <c r="A1193" s="14" t="s">
        <v>8219</v>
      </c>
      <c r="B1193" s="23">
        <v>70</v>
      </c>
      <c r="D1193" s="14" t="s">
        <v>8221</v>
      </c>
      <c r="E1193">
        <v>14</v>
      </c>
    </row>
    <row r="1194" spans="1:5" hidden="1" outlineLevel="1" x14ac:dyDescent="0.25">
      <c r="A1194" s="14" t="s">
        <v>8219</v>
      </c>
      <c r="B1194" s="23">
        <v>70</v>
      </c>
      <c r="D1194" s="14" t="s">
        <v>8221</v>
      </c>
      <c r="E1194">
        <v>14</v>
      </c>
    </row>
    <row r="1195" spans="1:5" hidden="1" outlineLevel="1" x14ac:dyDescent="0.25">
      <c r="A1195" s="14" t="s">
        <v>8219</v>
      </c>
      <c r="B1195" s="23">
        <v>70</v>
      </c>
      <c r="D1195" s="14" t="s">
        <v>8221</v>
      </c>
      <c r="E1195">
        <v>14</v>
      </c>
    </row>
    <row r="1196" spans="1:5" hidden="1" outlineLevel="1" x14ac:dyDescent="0.25">
      <c r="A1196" s="14" t="s">
        <v>8219</v>
      </c>
      <c r="B1196" s="23">
        <v>70</v>
      </c>
      <c r="D1196" s="14" t="s">
        <v>8221</v>
      </c>
      <c r="E1196">
        <v>14</v>
      </c>
    </row>
    <row r="1197" spans="1:5" hidden="1" outlineLevel="1" x14ac:dyDescent="0.25">
      <c r="A1197" s="14" t="s">
        <v>8219</v>
      </c>
      <c r="B1197" s="23">
        <v>70</v>
      </c>
      <c r="D1197" s="14" t="s">
        <v>8221</v>
      </c>
      <c r="E1197">
        <v>14</v>
      </c>
    </row>
    <row r="1198" spans="1:5" hidden="1" outlineLevel="1" x14ac:dyDescent="0.25">
      <c r="A1198" s="14" t="s">
        <v>8219</v>
      </c>
      <c r="B1198" s="23">
        <v>70</v>
      </c>
      <c r="D1198" s="14" t="s">
        <v>8221</v>
      </c>
      <c r="E1198">
        <v>14</v>
      </c>
    </row>
    <row r="1199" spans="1:5" hidden="1" outlineLevel="1" x14ac:dyDescent="0.25">
      <c r="A1199" s="14" t="s">
        <v>8219</v>
      </c>
      <c r="B1199" s="23">
        <v>70</v>
      </c>
      <c r="D1199" s="14" t="s">
        <v>8221</v>
      </c>
      <c r="E1199">
        <v>14</v>
      </c>
    </row>
    <row r="1200" spans="1:5" hidden="1" outlineLevel="1" x14ac:dyDescent="0.25">
      <c r="A1200" s="14" t="s">
        <v>8219</v>
      </c>
      <c r="B1200" s="23">
        <v>70</v>
      </c>
      <c r="D1200" s="14" t="s">
        <v>8221</v>
      </c>
      <c r="E1200">
        <v>14</v>
      </c>
    </row>
    <row r="1201" spans="1:5" hidden="1" outlineLevel="1" x14ac:dyDescent="0.25">
      <c r="A1201" s="14" t="s">
        <v>8219</v>
      </c>
      <c r="B1201" s="23">
        <v>70</v>
      </c>
      <c r="D1201" s="14" t="s">
        <v>8221</v>
      </c>
      <c r="E1201">
        <v>14</v>
      </c>
    </row>
    <row r="1202" spans="1:5" hidden="1" outlineLevel="1" x14ac:dyDescent="0.25">
      <c r="A1202" s="14" t="s">
        <v>8219</v>
      </c>
      <c r="B1202" s="23">
        <v>71</v>
      </c>
      <c r="D1202" s="14" t="s">
        <v>8221</v>
      </c>
      <c r="E1202">
        <v>14</v>
      </c>
    </row>
    <row r="1203" spans="1:5" hidden="1" outlineLevel="1" x14ac:dyDescent="0.25">
      <c r="A1203" s="14" t="s">
        <v>8219</v>
      </c>
      <c r="B1203" s="23">
        <v>71</v>
      </c>
      <c r="D1203" s="14" t="s">
        <v>8221</v>
      </c>
      <c r="E1203">
        <v>14</v>
      </c>
    </row>
    <row r="1204" spans="1:5" hidden="1" outlineLevel="1" x14ac:dyDescent="0.25">
      <c r="A1204" s="14" t="s">
        <v>8219</v>
      </c>
      <c r="B1204" s="23">
        <v>71</v>
      </c>
      <c r="D1204" s="14" t="s">
        <v>8221</v>
      </c>
      <c r="E1204">
        <v>14</v>
      </c>
    </row>
    <row r="1205" spans="1:5" hidden="1" outlineLevel="1" x14ac:dyDescent="0.25">
      <c r="A1205" s="14" t="s">
        <v>8219</v>
      </c>
      <c r="B1205" s="23">
        <v>71</v>
      </c>
      <c r="D1205" s="14" t="s">
        <v>8221</v>
      </c>
      <c r="E1205">
        <v>15</v>
      </c>
    </row>
    <row r="1206" spans="1:5" hidden="1" outlineLevel="1" x14ac:dyDescent="0.25">
      <c r="A1206" s="14" t="s">
        <v>8219</v>
      </c>
      <c r="B1206" s="23">
        <v>71</v>
      </c>
      <c r="D1206" s="14" t="s">
        <v>8221</v>
      </c>
      <c r="E1206">
        <v>15</v>
      </c>
    </row>
    <row r="1207" spans="1:5" hidden="1" outlineLevel="1" x14ac:dyDescent="0.25">
      <c r="A1207" s="14" t="s">
        <v>8219</v>
      </c>
      <c r="B1207" s="23">
        <v>71</v>
      </c>
      <c r="D1207" s="14" t="s">
        <v>8221</v>
      </c>
      <c r="E1207">
        <v>15</v>
      </c>
    </row>
    <row r="1208" spans="1:5" hidden="1" outlineLevel="1" x14ac:dyDescent="0.25">
      <c r="A1208" s="14" t="s">
        <v>8219</v>
      </c>
      <c r="B1208" s="23">
        <v>71</v>
      </c>
      <c r="D1208" s="14" t="s">
        <v>8221</v>
      </c>
      <c r="E1208">
        <v>15</v>
      </c>
    </row>
    <row r="1209" spans="1:5" hidden="1" outlineLevel="1" x14ac:dyDescent="0.25">
      <c r="A1209" s="14" t="s">
        <v>8219</v>
      </c>
      <c r="B1209" s="23">
        <v>71</v>
      </c>
      <c r="D1209" s="14" t="s">
        <v>8221</v>
      </c>
      <c r="E1209">
        <v>15</v>
      </c>
    </row>
    <row r="1210" spans="1:5" hidden="1" outlineLevel="1" x14ac:dyDescent="0.25">
      <c r="A1210" s="14" t="s">
        <v>8219</v>
      </c>
      <c r="B1210" s="23">
        <v>71</v>
      </c>
      <c r="D1210" s="14" t="s">
        <v>8221</v>
      </c>
      <c r="E1210">
        <v>15</v>
      </c>
    </row>
    <row r="1211" spans="1:5" hidden="1" outlineLevel="1" x14ac:dyDescent="0.25">
      <c r="A1211" s="14" t="s">
        <v>8219</v>
      </c>
      <c r="B1211" s="23">
        <v>71</v>
      </c>
      <c r="D1211" s="14" t="s">
        <v>8221</v>
      </c>
      <c r="E1211">
        <v>15</v>
      </c>
    </row>
    <row r="1212" spans="1:5" hidden="1" outlineLevel="1" x14ac:dyDescent="0.25">
      <c r="A1212" s="14" t="s">
        <v>8219</v>
      </c>
      <c r="B1212" s="23">
        <v>71</v>
      </c>
      <c r="D1212" s="14" t="s">
        <v>8221</v>
      </c>
      <c r="E1212">
        <v>15</v>
      </c>
    </row>
    <row r="1213" spans="1:5" hidden="1" outlineLevel="1" x14ac:dyDescent="0.25">
      <c r="A1213" s="14" t="s">
        <v>8219</v>
      </c>
      <c r="B1213" s="23">
        <v>71</v>
      </c>
      <c r="D1213" s="14" t="s">
        <v>8221</v>
      </c>
      <c r="E1213">
        <v>15</v>
      </c>
    </row>
    <row r="1214" spans="1:5" hidden="1" outlineLevel="1" x14ac:dyDescent="0.25">
      <c r="A1214" s="14" t="s">
        <v>8219</v>
      </c>
      <c r="B1214" s="23">
        <v>71</v>
      </c>
      <c r="D1214" s="14" t="s">
        <v>8221</v>
      </c>
      <c r="E1214">
        <v>15</v>
      </c>
    </row>
    <row r="1215" spans="1:5" hidden="1" outlineLevel="1" x14ac:dyDescent="0.25">
      <c r="A1215" s="14" t="s">
        <v>8219</v>
      </c>
      <c r="B1215" s="23">
        <v>71</v>
      </c>
      <c r="D1215" s="14" t="s">
        <v>8221</v>
      </c>
      <c r="E1215">
        <v>15</v>
      </c>
    </row>
    <row r="1216" spans="1:5" hidden="1" outlineLevel="1" x14ac:dyDescent="0.25">
      <c r="A1216" s="14" t="s">
        <v>8219</v>
      </c>
      <c r="B1216" s="23">
        <v>71</v>
      </c>
      <c r="D1216" s="14" t="s">
        <v>8221</v>
      </c>
      <c r="E1216">
        <v>15</v>
      </c>
    </row>
    <row r="1217" spans="1:5" hidden="1" outlineLevel="1" x14ac:dyDescent="0.25">
      <c r="A1217" s="14" t="s">
        <v>8219</v>
      </c>
      <c r="B1217" s="23">
        <v>71</v>
      </c>
      <c r="D1217" s="14" t="s">
        <v>8221</v>
      </c>
      <c r="E1217">
        <v>15</v>
      </c>
    </row>
    <row r="1218" spans="1:5" hidden="1" outlineLevel="1" x14ac:dyDescent="0.25">
      <c r="A1218" s="14" t="s">
        <v>8219</v>
      </c>
      <c r="B1218" s="23">
        <v>72</v>
      </c>
      <c r="D1218" s="14" t="s">
        <v>8221</v>
      </c>
      <c r="E1218">
        <v>16</v>
      </c>
    </row>
    <row r="1219" spans="1:5" hidden="1" outlineLevel="1" x14ac:dyDescent="0.25">
      <c r="A1219" s="14" t="s">
        <v>8219</v>
      </c>
      <c r="B1219" s="23">
        <v>72</v>
      </c>
      <c r="D1219" s="14" t="s">
        <v>8221</v>
      </c>
      <c r="E1219">
        <v>16</v>
      </c>
    </row>
    <row r="1220" spans="1:5" hidden="1" outlineLevel="1" x14ac:dyDescent="0.25">
      <c r="A1220" s="14" t="s">
        <v>8219</v>
      </c>
      <c r="B1220" s="23">
        <v>72</v>
      </c>
      <c r="D1220" s="14" t="s">
        <v>8221</v>
      </c>
      <c r="E1220">
        <v>16</v>
      </c>
    </row>
    <row r="1221" spans="1:5" hidden="1" outlineLevel="1" x14ac:dyDescent="0.25">
      <c r="A1221" s="14" t="s">
        <v>8219</v>
      </c>
      <c r="B1221" s="23">
        <v>72</v>
      </c>
      <c r="D1221" s="14" t="s">
        <v>8221</v>
      </c>
      <c r="E1221">
        <v>16</v>
      </c>
    </row>
    <row r="1222" spans="1:5" hidden="1" outlineLevel="1" x14ac:dyDescent="0.25">
      <c r="A1222" s="14" t="s">
        <v>8219</v>
      </c>
      <c r="B1222" s="23">
        <v>72</v>
      </c>
      <c r="D1222" s="14" t="s">
        <v>8221</v>
      </c>
      <c r="E1222">
        <v>16</v>
      </c>
    </row>
    <row r="1223" spans="1:5" hidden="1" outlineLevel="1" x14ac:dyDescent="0.25">
      <c r="A1223" s="14" t="s">
        <v>8219</v>
      </c>
      <c r="B1223" s="23">
        <v>72</v>
      </c>
      <c r="D1223" s="14" t="s">
        <v>8221</v>
      </c>
      <c r="E1223">
        <v>16</v>
      </c>
    </row>
    <row r="1224" spans="1:5" hidden="1" outlineLevel="1" x14ac:dyDescent="0.25">
      <c r="A1224" s="14" t="s">
        <v>8219</v>
      </c>
      <c r="B1224" s="23">
        <v>72</v>
      </c>
      <c r="D1224" s="14" t="s">
        <v>8221</v>
      </c>
      <c r="E1224">
        <v>16</v>
      </c>
    </row>
    <row r="1225" spans="1:5" hidden="1" outlineLevel="1" x14ac:dyDescent="0.25">
      <c r="A1225" s="14" t="s">
        <v>8219</v>
      </c>
      <c r="B1225" s="23">
        <v>72</v>
      </c>
      <c r="D1225" s="14" t="s">
        <v>8221</v>
      </c>
      <c r="E1225">
        <v>16</v>
      </c>
    </row>
    <row r="1226" spans="1:5" hidden="1" outlineLevel="1" x14ac:dyDescent="0.25">
      <c r="A1226" s="14" t="s">
        <v>8219</v>
      </c>
      <c r="B1226" s="23">
        <v>72</v>
      </c>
      <c r="D1226" s="14" t="s">
        <v>8221</v>
      </c>
      <c r="E1226">
        <v>16</v>
      </c>
    </row>
    <row r="1227" spans="1:5" hidden="1" outlineLevel="1" x14ac:dyDescent="0.25">
      <c r="A1227" s="14" t="s">
        <v>8219</v>
      </c>
      <c r="B1227" s="23">
        <v>72</v>
      </c>
      <c r="D1227" s="14" t="s">
        <v>8221</v>
      </c>
      <c r="E1227">
        <v>16</v>
      </c>
    </row>
    <row r="1228" spans="1:5" hidden="1" outlineLevel="1" x14ac:dyDescent="0.25">
      <c r="A1228" s="14" t="s">
        <v>8219</v>
      </c>
      <c r="B1228" s="23">
        <v>72</v>
      </c>
      <c r="D1228" s="14" t="s">
        <v>8221</v>
      </c>
      <c r="E1228">
        <v>16</v>
      </c>
    </row>
    <row r="1229" spans="1:5" hidden="1" outlineLevel="1" x14ac:dyDescent="0.25">
      <c r="A1229" s="14" t="s">
        <v>8219</v>
      </c>
      <c r="B1229" s="23">
        <v>72</v>
      </c>
      <c r="D1229" s="14" t="s">
        <v>8221</v>
      </c>
      <c r="E1229">
        <v>16</v>
      </c>
    </row>
    <row r="1230" spans="1:5" hidden="1" outlineLevel="1" x14ac:dyDescent="0.25">
      <c r="A1230" s="14" t="s">
        <v>8219</v>
      </c>
      <c r="B1230" s="23">
        <v>72</v>
      </c>
      <c r="D1230" s="14" t="s">
        <v>8221</v>
      </c>
      <c r="E1230">
        <v>16</v>
      </c>
    </row>
    <row r="1231" spans="1:5" hidden="1" outlineLevel="1" x14ac:dyDescent="0.25">
      <c r="A1231" s="14" t="s">
        <v>8219</v>
      </c>
      <c r="B1231" s="23">
        <v>73</v>
      </c>
      <c r="D1231" s="14" t="s">
        <v>8221</v>
      </c>
      <c r="E1231">
        <v>16</v>
      </c>
    </row>
    <row r="1232" spans="1:5" hidden="1" outlineLevel="1" x14ac:dyDescent="0.25">
      <c r="A1232" s="14" t="s">
        <v>8219</v>
      </c>
      <c r="B1232" s="23">
        <v>73</v>
      </c>
      <c r="D1232" s="14" t="s">
        <v>8221</v>
      </c>
      <c r="E1232">
        <v>16</v>
      </c>
    </row>
    <row r="1233" spans="1:5" hidden="1" outlineLevel="1" x14ac:dyDescent="0.25">
      <c r="A1233" s="14" t="s">
        <v>8219</v>
      </c>
      <c r="B1233" s="23">
        <v>73</v>
      </c>
      <c r="D1233" s="14" t="s">
        <v>8221</v>
      </c>
      <c r="E1233">
        <v>16</v>
      </c>
    </row>
    <row r="1234" spans="1:5" hidden="1" outlineLevel="1" x14ac:dyDescent="0.25">
      <c r="A1234" s="14" t="s">
        <v>8219</v>
      </c>
      <c r="B1234" s="23">
        <v>73</v>
      </c>
      <c r="D1234" s="14" t="s">
        <v>8221</v>
      </c>
      <c r="E1234">
        <v>17</v>
      </c>
    </row>
    <row r="1235" spans="1:5" hidden="1" outlineLevel="1" x14ac:dyDescent="0.25">
      <c r="A1235" s="14" t="s">
        <v>8219</v>
      </c>
      <c r="B1235" s="23">
        <v>73</v>
      </c>
      <c r="D1235" s="14" t="s">
        <v>8221</v>
      </c>
      <c r="E1235">
        <v>17</v>
      </c>
    </row>
    <row r="1236" spans="1:5" hidden="1" outlineLevel="1" x14ac:dyDescent="0.25">
      <c r="A1236" s="14" t="s">
        <v>8219</v>
      </c>
      <c r="B1236" s="23">
        <v>73</v>
      </c>
      <c r="D1236" s="14" t="s">
        <v>8221</v>
      </c>
      <c r="E1236">
        <v>17</v>
      </c>
    </row>
    <row r="1237" spans="1:5" hidden="1" outlineLevel="1" x14ac:dyDescent="0.25">
      <c r="A1237" s="14" t="s">
        <v>8219</v>
      </c>
      <c r="B1237" s="23">
        <v>73</v>
      </c>
      <c r="D1237" s="14" t="s">
        <v>8221</v>
      </c>
      <c r="E1237">
        <v>17</v>
      </c>
    </row>
    <row r="1238" spans="1:5" hidden="1" outlineLevel="1" x14ac:dyDescent="0.25">
      <c r="A1238" s="14" t="s">
        <v>8219</v>
      </c>
      <c r="B1238" s="23">
        <v>73</v>
      </c>
      <c r="D1238" s="14" t="s">
        <v>8221</v>
      </c>
      <c r="E1238">
        <v>17</v>
      </c>
    </row>
    <row r="1239" spans="1:5" hidden="1" outlineLevel="1" x14ac:dyDescent="0.25">
      <c r="A1239" s="14" t="s">
        <v>8219</v>
      </c>
      <c r="B1239" s="23">
        <v>73</v>
      </c>
      <c r="D1239" s="14" t="s">
        <v>8221</v>
      </c>
      <c r="E1239">
        <v>17</v>
      </c>
    </row>
    <row r="1240" spans="1:5" hidden="1" outlineLevel="1" x14ac:dyDescent="0.25">
      <c r="A1240" s="14" t="s">
        <v>8219</v>
      </c>
      <c r="B1240" s="23">
        <v>73</v>
      </c>
      <c r="D1240" s="14" t="s">
        <v>8221</v>
      </c>
      <c r="E1240">
        <v>17</v>
      </c>
    </row>
    <row r="1241" spans="1:5" hidden="1" outlineLevel="1" x14ac:dyDescent="0.25">
      <c r="A1241" s="14" t="s">
        <v>8219</v>
      </c>
      <c r="B1241" s="23">
        <v>73</v>
      </c>
      <c r="D1241" s="14" t="s">
        <v>8221</v>
      </c>
      <c r="E1241">
        <v>17</v>
      </c>
    </row>
    <row r="1242" spans="1:5" hidden="1" outlineLevel="1" x14ac:dyDescent="0.25">
      <c r="A1242" s="14" t="s">
        <v>8219</v>
      </c>
      <c r="B1242" s="23">
        <v>73</v>
      </c>
      <c r="D1242" s="14" t="s">
        <v>8221</v>
      </c>
      <c r="E1242">
        <v>17</v>
      </c>
    </row>
    <row r="1243" spans="1:5" hidden="1" outlineLevel="1" x14ac:dyDescent="0.25">
      <c r="A1243" s="14" t="s">
        <v>8219</v>
      </c>
      <c r="B1243" s="23">
        <v>74</v>
      </c>
      <c r="D1243" s="14" t="s">
        <v>8221</v>
      </c>
      <c r="E1243">
        <v>17</v>
      </c>
    </row>
    <row r="1244" spans="1:5" hidden="1" outlineLevel="1" x14ac:dyDescent="0.25">
      <c r="A1244" s="14" t="s">
        <v>8219</v>
      </c>
      <c r="B1244" s="23">
        <v>74</v>
      </c>
      <c r="D1244" s="14" t="s">
        <v>8221</v>
      </c>
      <c r="E1244">
        <v>17</v>
      </c>
    </row>
    <row r="1245" spans="1:5" hidden="1" outlineLevel="1" x14ac:dyDescent="0.25">
      <c r="A1245" s="14" t="s">
        <v>8219</v>
      </c>
      <c r="B1245" s="23">
        <v>74</v>
      </c>
      <c r="D1245" s="14" t="s">
        <v>8221</v>
      </c>
      <c r="E1245">
        <v>17</v>
      </c>
    </row>
    <row r="1246" spans="1:5" hidden="1" outlineLevel="1" x14ac:dyDescent="0.25">
      <c r="A1246" s="14" t="s">
        <v>8219</v>
      </c>
      <c r="B1246" s="23">
        <v>74</v>
      </c>
      <c r="D1246" s="14" t="s">
        <v>8221</v>
      </c>
      <c r="E1246">
        <v>17</v>
      </c>
    </row>
    <row r="1247" spans="1:5" hidden="1" outlineLevel="1" x14ac:dyDescent="0.25">
      <c r="A1247" s="14" t="s">
        <v>8219</v>
      </c>
      <c r="B1247" s="23">
        <v>74</v>
      </c>
      <c r="D1247" s="14" t="s">
        <v>8221</v>
      </c>
      <c r="E1247">
        <v>17</v>
      </c>
    </row>
    <row r="1248" spans="1:5" hidden="1" outlineLevel="1" x14ac:dyDescent="0.25">
      <c r="A1248" s="14" t="s">
        <v>8219</v>
      </c>
      <c r="B1248" s="23">
        <v>74</v>
      </c>
      <c r="D1248" s="14" t="s">
        <v>8221</v>
      </c>
      <c r="E1248">
        <v>17</v>
      </c>
    </row>
    <row r="1249" spans="1:5" hidden="1" outlineLevel="1" x14ac:dyDescent="0.25">
      <c r="A1249" s="14" t="s">
        <v>8219</v>
      </c>
      <c r="B1249" s="23">
        <v>74</v>
      </c>
      <c r="D1249" s="14" t="s">
        <v>8221</v>
      </c>
      <c r="E1249">
        <v>17</v>
      </c>
    </row>
    <row r="1250" spans="1:5" hidden="1" outlineLevel="1" x14ac:dyDescent="0.25">
      <c r="A1250" s="14" t="s">
        <v>8219</v>
      </c>
      <c r="B1250" s="23">
        <v>74</v>
      </c>
      <c r="D1250" s="14" t="s">
        <v>8221</v>
      </c>
      <c r="E1250">
        <v>18</v>
      </c>
    </row>
    <row r="1251" spans="1:5" hidden="1" outlineLevel="1" x14ac:dyDescent="0.25">
      <c r="A1251" s="14" t="s">
        <v>8219</v>
      </c>
      <c r="B1251" s="23">
        <v>74</v>
      </c>
      <c r="D1251" s="14" t="s">
        <v>8221</v>
      </c>
      <c r="E1251">
        <v>18</v>
      </c>
    </row>
    <row r="1252" spans="1:5" hidden="1" outlineLevel="1" x14ac:dyDescent="0.25">
      <c r="A1252" s="14" t="s">
        <v>8219</v>
      </c>
      <c r="B1252" s="23">
        <v>74</v>
      </c>
      <c r="D1252" s="14" t="s">
        <v>8221</v>
      </c>
      <c r="E1252">
        <v>18</v>
      </c>
    </row>
    <row r="1253" spans="1:5" hidden="1" outlineLevel="1" x14ac:dyDescent="0.25">
      <c r="A1253" s="14" t="s">
        <v>8219</v>
      </c>
      <c r="B1253" s="23">
        <v>74</v>
      </c>
      <c r="D1253" s="14" t="s">
        <v>8221</v>
      </c>
      <c r="E1253">
        <v>18</v>
      </c>
    </row>
    <row r="1254" spans="1:5" hidden="1" outlineLevel="1" x14ac:dyDescent="0.25">
      <c r="A1254" s="14" t="s">
        <v>8219</v>
      </c>
      <c r="B1254" s="23">
        <v>74</v>
      </c>
      <c r="D1254" s="14" t="s">
        <v>8221</v>
      </c>
      <c r="E1254">
        <v>18</v>
      </c>
    </row>
    <row r="1255" spans="1:5" hidden="1" outlineLevel="1" x14ac:dyDescent="0.25">
      <c r="A1255" s="14" t="s">
        <v>8219</v>
      </c>
      <c r="B1255" s="23">
        <v>74</v>
      </c>
      <c r="D1255" s="14" t="s">
        <v>8221</v>
      </c>
      <c r="E1255">
        <v>18</v>
      </c>
    </row>
    <row r="1256" spans="1:5" hidden="1" outlineLevel="1" x14ac:dyDescent="0.25">
      <c r="A1256" s="14" t="s">
        <v>8219</v>
      </c>
      <c r="B1256" s="23">
        <v>75</v>
      </c>
      <c r="D1256" s="14" t="s">
        <v>8221</v>
      </c>
      <c r="E1256">
        <v>18</v>
      </c>
    </row>
    <row r="1257" spans="1:5" hidden="1" outlineLevel="1" x14ac:dyDescent="0.25">
      <c r="A1257" s="14" t="s">
        <v>8219</v>
      </c>
      <c r="B1257" s="23">
        <v>75</v>
      </c>
      <c r="D1257" s="14" t="s">
        <v>8221</v>
      </c>
      <c r="E1257">
        <v>18</v>
      </c>
    </row>
    <row r="1258" spans="1:5" hidden="1" outlineLevel="1" x14ac:dyDescent="0.25">
      <c r="A1258" s="14" t="s">
        <v>8219</v>
      </c>
      <c r="B1258" s="23">
        <v>75</v>
      </c>
      <c r="D1258" s="14" t="s">
        <v>8221</v>
      </c>
      <c r="E1258">
        <v>19</v>
      </c>
    </row>
    <row r="1259" spans="1:5" hidden="1" outlineLevel="1" x14ac:dyDescent="0.25">
      <c r="A1259" s="14" t="s">
        <v>8219</v>
      </c>
      <c r="B1259" s="23">
        <v>75</v>
      </c>
      <c r="D1259" s="14" t="s">
        <v>8221</v>
      </c>
      <c r="E1259">
        <v>19</v>
      </c>
    </row>
    <row r="1260" spans="1:5" hidden="1" outlineLevel="1" x14ac:dyDescent="0.25">
      <c r="A1260" s="14" t="s">
        <v>8219</v>
      </c>
      <c r="B1260" s="23">
        <v>75</v>
      </c>
      <c r="D1260" s="14" t="s">
        <v>8221</v>
      </c>
      <c r="E1260">
        <v>19</v>
      </c>
    </row>
    <row r="1261" spans="1:5" hidden="1" outlineLevel="1" x14ac:dyDescent="0.25">
      <c r="A1261" s="14" t="s">
        <v>8219</v>
      </c>
      <c r="B1261" s="23">
        <v>75</v>
      </c>
      <c r="D1261" s="14" t="s">
        <v>8221</v>
      </c>
      <c r="E1261">
        <v>19</v>
      </c>
    </row>
    <row r="1262" spans="1:5" hidden="1" outlineLevel="1" x14ac:dyDescent="0.25">
      <c r="A1262" s="14" t="s">
        <v>8219</v>
      </c>
      <c r="B1262" s="23">
        <v>75</v>
      </c>
      <c r="D1262" s="14" t="s">
        <v>8221</v>
      </c>
      <c r="E1262">
        <v>19</v>
      </c>
    </row>
    <row r="1263" spans="1:5" hidden="1" outlineLevel="1" x14ac:dyDescent="0.25">
      <c r="A1263" s="14" t="s">
        <v>8219</v>
      </c>
      <c r="B1263" s="23">
        <v>75</v>
      </c>
      <c r="D1263" s="14" t="s">
        <v>8221</v>
      </c>
      <c r="E1263">
        <v>19</v>
      </c>
    </row>
    <row r="1264" spans="1:5" hidden="1" outlineLevel="1" x14ac:dyDescent="0.25">
      <c r="A1264" s="14" t="s">
        <v>8219</v>
      </c>
      <c r="B1264" s="23">
        <v>75</v>
      </c>
      <c r="D1264" s="14" t="s">
        <v>8221</v>
      </c>
      <c r="E1264">
        <v>19</v>
      </c>
    </row>
    <row r="1265" spans="1:5" hidden="1" outlineLevel="1" x14ac:dyDescent="0.25">
      <c r="A1265" s="14" t="s">
        <v>8219</v>
      </c>
      <c r="B1265" s="23">
        <v>75</v>
      </c>
      <c r="D1265" s="14" t="s">
        <v>8221</v>
      </c>
      <c r="E1265">
        <v>19</v>
      </c>
    </row>
    <row r="1266" spans="1:5" hidden="1" outlineLevel="1" x14ac:dyDescent="0.25">
      <c r="A1266" s="14" t="s">
        <v>8219</v>
      </c>
      <c r="B1266" s="23">
        <v>75</v>
      </c>
      <c r="D1266" s="14" t="s">
        <v>8221</v>
      </c>
      <c r="E1266">
        <v>19</v>
      </c>
    </row>
    <row r="1267" spans="1:5" hidden="1" outlineLevel="1" x14ac:dyDescent="0.25">
      <c r="A1267" s="14" t="s">
        <v>8219</v>
      </c>
      <c r="B1267" s="23">
        <v>75</v>
      </c>
      <c r="D1267" s="14" t="s">
        <v>8221</v>
      </c>
      <c r="E1267">
        <v>19</v>
      </c>
    </row>
    <row r="1268" spans="1:5" hidden="1" outlineLevel="1" x14ac:dyDescent="0.25">
      <c r="A1268" s="14" t="s">
        <v>8219</v>
      </c>
      <c r="B1268" s="23">
        <v>76</v>
      </c>
      <c r="D1268" s="14" t="s">
        <v>8221</v>
      </c>
      <c r="E1268">
        <v>19</v>
      </c>
    </row>
    <row r="1269" spans="1:5" hidden="1" outlineLevel="1" x14ac:dyDescent="0.25">
      <c r="A1269" s="14" t="s">
        <v>8219</v>
      </c>
      <c r="B1269" s="23">
        <v>76</v>
      </c>
      <c r="D1269" s="14" t="s">
        <v>8221</v>
      </c>
      <c r="E1269">
        <v>20</v>
      </c>
    </row>
    <row r="1270" spans="1:5" hidden="1" outlineLevel="1" x14ac:dyDescent="0.25">
      <c r="A1270" s="14" t="s">
        <v>8219</v>
      </c>
      <c r="B1270" s="23">
        <v>76</v>
      </c>
      <c r="D1270" s="14" t="s">
        <v>8221</v>
      </c>
      <c r="E1270">
        <v>20</v>
      </c>
    </row>
    <row r="1271" spans="1:5" hidden="1" outlineLevel="1" x14ac:dyDescent="0.25">
      <c r="A1271" s="14" t="s">
        <v>8219</v>
      </c>
      <c r="B1271" s="23">
        <v>76</v>
      </c>
      <c r="D1271" s="14" t="s">
        <v>8221</v>
      </c>
      <c r="E1271">
        <v>20</v>
      </c>
    </row>
    <row r="1272" spans="1:5" hidden="1" outlineLevel="1" x14ac:dyDescent="0.25">
      <c r="A1272" s="14" t="s">
        <v>8219</v>
      </c>
      <c r="B1272" s="23">
        <v>76</v>
      </c>
      <c r="D1272" s="14" t="s">
        <v>8221</v>
      </c>
      <c r="E1272">
        <v>20</v>
      </c>
    </row>
    <row r="1273" spans="1:5" hidden="1" outlineLevel="1" x14ac:dyDescent="0.25">
      <c r="A1273" s="14" t="s">
        <v>8219</v>
      </c>
      <c r="B1273" s="23">
        <v>76</v>
      </c>
      <c r="D1273" s="14" t="s">
        <v>8221</v>
      </c>
      <c r="E1273">
        <v>20</v>
      </c>
    </row>
    <row r="1274" spans="1:5" hidden="1" outlineLevel="1" x14ac:dyDescent="0.25">
      <c r="A1274" s="14" t="s">
        <v>8219</v>
      </c>
      <c r="B1274" s="23">
        <v>76</v>
      </c>
      <c r="D1274" s="14" t="s">
        <v>8221</v>
      </c>
      <c r="E1274">
        <v>20</v>
      </c>
    </row>
    <row r="1275" spans="1:5" hidden="1" outlineLevel="1" x14ac:dyDescent="0.25">
      <c r="A1275" s="14" t="s">
        <v>8219</v>
      </c>
      <c r="B1275" s="23">
        <v>76</v>
      </c>
      <c r="D1275" s="14" t="s">
        <v>8221</v>
      </c>
      <c r="E1275">
        <v>20</v>
      </c>
    </row>
    <row r="1276" spans="1:5" hidden="1" outlineLevel="1" x14ac:dyDescent="0.25">
      <c r="A1276" s="14" t="s">
        <v>8219</v>
      </c>
      <c r="B1276" s="23">
        <v>76</v>
      </c>
      <c r="D1276" s="14" t="s">
        <v>8221</v>
      </c>
      <c r="E1276">
        <v>20</v>
      </c>
    </row>
    <row r="1277" spans="1:5" hidden="1" outlineLevel="1" x14ac:dyDescent="0.25">
      <c r="A1277" s="14" t="s">
        <v>8219</v>
      </c>
      <c r="B1277" s="23">
        <v>76</v>
      </c>
      <c r="D1277" s="14" t="s">
        <v>8221</v>
      </c>
      <c r="E1277">
        <v>21</v>
      </c>
    </row>
    <row r="1278" spans="1:5" hidden="1" outlineLevel="1" x14ac:dyDescent="0.25">
      <c r="A1278" s="14" t="s">
        <v>8219</v>
      </c>
      <c r="B1278" s="23">
        <v>77</v>
      </c>
      <c r="D1278" s="14" t="s">
        <v>8221</v>
      </c>
      <c r="E1278">
        <v>21</v>
      </c>
    </row>
    <row r="1279" spans="1:5" hidden="1" outlineLevel="1" x14ac:dyDescent="0.25">
      <c r="A1279" s="14" t="s">
        <v>8219</v>
      </c>
      <c r="B1279" s="23">
        <v>77</v>
      </c>
      <c r="D1279" s="14" t="s">
        <v>8221</v>
      </c>
      <c r="E1279">
        <v>21</v>
      </c>
    </row>
    <row r="1280" spans="1:5" hidden="1" outlineLevel="1" x14ac:dyDescent="0.25">
      <c r="A1280" s="14" t="s">
        <v>8219</v>
      </c>
      <c r="B1280" s="23">
        <v>77</v>
      </c>
      <c r="D1280" s="14" t="s">
        <v>8221</v>
      </c>
      <c r="E1280">
        <v>21</v>
      </c>
    </row>
    <row r="1281" spans="1:5" hidden="1" outlineLevel="1" x14ac:dyDescent="0.25">
      <c r="A1281" s="14" t="s">
        <v>8219</v>
      </c>
      <c r="B1281" s="23">
        <v>77</v>
      </c>
      <c r="D1281" s="14" t="s">
        <v>8221</v>
      </c>
      <c r="E1281">
        <v>21</v>
      </c>
    </row>
    <row r="1282" spans="1:5" hidden="1" outlineLevel="1" x14ac:dyDescent="0.25">
      <c r="A1282" s="14" t="s">
        <v>8219</v>
      </c>
      <c r="B1282" s="23">
        <v>77</v>
      </c>
      <c r="D1282" s="14" t="s">
        <v>8221</v>
      </c>
      <c r="E1282">
        <v>21</v>
      </c>
    </row>
    <row r="1283" spans="1:5" hidden="1" outlineLevel="1" x14ac:dyDescent="0.25">
      <c r="A1283" s="14" t="s">
        <v>8219</v>
      </c>
      <c r="B1283" s="23">
        <v>77</v>
      </c>
      <c r="D1283" s="14" t="s">
        <v>8221</v>
      </c>
      <c r="E1283">
        <v>21</v>
      </c>
    </row>
    <row r="1284" spans="1:5" hidden="1" outlineLevel="1" x14ac:dyDescent="0.25">
      <c r="A1284" s="14" t="s">
        <v>8219</v>
      </c>
      <c r="B1284" s="23">
        <v>77</v>
      </c>
      <c r="D1284" s="14" t="s">
        <v>8221</v>
      </c>
      <c r="E1284">
        <v>21</v>
      </c>
    </row>
    <row r="1285" spans="1:5" hidden="1" outlineLevel="1" x14ac:dyDescent="0.25">
      <c r="A1285" s="14" t="s">
        <v>8219</v>
      </c>
      <c r="B1285" s="23">
        <v>77</v>
      </c>
      <c r="D1285" s="14" t="s">
        <v>8221</v>
      </c>
      <c r="E1285">
        <v>21</v>
      </c>
    </row>
    <row r="1286" spans="1:5" hidden="1" outlineLevel="1" x14ac:dyDescent="0.25">
      <c r="A1286" s="14" t="s">
        <v>8219</v>
      </c>
      <c r="B1286" s="23">
        <v>78</v>
      </c>
      <c r="D1286" s="14" t="s">
        <v>8221</v>
      </c>
      <c r="E1286">
        <v>22</v>
      </c>
    </row>
    <row r="1287" spans="1:5" hidden="1" outlineLevel="1" x14ac:dyDescent="0.25">
      <c r="A1287" s="14" t="s">
        <v>8219</v>
      </c>
      <c r="B1287" s="23">
        <v>78</v>
      </c>
      <c r="D1287" s="14" t="s">
        <v>8221</v>
      </c>
      <c r="E1287">
        <v>22</v>
      </c>
    </row>
    <row r="1288" spans="1:5" hidden="1" outlineLevel="1" x14ac:dyDescent="0.25">
      <c r="A1288" s="14" t="s">
        <v>8219</v>
      </c>
      <c r="B1288" s="23">
        <v>78</v>
      </c>
      <c r="D1288" s="14" t="s">
        <v>8221</v>
      </c>
      <c r="E1288">
        <v>22</v>
      </c>
    </row>
    <row r="1289" spans="1:5" hidden="1" outlineLevel="1" x14ac:dyDescent="0.25">
      <c r="A1289" s="14" t="s">
        <v>8219</v>
      </c>
      <c r="B1289" s="23">
        <v>78</v>
      </c>
      <c r="D1289" s="14" t="s">
        <v>8221</v>
      </c>
      <c r="E1289">
        <v>22</v>
      </c>
    </row>
    <row r="1290" spans="1:5" hidden="1" outlineLevel="1" x14ac:dyDescent="0.25">
      <c r="A1290" s="14" t="s">
        <v>8219</v>
      </c>
      <c r="B1290" s="23">
        <v>78</v>
      </c>
      <c r="D1290" s="14" t="s">
        <v>8221</v>
      </c>
      <c r="E1290">
        <v>22</v>
      </c>
    </row>
    <row r="1291" spans="1:5" hidden="1" outlineLevel="1" x14ac:dyDescent="0.25">
      <c r="A1291" s="14" t="s">
        <v>8219</v>
      </c>
      <c r="B1291" s="23">
        <v>78</v>
      </c>
      <c r="D1291" s="14" t="s">
        <v>8221</v>
      </c>
      <c r="E1291">
        <v>22</v>
      </c>
    </row>
    <row r="1292" spans="1:5" hidden="1" outlineLevel="1" x14ac:dyDescent="0.25">
      <c r="A1292" s="14" t="s">
        <v>8219</v>
      </c>
      <c r="B1292" s="23">
        <v>78</v>
      </c>
      <c r="D1292" s="14" t="s">
        <v>8221</v>
      </c>
      <c r="E1292">
        <v>22</v>
      </c>
    </row>
    <row r="1293" spans="1:5" hidden="1" outlineLevel="1" x14ac:dyDescent="0.25">
      <c r="A1293" s="14" t="s">
        <v>8219</v>
      </c>
      <c r="B1293" s="23">
        <v>78</v>
      </c>
      <c r="D1293" s="14" t="s">
        <v>8221</v>
      </c>
      <c r="E1293">
        <v>23</v>
      </c>
    </row>
    <row r="1294" spans="1:5" hidden="1" outlineLevel="1" x14ac:dyDescent="0.25">
      <c r="A1294" s="14" t="s">
        <v>8219</v>
      </c>
      <c r="B1294" s="23">
        <v>78</v>
      </c>
      <c r="D1294" s="14" t="s">
        <v>8221</v>
      </c>
      <c r="E1294">
        <v>23</v>
      </c>
    </row>
    <row r="1295" spans="1:5" hidden="1" outlineLevel="1" x14ac:dyDescent="0.25">
      <c r="A1295" s="14" t="s">
        <v>8219</v>
      </c>
      <c r="B1295" s="23">
        <v>78</v>
      </c>
      <c r="D1295" s="14" t="s">
        <v>8221</v>
      </c>
      <c r="E1295">
        <v>23</v>
      </c>
    </row>
    <row r="1296" spans="1:5" hidden="1" outlineLevel="1" x14ac:dyDescent="0.25">
      <c r="A1296" s="14" t="s">
        <v>8219</v>
      </c>
      <c r="B1296" s="23">
        <v>78</v>
      </c>
      <c r="D1296" s="14" t="s">
        <v>8221</v>
      </c>
      <c r="E1296">
        <v>23</v>
      </c>
    </row>
    <row r="1297" spans="1:5" hidden="1" outlineLevel="1" x14ac:dyDescent="0.25">
      <c r="A1297" s="14" t="s">
        <v>8219</v>
      </c>
      <c r="B1297" s="23">
        <v>78</v>
      </c>
      <c r="D1297" s="14" t="s">
        <v>8221</v>
      </c>
      <c r="E1297">
        <v>23</v>
      </c>
    </row>
    <row r="1298" spans="1:5" hidden="1" outlineLevel="1" x14ac:dyDescent="0.25">
      <c r="A1298" s="14" t="s">
        <v>8219</v>
      </c>
      <c r="B1298" s="23">
        <v>78</v>
      </c>
      <c r="D1298" s="14" t="s">
        <v>8221</v>
      </c>
      <c r="E1298">
        <v>23</v>
      </c>
    </row>
    <row r="1299" spans="1:5" hidden="1" outlineLevel="1" x14ac:dyDescent="0.25">
      <c r="A1299" s="14" t="s">
        <v>8219</v>
      </c>
      <c r="B1299" s="23">
        <v>79</v>
      </c>
      <c r="D1299" s="14" t="s">
        <v>8221</v>
      </c>
      <c r="E1299">
        <v>23</v>
      </c>
    </row>
    <row r="1300" spans="1:5" hidden="1" outlineLevel="1" x14ac:dyDescent="0.25">
      <c r="A1300" s="14" t="s">
        <v>8219</v>
      </c>
      <c r="B1300" s="23">
        <v>79</v>
      </c>
      <c r="D1300" s="14" t="s">
        <v>8221</v>
      </c>
      <c r="E1300">
        <v>24</v>
      </c>
    </row>
    <row r="1301" spans="1:5" hidden="1" outlineLevel="1" x14ac:dyDescent="0.25">
      <c r="A1301" s="14" t="s">
        <v>8219</v>
      </c>
      <c r="B1301" s="23">
        <v>79</v>
      </c>
      <c r="D1301" s="14" t="s">
        <v>8221</v>
      </c>
      <c r="E1301">
        <v>24</v>
      </c>
    </row>
    <row r="1302" spans="1:5" hidden="1" outlineLevel="1" x14ac:dyDescent="0.25">
      <c r="A1302" s="14" t="s">
        <v>8219</v>
      </c>
      <c r="B1302" s="23">
        <v>79</v>
      </c>
      <c r="D1302" s="14" t="s">
        <v>8221</v>
      </c>
      <c r="E1302">
        <v>24</v>
      </c>
    </row>
    <row r="1303" spans="1:5" hidden="1" outlineLevel="1" x14ac:dyDescent="0.25">
      <c r="A1303" s="14" t="s">
        <v>8219</v>
      </c>
      <c r="B1303" s="23">
        <v>79</v>
      </c>
      <c r="D1303" s="14" t="s">
        <v>8221</v>
      </c>
      <c r="E1303">
        <v>24</v>
      </c>
    </row>
    <row r="1304" spans="1:5" hidden="1" outlineLevel="1" x14ac:dyDescent="0.25">
      <c r="A1304" s="14" t="s">
        <v>8219</v>
      </c>
      <c r="B1304" s="23">
        <v>79</v>
      </c>
      <c r="D1304" s="14" t="s">
        <v>8221</v>
      </c>
      <c r="E1304">
        <v>24</v>
      </c>
    </row>
    <row r="1305" spans="1:5" hidden="1" outlineLevel="1" x14ac:dyDescent="0.25">
      <c r="A1305" s="14" t="s">
        <v>8219</v>
      </c>
      <c r="B1305" s="23">
        <v>79</v>
      </c>
      <c r="D1305" s="14" t="s">
        <v>8221</v>
      </c>
      <c r="E1305">
        <v>24</v>
      </c>
    </row>
    <row r="1306" spans="1:5" hidden="1" outlineLevel="1" x14ac:dyDescent="0.25">
      <c r="A1306" s="14" t="s">
        <v>8219</v>
      </c>
      <c r="B1306" s="23">
        <v>79</v>
      </c>
      <c r="D1306" s="14" t="s">
        <v>8221</v>
      </c>
      <c r="E1306">
        <v>24</v>
      </c>
    </row>
    <row r="1307" spans="1:5" hidden="1" outlineLevel="1" x14ac:dyDescent="0.25">
      <c r="A1307" s="14" t="s">
        <v>8219</v>
      </c>
      <c r="B1307" s="23">
        <v>79</v>
      </c>
      <c r="D1307" s="14" t="s">
        <v>8221</v>
      </c>
      <c r="E1307">
        <v>24</v>
      </c>
    </row>
    <row r="1308" spans="1:5" hidden="1" outlineLevel="1" x14ac:dyDescent="0.25">
      <c r="A1308" s="14" t="s">
        <v>8219</v>
      </c>
      <c r="B1308" s="23">
        <v>79</v>
      </c>
      <c r="D1308" s="14" t="s">
        <v>8221</v>
      </c>
      <c r="E1308">
        <v>24</v>
      </c>
    </row>
    <row r="1309" spans="1:5" hidden="1" outlineLevel="1" x14ac:dyDescent="0.25">
      <c r="A1309" s="14" t="s">
        <v>8219</v>
      </c>
      <c r="B1309" s="23">
        <v>79</v>
      </c>
      <c r="D1309" s="14" t="s">
        <v>8221</v>
      </c>
      <c r="E1309">
        <v>24</v>
      </c>
    </row>
    <row r="1310" spans="1:5" hidden="1" outlineLevel="1" x14ac:dyDescent="0.25">
      <c r="A1310" s="14" t="s">
        <v>8219</v>
      </c>
      <c r="B1310" s="23">
        <v>80</v>
      </c>
      <c r="D1310" s="14" t="s">
        <v>8221</v>
      </c>
      <c r="E1310">
        <v>24</v>
      </c>
    </row>
    <row r="1311" spans="1:5" hidden="1" outlineLevel="1" x14ac:dyDescent="0.25">
      <c r="A1311" s="14" t="s">
        <v>8219</v>
      </c>
      <c r="B1311" s="23">
        <v>80</v>
      </c>
      <c r="D1311" s="14" t="s">
        <v>8221</v>
      </c>
      <c r="E1311">
        <v>24</v>
      </c>
    </row>
    <row r="1312" spans="1:5" hidden="1" outlineLevel="1" x14ac:dyDescent="0.25">
      <c r="A1312" s="14" t="s">
        <v>8219</v>
      </c>
      <c r="B1312" s="23">
        <v>80</v>
      </c>
      <c r="D1312" s="14" t="s">
        <v>8221</v>
      </c>
      <c r="E1312">
        <v>24</v>
      </c>
    </row>
    <row r="1313" spans="1:5" hidden="1" outlineLevel="1" x14ac:dyDescent="0.25">
      <c r="A1313" s="14" t="s">
        <v>8219</v>
      </c>
      <c r="B1313" s="23">
        <v>80</v>
      </c>
      <c r="D1313" s="14" t="s">
        <v>8221</v>
      </c>
      <c r="E1313">
        <v>25</v>
      </c>
    </row>
    <row r="1314" spans="1:5" hidden="1" outlineLevel="1" x14ac:dyDescent="0.25">
      <c r="A1314" s="14" t="s">
        <v>8219</v>
      </c>
      <c r="B1314" s="23">
        <v>80</v>
      </c>
      <c r="D1314" s="14" t="s">
        <v>8221</v>
      </c>
      <c r="E1314">
        <v>25</v>
      </c>
    </row>
    <row r="1315" spans="1:5" hidden="1" outlineLevel="1" x14ac:dyDescent="0.25">
      <c r="A1315" s="14" t="s">
        <v>8219</v>
      </c>
      <c r="B1315" s="23">
        <v>80</v>
      </c>
      <c r="D1315" s="14" t="s">
        <v>8221</v>
      </c>
      <c r="E1315">
        <v>25</v>
      </c>
    </row>
    <row r="1316" spans="1:5" hidden="1" outlineLevel="1" x14ac:dyDescent="0.25">
      <c r="A1316" s="14" t="s">
        <v>8219</v>
      </c>
      <c r="B1316" s="23">
        <v>80</v>
      </c>
      <c r="D1316" s="14" t="s">
        <v>8221</v>
      </c>
      <c r="E1316">
        <v>25</v>
      </c>
    </row>
    <row r="1317" spans="1:5" hidden="1" outlineLevel="1" x14ac:dyDescent="0.25">
      <c r="A1317" s="14" t="s">
        <v>8219</v>
      </c>
      <c r="B1317" s="23">
        <v>80</v>
      </c>
      <c r="D1317" s="14" t="s">
        <v>8221</v>
      </c>
      <c r="E1317">
        <v>25</v>
      </c>
    </row>
    <row r="1318" spans="1:5" hidden="1" outlineLevel="1" x14ac:dyDescent="0.25">
      <c r="A1318" s="14" t="s">
        <v>8219</v>
      </c>
      <c r="B1318" s="23">
        <v>81</v>
      </c>
      <c r="D1318" s="14" t="s">
        <v>8221</v>
      </c>
      <c r="E1318">
        <v>25</v>
      </c>
    </row>
    <row r="1319" spans="1:5" hidden="1" outlineLevel="1" x14ac:dyDescent="0.25">
      <c r="A1319" s="14" t="s">
        <v>8219</v>
      </c>
      <c r="B1319" s="23">
        <v>81</v>
      </c>
      <c r="D1319" s="14" t="s">
        <v>8221</v>
      </c>
      <c r="E1319">
        <v>25</v>
      </c>
    </row>
    <row r="1320" spans="1:5" hidden="1" outlineLevel="1" x14ac:dyDescent="0.25">
      <c r="A1320" s="14" t="s">
        <v>8219</v>
      </c>
      <c r="B1320" s="23">
        <v>81</v>
      </c>
      <c r="D1320" s="14" t="s">
        <v>8221</v>
      </c>
      <c r="E1320">
        <v>26</v>
      </c>
    </row>
    <row r="1321" spans="1:5" hidden="1" outlineLevel="1" x14ac:dyDescent="0.25">
      <c r="A1321" s="14" t="s">
        <v>8219</v>
      </c>
      <c r="B1321" s="23">
        <v>81</v>
      </c>
      <c r="D1321" s="14" t="s">
        <v>8221</v>
      </c>
      <c r="E1321">
        <v>26</v>
      </c>
    </row>
    <row r="1322" spans="1:5" hidden="1" outlineLevel="1" x14ac:dyDescent="0.25">
      <c r="A1322" s="14" t="s">
        <v>8219</v>
      </c>
      <c r="B1322" s="23">
        <v>81</v>
      </c>
      <c r="D1322" s="14" t="s">
        <v>8221</v>
      </c>
      <c r="E1322">
        <v>26</v>
      </c>
    </row>
    <row r="1323" spans="1:5" hidden="1" outlineLevel="1" x14ac:dyDescent="0.25">
      <c r="A1323" s="14" t="s">
        <v>8219</v>
      </c>
      <c r="B1323" s="23">
        <v>81</v>
      </c>
      <c r="D1323" s="14" t="s">
        <v>8221</v>
      </c>
      <c r="E1323">
        <v>26</v>
      </c>
    </row>
    <row r="1324" spans="1:5" hidden="1" outlineLevel="1" x14ac:dyDescent="0.25">
      <c r="A1324" s="14" t="s">
        <v>8219</v>
      </c>
      <c r="B1324" s="23">
        <v>81</v>
      </c>
      <c r="D1324" s="14" t="s">
        <v>8221</v>
      </c>
      <c r="E1324">
        <v>26</v>
      </c>
    </row>
    <row r="1325" spans="1:5" hidden="1" outlineLevel="1" x14ac:dyDescent="0.25">
      <c r="A1325" s="14" t="s">
        <v>8219</v>
      </c>
      <c r="B1325" s="23">
        <v>81</v>
      </c>
      <c r="D1325" s="14" t="s">
        <v>8221</v>
      </c>
      <c r="E1325">
        <v>26</v>
      </c>
    </row>
    <row r="1326" spans="1:5" hidden="1" outlineLevel="1" x14ac:dyDescent="0.25">
      <c r="A1326" s="14" t="s">
        <v>8219</v>
      </c>
      <c r="B1326" s="23">
        <v>81</v>
      </c>
      <c r="D1326" s="14" t="s">
        <v>8221</v>
      </c>
      <c r="E1326">
        <v>27</v>
      </c>
    </row>
    <row r="1327" spans="1:5" hidden="1" outlineLevel="1" x14ac:dyDescent="0.25">
      <c r="A1327" s="14" t="s">
        <v>8219</v>
      </c>
      <c r="B1327" s="23">
        <v>81</v>
      </c>
      <c r="D1327" s="14" t="s">
        <v>8221</v>
      </c>
      <c r="E1327">
        <v>27</v>
      </c>
    </row>
    <row r="1328" spans="1:5" hidden="1" outlineLevel="1" x14ac:dyDescent="0.25">
      <c r="A1328" s="14" t="s">
        <v>8219</v>
      </c>
      <c r="B1328" s="23">
        <v>82</v>
      </c>
      <c r="D1328" s="14" t="s">
        <v>8221</v>
      </c>
      <c r="E1328">
        <v>27</v>
      </c>
    </row>
    <row r="1329" spans="1:5" hidden="1" outlineLevel="1" x14ac:dyDescent="0.25">
      <c r="A1329" s="14" t="s">
        <v>8219</v>
      </c>
      <c r="B1329" s="23">
        <v>82</v>
      </c>
      <c r="D1329" s="14" t="s">
        <v>8221</v>
      </c>
      <c r="E1329">
        <v>27</v>
      </c>
    </row>
    <row r="1330" spans="1:5" hidden="1" outlineLevel="1" x14ac:dyDescent="0.25">
      <c r="A1330" s="14" t="s">
        <v>8219</v>
      </c>
      <c r="B1330" s="23">
        <v>82</v>
      </c>
      <c r="D1330" s="14" t="s">
        <v>8221</v>
      </c>
      <c r="E1330">
        <v>27</v>
      </c>
    </row>
    <row r="1331" spans="1:5" hidden="1" outlineLevel="1" x14ac:dyDescent="0.25">
      <c r="A1331" s="14" t="s">
        <v>8219</v>
      </c>
      <c r="B1331" s="23">
        <v>82</v>
      </c>
      <c r="D1331" s="14" t="s">
        <v>8221</v>
      </c>
      <c r="E1331">
        <v>27</v>
      </c>
    </row>
    <row r="1332" spans="1:5" hidden="1" outlineLevel="1" x14ac:dyDescent="0.25">
      <c r="A1332" s="14" t="s">
        <v>8219</v>
      </c>
      <c r="B1332" s="23">
        <v>82</v>
      </c>
      <c r="D1332" s="14" t="s">
        <v>8221</v>
      </c>
      <c r="E1332">
        <v>27</v>
      </c>
    </row>
    <row r="1333" spans="1:5" hidden="1" outlineLevel="1" x14ac:dyDescent="0.25">
      <c r="A1333" s="14" t="s">
        <v>8219</v>
      </c>
      <c r="B1333" s="23">
        <v>82</v>
      </c>
      <c r="D1333" s="14" t="s">
        <v>8221</v>
      </c>
      <c r="E1333">
        <v>28</v>
      </c>
    </row>
    <row r="1334" spans="1:5" hidden="1" outlineLevel="1" x14ac:dyDescent="0.25">
      <c r="A1334" s="14" t="s">
        <v>8219</v>
      </c>
      <c r="B1334" s="23">
        <v>82</v>
      </c>
      <c r="D1334" s="14" t="s">
        <v>8221</v>
      </c>
      <c r="E1334">
        <v>28</v>
      </c>
    </row>
    <row r="1335" spans="1:5" hidden="1" outlineLevel="1" x14ac:dyDescent="0.25">
      <c r="A1335" s="14" t="s">
        <v>8219</v>
      </c>
      <c r="B1335" s="23">
        <v>82</v>
      </c>
      <c r="D1335" s="14" t="s">
        <v>8221</v>
      </c>
      <c r="E1335">
        <v>28</v>
      </c>
    </row>
    <row r="1336" spans="1:5" hidden="1" outlineLevel="1" x14ac:dyDescent="0.25">
      <c r="A1336" s="14" t="s">
        <v>8219</v>
      </c>
      <c r="B1336" s="23">
        <v>82</v>
      </c>
      <c r="D1336" s="14" t="s">
        <v>8221</v>
      </c>
      <c r="E1336">
        <v>28</v>
      </c>
    </row>
    <row r="1337" spans="1:5" hidden="1" outlineLevel="1" x14ac:dyDescent="0.25">
      <c r="A1337" s="14" t="s">
        <v>8219</v>
      </c>
      <c r="B1337" s="23">
        <v>83</v>
      </c>
      <c r="D1337" s="14" t="s">
        <v>8221</v>
      </c>
      <c r="E1337">
        <v>28</v>
      </c>
    </row>
    <row r="1338" spans="1:5" hidden="1" outlineLevel="1" x14ac:dyDescent="0.25">
      <c r="A1338" s="14" t="s">
        <v>8219</v>
      </c>
      <c r="B1338" s="23">
        <v>83</v>
      </c>
      <c r="D1338" s="14" t="s">
        <v>8221</v>
      </c>
      <c r="E1338">
        <v>28</v>
      </c>
    </row>
    <row r="1339" spans="1:5" hidden="1" outlineLevel="1" x14ac:dyDescent="0.25">
      <c r="A1339" s="14" t="s">
        <v>8219</v>
      </c>
      <c r="B1339" s="23">
        <v>83</v>
      </c>
      <c r="D1339" s="14" t="s">
        <v>8221</v>
      </c>
      <c r="E1339">
        <v>28</v>
      </c>
    </row>
    <row r="1340" spans="1:5" hidden="1" outlineLevel="1" x14ac:dyDescent="0.25">
      <c r="A1340" s="14" t="s">
        <v>8219</v>
      </c>
      <c r="B1340" s="23">
        <v>83</v>
      </c>
      <c r="D1340" s="14" t="s">
        <v>8221</v>
      </c>
      <c r="E1340">
        <v>28</v>
      </c>
    </row>
    <row r="1341" spans="1:5" hidden="1" outlineLevel="1" x14ac:dyDescent="0.25">
      <c r="A1341" s="14" t="s">
        <v>8219</v>
      </c>
      <c r="B1341" s="23">
        <v>83</v>
      </c>
      <c r="D1341" s="14" t="s">
        <v>8221</v>
      </c>
      <c r="E1341">
        <v>29</v>
      </c>
    </row>
    <row r="1342" spans="1:5" hidden="1" outlineLevel="1" x14ac:dyDescent="0.25">
      <c r="A1342" s="14" t="s">
        <v>8219</v>
      </c>
      <c r="B1342" s="23">
        <v>83</v>
      </c>
      <c r="D1342" s="14" t="s">
        <v>8221</v>
      </c>
      <c r="E1342">
        <v>29</v>
      </c>
    </row>
    <row r="1343" spans="1:5" hidden="1" outlineLevel="1" x14ac:dyDescent="0.25">
      <c r="A1343" s="14" t="s">
        <v>8219</v>
      </c>
      <c r="B1343" s="23">
        <v>83</v>
      </c>
      <c r="D1343" s="14" t="s">
        <v>8221</v>
      </c>
      <c r="E1343">
        <v>29</v>
      </c>
    </row>
    <row r="1344" spans="1:5" hidden="1" outlineLevel="1" x14ac:dyDescent="0.25">
      <c r="A1344" s="14" t="s">
        <v>8219</v>
      </c>
      <c r="B1344" s="23">
        <v>83</v>
      </c>
      <c r="D1344" s="14" t="s">
        <v>8221</v>
      </c>
      <c r="E1344">
        <v>29</v>
      </c>
    </row>
    <row r="1345" spans="1:5" hidden="1" outlineLevel="1" x14ac:dyDescent="0.25">
      <c r="A1345" s="14" t="s">
        <v>8219</v>
      </c>
      <c r="B1345" s="23">
        <v>84</v>
      </c>
      <c r="D1345" s="14" t="s">
        <v>8221</v>
      </c>
      <c r="E1345">
        <v>29</v>
      </c>
    </row>
    <row r="1346" spans="1:5" hidden="1" outlineLevel="1" x14ac:dyDescent="0.25">
      <c r="A1346" s="14" t="s">
        <v>8219</v>
      </c>
      <c r="B1346" s="23">
        <v>84</v>
      </c>
      <c r="D1346" s="14" t="s">
        <v>8221</v>
      </c>
      <c r="E1346">
        <v>29</v>
      </c>
    </row>
    <row r="1347" spans="1:5" hidden="1" outlineLevel="1" x14ac:dyDescent="0.25">
      <c r="A1347" s="14" t="s">
        <v>8219</v>
      </c>
      <c r="B1347" s="23">
        <v>84</v>
      </c>
      <c r="D1347" s="14" t="s">
        <v>8221</v>
      </c>
      <c r="E1347">
        <v>29</v>
      </c>
    </row>
    <row r="1348" spans="1:5" hidden="1" outlineLevel="1" x14ac:dyDescent="0.25">
      <c r="A1348" s="14" t="s">
        <v>8219</v>
      </c>
      <c r="B1348" s="23">
        <v>84</v>
      </c>
      <c r="D1348" s="14" t="s">
        <v>8221</v>
      </c>
      <c r="E1348">
        <v>29</v>
      </c>
    </row>
    <row r="1349" spans="1:5" hidden="1" outlineLevel="1" x14ac:dyDescent="0.25">
      <c r="A1349" s="14" t="s">
        <v>8219</v>
      </c>
      <c r="B1349" s="23">
        <v>84</v>
      </c>
      <c r="D1349" s="14" t="s">
        <v>8221</v>
      </c>
      <c r="E1349">
        <v>29</v>
      </c>
    </row>
    <row r="1350" spans="1:5" hidden="1" outlineLevel="1" x14ac:dyDescent="0.25">
      <c r="A1350" s="14" t="s">
        <v>8219</v>
      </c>
      <c r="B1350" s="23">
        <v>84</v>
      </c>
      <c r="D1350" s="14" t="s">
        <v>8221</v>
      </c>
      <c r="E1350">
        <v>30</v>
      </c>
    </row>
    <row r="1351" spans="1:5" hidden="1" outlineLevel="1" x14ac:dyDescent="0.25">
      <c r="A1351" s="14" t="s">
        <v>8219</v>
      </c>
      <c r="B1351" s="23">
        <v>85</v>
      </c>
      <c r="D1351" s="14" t="s">
        <v>8221</v>
      </c>
      <c r="E1351">
        <v>30</v>
      </c>
    </row>
    <row r="1352" spans="1:5" hidden="1" outlineLevel="1" x14ac:dyDescent="0.25">
      <c r="A1352" s="14" t="s">
        <v>8219</v>
      </c>
      <c r="B1352" s="23">
        <v>85</v>
      </c>
      <c r="D1352" s="14" t="s">
        <v>8221</v>
      </c>
      <c r="E1352">
        <v>30</v>
      </c>
    </row>
    <row r="1353" spans="1:5" hidden="1" outlineLevel="1" x14ac:dyDescent="0.25">
      <c r="A1353" s="14" t="s">
        <v>8219</v>
      </c>
      <c r="B1353" s="23">
        <v>85</v>
      </c>
      <c r="D1353" s="14" t="s">
        <v>8221</v>
      </c>
      <c r="E1353">
        <v>30</v>
      </c>
    </row>
    <row r="1354" spans="1:5" hidden="1" outlineLevel="1" x14ac:dyDescent="0.25">
      <c r="A1354" s="14" t="s">
        <v>8219</v>
      </c>
      <c r="B1354" s="23">
        <v>85</v>
      </c>
      <c r="D1354" s="14" t="s">
        <v>8221</v>
      </c>
      <c r="E1354">
        <v>30</v>
      </c>
    </row>
    <row r="1355" spans="1:5" hidden="1" outlineLevel="1" x14ac:dyDescent="0.25">
      <c r="A1355" s="14" t="s">
        <v>8219</v>
      </c>
      <c r="B1355" s="23">
        <v>86</v>
      </c>
      <c r="D1355" s="14" t="s">
        <v>8221</v>
      </c>
      <c r="E1355">
        <v>30</v>
      </c>
    </row>
    <row r="1356" spans="1:5" hidden="1" outlineLevel="1" x14ac:dyDescent="0.25">
      <c r="A1356" s="14" t="s">
        <v>8219</v>
      </c>
      <c r="B1356" s="23">
        <v>86</v>
      </c>
      <c r="D1356" s="14" t="s">
        <v>8221</v>
      </c>
      <c r="E1356">
        <v>30</v>
      </c>
    </row>
    <row r="1357" spans="1:5" hidden="1" outlineLevel="1" x14ac:dyDescent="0.25">
      <c r="A1357" s="14" t="s">
        <v>8219</v>
      </c>
      <c r="B1357" s="23">
        <v>86</v>
      </c>
      <c r="D1357" s="14" t="s">
        <v>8221</v>
      </c>
      <c r="E1357">
        <v>31</v>
      </c>
    </row>
    <row r="1358" spans="1:5" hidden="1" outlineLevel="1" x14ac:dyDescent="0.25">
      <c r="A1358" s="14" t="s">
        <v>8219</v>
      </c>
      <c r="B1358" s="23">
        <v>86</v>
      </c>
      <c r="D1358" s="14" t="s">
        <v>8221</v>
      </c>
      <c r="E1358">
        <v>31</v>
      </c>
    </row>
    <row r="1359" spans="1:5" hidden="1" outlineLevel="1" x14ac:dyDescent="0.25">
      <c r="A1359" s="14" t="s">
        <v>8219</v>
      </c>
      <c r="B1359" s="23">
        <v>86</v>
      </c>
      <c r="D1359" s="14" t="s">
        <v>8221</v>
      </c>
      <c r="E1359">
        <v>31</v>
      </c>
    </row>
    <row r="1360" spans="1:5" hidden="1" outlineLevel="1" x14ac:dyDescent="0.25">
      <c r="A1360" s="14" t="s">
        <v>8219</v>
      </c>
      <c r="B1360" s="23">
        <v>86</v>
      </c>
      <c r="D1360" s="14" t="s">
        <v>8221</v>
      </c>
      <c r="E1360">
        <v>31</v>
      </c>
    </row>
    <row r="1361" spans="1:5" hidden="1" outlineLevel="1" x14ac:dyDescent="0.25">
      <c r="A1361" s="14" t="s">
        <v>8219</v>
      </c>
      <c r="B1361" s="23">
        <v>87</v>
      </c>
      <c r="D1361" s="14" t="s">
        <v>8221</v>
      </c>
      <c r="E1361">
        <v>31</v>
      </c>
    </row>
    <row r="1362" spans="1:5" hidden="1" outlineLevel="1" x14ac:dyDescent="0.25">
      <c r="A1362" s="14" t="s">
        <v>8219</v>
      </c>
      <c r="B1362" s="23">
        <v>87</v>
      </c>
      <c r="D1362" s="14" t="s">
        <v>8221</v>
      </c>
      <c r="E1362">
        <v>31</v>
      </c>
    </row>
    <row r="1363" spans="1:5" hidden="1" outlineLevel="1" x14ac:dyDescent="0.25">
      <c r="A1363" s="14" t="s">
        <v>8219</v>
      </c>
      <c r="B1363" s="23">
        <v>87</v>
      </c>
      <c r="D1363" s="14" t="s">
        <v>8221</v>
      </c>
      <c r="E1363">
        <v>31</v>
      </c>
    </row>
    <row r="1364" spans="1:5" hidden="1" outlineLevel="1" x14ac:dyDescent="0.25">
      <c r="A1364" s="14" t="s">
        <v>8219</v>
      </c>
      <c r="B1364" s="23">
        <v>87</v>
      </c>
      <c r="D1364" s="14" t="s">
        <v>8221</v>
      </c>
      <c r="E1364">
        <v>32</v>
      </c>
    </row>
    <row r="1365" spans="1:5" hidden="1" outlineLevel="1" x14ac:dyDescent="0.25">
      <c r="A1365" s="14" t="s">
        <v>8219</v>
      </c>
      <c r="B1365" s="23">
        <v>87</v>
      </c>
      <c r="D1365" s="14" t="s">
        <v>8221</v>
      </c>
      <c r="E1365">
        <v>32</v>
      </c>
    </row>
    <row r="1366" spans="1:5" hidden="1" outlineLevel="1" x14ac:dyDescent="0.25">
      <c r="A1366" s="14" t="s">
        <v>8219</v>
      </c>
      <c r="B1366" s="23">
        <v>87</v>
      </c>
      <c r="D1366" s="14" t="s">
        <v>8221</v>
      </c>
      <c r="E1366">
        <v>32</v>
      </c>
    </row>
    <row r="1367" spans="1:5" hidden="1" outlineLevel="1" x14ac:dyDescent="0.25">
      <c r="A1367" s="14" t="s">
        <v>8219</v>
      </c>
      <c r="B1367" s="23">
        <v>87</v>
      </c>
      <c r="D1367" s="14" t="s">
        <v>8221</v>
      </c>
      <c r="E1367">
        <v>33</v>
      </c>
    </row>
    <row r="1368" spans="1:5" hidden="1" outlineLevel="1" x14ac:dyDescent="0.25">
      <c r="A1368" s="14" t="s">
        <v>8219</v>
      </c>
      <c r="B1368" s="23">
        <v>87</v>
      </c>
      <c r="D1368" s="14" t="s">
        <v>8221</v>
      </c>
      <c r="E1368">
        <v>33</v>
      </c>
    </row>
    <row r="1369" spans="1:5" hidden="1" outlineLevel="1" x14ac:dyDescent="0.25">
      <c r="A1369" s="14" t="s">
        <v>8219</v>
      </c>
      <c r="B1369" s="23">
        <v>87</v>
      </c>
      <c r="D1369" s="14" t="s">
        <v>8221</v>
      </c>
      <c r="E1369">
        <v>33</v>
      </c>
    </row>
    <row r="1370" spans="1:5" hidden="1" outlineLevel="1" x14ac:dyDescent="0.25">
      <c r="A1370" s="14" t="s">
        <v>8219</v>
      </c>
      <c r="B1370" s="23">
        <v>88</v>
      </c>
      <c r="D1370" s="14" t="s">
        <v>8221</v>
      </c>
      <c r="E1370">
        <v>33</v>
      </c>
    </row>
    <row r="1371" spans="1:5" hidden="1" outlineLevel="1" x14ac:dyDescent="0.25">
      <c r="A1371" s="14" t="s">
        <v>8219</v>
      </c>
      <c r="B1371" s="23">
        <v>88</v>
      </c>
      <c r="D1371" s="14" t="s">
        <v>8221</v>
      </c>
      <c r="E1371">
        <v>33</v>
      </c>
    </row>
    <row r="1372" spans="1:5" hidden="1" outlineLevel="1" x14ac:dyDescent="0.25">
      <c r="A1372" s="14" t="s">
        <v>8219</v>
      </c>
      <c r="B1372" s="23">
        <v>88</v>
      </c>
      <c r="D1372" s="14" t="s">
        <v>8221</v>
      </c>
      <c r="E1372">
        <v>33</v>
      </c>
    </row>
    <row r="1373" spans="1:5" hidden="1" outlineLevel="1" x14ac:dyDescent="0.25">
      <c r="A1373" s="14" t="s">
        <v>8219</v>
      </c>
      <c r="B1373" s="23">
        <v>88</v>
      </c>
      <c r="D1373" s="14" t="s">
        <v>8221</v>
      </c>
      <c r="E1373">
        <v>33</v>
      </c>
    </row>
    <row r="1374" spans="1:5" hidden="1" outlineLevel="1" x14ac:dyDescent="0.25">
      <c r="A1374" s="14" t="s">
        <v>8219</v>
      </c>
      <c r="B1374" s="23">
        <v>88</v>
      </c>
      <c r="D1374" s="14" t="s">
        <v>8221</v>
      </c>
      <c r="E1374">
        <v>34</v>
      </c>
    </row>
    <row r="1375" spans="1:5" hidden="1" outlineLevel="1" x14ac:dyDescent="0.25">
      <c r="A1375" s="14" t="s">
        <v>8219</v>
      </c>
      <c r="B1375" s="23">
        <v>88</v>
      </c>
      <c r="D1375" s="14" t="s">
        <v>8221</v>
      </c>
      <c r="E1375">
        <v>34</v>
      </c>
    </row>
    <row r="1376" spans="1:5" hidden="1" outlineLevel="1" x14ac:dyDescent="0.25">
      <c r="A1376" s="14" t="s">
        <v>8219</v>
      </c>
      <c r="B1376" s="23">
        <v>89</v>
      </c>
      <c r="D1376" s="14" t="s">
        <v>8221</v>
      </c>
      <c r="E1376">
        <v>34</v>
      </c>
    </row>
    <row r="1377" spans="1:5" hidden="1" outlineLevel="1" x14ac:dyDescent="0.25">
      <c r="A1377" s="14" t="s">
        <v>8219</v>
      </c>
      <c r="B1377" s="23">
        <v>89</v>
      </c>
      <c r="D1377" s="14" t="s">
        <v>8221</v>
      </c>
      <c r="E1377">
        <v>34</v>
      </c>
    </row>
    <row r="1378" spans="1:5" hidden="1" outlineLevel="1" x14ac:dyDescent="0.25">
      <c r="A1378" s="14" t="s">
        <v>8219</v>
      </c>
      <c r="B1378" s="23">
        <v>89</v>
      </c>
      <c r="D1378" s="14" t="s">
        <v>8221</v>
      </c>
      <c r="E1378">
        <v>34</v>
      </c>
    </row>
    <row r="1379" spans="1:5" hidden="1" outlineLevel="1" x14ac:dyDescent="0.25">
      <c r="A1379" s="14" t="s">
        <v>8219</v>
      </c>
      <c r="B1379" s="23">
        <v>89</v>
      </c>
      <c r="D1379" s="14" t="s">
        <v>8221</v>
      </c>
      <c r="E1379">
        <v>35</v>
      </c>
    </row>
    <row r="1380" spans="1:5" hidden="1" outlineLevel="1" x14ac:dyDescent="0.25">
      <c r="A1380" s="14" t="s">
        <v>8219</v>
      </c>
      <c r="B1380" s="23">
        <v>89</v>
      </c>
      <c r="D1380" s="14" t="s">
        <v>8221</v>
      </c>
      <c r="E1380">
        <v>36</v>
      </c>
    </row>
    <row r="1381" spans="1:5" hidden="1" outlineLevel="1" x14ac:dyDescent="0.25">
      <c r="A1381" s="14" t="s">
        <v>8219</v>
      </c>
      <c r="B1381" s="23">
        <v>89</v>
      </c>
      <c r="D1381" s="14" t="s">
        <v>8221</v>
      </c>
      <c r="E1381">
        <v>36</v>
      </c>
    </row>
    <row r="1382" spans="1:5" hidden="1" outlineLevel="1" x14ac:dyDescent="0.25">
      <c r="A1382" s="14" t="s">
        <v>8219</v>
      </c>
      <c r="B1382" s="23">
        <v>89</v>
      </c>
      <c r="D1382" s="14" t="s">
        <v>8221</v>
      </c>
      <c r="E1382">
        <v>36</v>
      </c>
    </row>
    <row r="1383" spans="1:5" hidden="1" outlineLevel="1" x14ac:dyDescent="0.25">
      <c r="A1383" s="14" t="s">
        <v>8219</v>
      </c>
      <c r="B1383" s="23">
        <v>89</v>
      </c>
      <c r="D1383" s="14" t="s">
        <v>8221</v>
      </c>
      <c r="E1383">
        <v>36</v>
      </c>
    </row>
    <row r="1384" spans="1:5" hidden="1" outlineLevel="1" x14ac:dyDescent="0.25">
      <c r="A1384" s="14" t="s">
        <v>8219</v>
      </c>
      <c r="B1384" s="23">
        <v>89</v>
      </c>
      <c r="D1384" s="14" t="s">
        <v>8221</v>
      </c>
      <c r="E1384">
        <v>36</v>
      </c>
    </row>
    <row r="1385" spans="1:5" hidden="1" outlineLevel="1" x14ac:dyDescent="0.25">
      <c r="A1385" s="14" t="s">
        <v>8219</v>
      </c>
      <c r="B1385" s="23">
        <v>89</v>
      </c>
      <c r="D1385" s="14" t="s">
        <v>8221</v>
      </c>
      <c r="E1385">
        <v>37</v>
      </c>
    </row>
    <row r="1386" spans="1:5" hidden="1" outlineLevel="1" x14ac:dyDescent="0.25">
      <c r="A1386" s="14" t="s">
        <v>8219</v>
      </c>
      <c r="B1386" s="23">
        <v>89</v>
      </c>
      <c r="D1386" s="14" t="s">
        <v>8221</v>
      </c>
      <c r="E1386">
        <v>37</v>
      </c>
    </row>
    <row r="1387" spans="1:5" hidden="1" outlineLevel="1" x14ac:dyDescent="0.25">
      <c r="A1387" s="14" t="s">
        <v>8219</v>
      </c>
      <c r="B1387" s="23">
        <v>90</v>
      </c>
      <c r="D1387" s="14" t="s">
        <v>8221</v>
      </c>
      <c r="E1387">
        <v>37</v>
      </c>
    </row>
    <row r="1388" spans="1:5" hidden="1" outlineLevel="1" x14ac:dyDescent="0.25">
      <c r="A1388" s="14" t="s">
        <v>8219</v>
      </c>
      <c r="B1388" s="23">
        <v>90</v>
      </c>
      <c r="D1388" s="14" t="s">
        <v>8221</v>
      </c>
      <c r="E1388">
        <v>37</v>
      </c>
    </row>
    <row r="1389" spans="1:5" hidden="1" outlineLevel="1" x14ac:dyDescent="0.25">
      <c r="A1389" s="14" t="s">
        <v>8219</v>
      </c>
      <c r="B1389" s="23">
        <v>90</v>
      </c>
      <c r="D1389" s="14" t="s">
        <v>8221</v>
      </c>
      <c r="E1389">
        <v>37</v>
      </c>
    </row>
    <row r="1390" spans="1:5" hidden="1" outlineLevel="1" x14ac:dyDescent="0.25">
      <c r="A1390" s="14" t="s">
        <v>8219</v>
      </c>
      <c r="B1390" s="23">
        <v>90</v>
      </c>
      <c r="D1390" s="14" t="s">
        <v>8221</v>
      </c>
      <c r="E1390">
        <v>37</v>
      </c>
    </row>
    <row r="1391" spans="1:5" hidden="1" outlineLevel="1" x14ac:dyDescent="0.25">
      <c r="A1391" s="14" t="s">
        <v>8219</v>
      </c>
      <c r="B1391" s="23">
        <v>90</v>
      </c>
      <c r="D1391" s="14" t="s">
        <v>8221</v>
      </c>
      <c r="E1391">
        <v>37</v>
      </c>
    </row>
    <row r="1392" spans="1:5" hidden="1" outlineLevel="1" x14ac:dyDescent="0.25">
      <c r="A1392" s="14" t="s">
        <v>8219</v>
      </c>
      <c r="B1392" s="23">
        <v>90</v>
      </c>
      <c r="D1392" s="14" t="s">
        <v>8221</v>
      </c>
      <c r="E1392">
        <v>37</v>
      </c>
    </row>
    <row r="1393" spans="1:5" hidden="1" outlineLevel="1" x14ac:dyDescent="0.25">
      <c r="A1393" s="14" t="s">
        <v>8219</v>
      </c>
      <c r="B1393" s="23">
        <v>90</v>
      </c>
      <c r="D1393" s="14" t="s">
        <v>8221</v>
      </c>
      <c r="E1393">
        <v>38</v>
      </c>
    </row>
    <row r="1394" spans="1:5" hidden="1" outlineLevel="1" x14ac:dyDescent="0.25">
      <c r="A1394" s="14" t="s">
        <v>8219</v>
      </c>
      <c r="B1394" s="23">
        <v>90</v>
      </c>
      <c r="D1394" s="14" t="s">
        <v>8221</v>
      </c>
      <c r="E1394">
        <v>38</v>
      </c>
    </row>
    <row r="1395" spans="1:5" hidden="1" outlineLevel="1" x14ac:dyDescent="0.25">
      <c r="A1395" s="14" t="s">
        <v>8219</v>
      </c>
      <c r="B1395" s="23">
        <v>90</v>
      </c>
      <c r="D1395" s="14" t="s">
        <v>8221</v>
      </c>
      <c r="E1395">
        <v>38</v>
      </c>
    </row>
    <row r="1396" spans="1:5" hidden="1" outlineLevel="1" x14ac:dyDescent="0.25">
      <c r="A1396" s="14" t="s">
        <v>8219</v>
      </c>
      <c r="B1396" s="23">
        <v>91</v>
      </c>
      <c r="D1396" s="14" t="s">
        <v>8221</v>
      </c>
      <c r="E1396">
        <v>38</v>
      </c>
    </row>
    <row r="1397" spans="1:5" hidden="1" outlineLevel="1" x14ac:dyDescent="0.25">
      <c r="A1397" s="14" t="s">
        <v>8219</v>
      </c>
      <c r="B1397" s="23">
        <v>91</v>
      </c>
      <c r="D1397" s="14" t="s">
        <v>8221</v>
      </c>
      <c r="E1397">
        <v>38</v>
      </c>
    </row>
    <row r="1398" spans="1:5" hidden="1" outlineLevel="1" x14ac:dyDescent="0.25">
      <c r="A1398" s="14" t="s">
        <v>8219</v>
      </c>
      <c r="B1398" s="23">
        <v>91</v>
      </c>
      <c r="D1398" s="14" t="s">
        <v>8221</v>
      </c>
      <c r="E1398">
        <v>39</v>
      </c>
    </row>
    <row r="1399" spans="1:5" hidden="1" outlineLevel="1" x14ac:dyDescent="0.25">
      <c r="A1399" s="14" t="s">
        <v>8219</v>
      </c>
      <c r="B1399" s="23">
        <v>91</v>
      </c>
      <c r="D1399" s="14" t="s">
        <v>8221</v>
      </c>
      <c r="E1399">
        <v>39</v>
      </c>
    </row>
    <row r="1400" spans="1:5" hidden="1" outlineLevel="1" x14ac:dyDescent="0.25">
      <c r="A1400" s="14" t="s">
        <v>8219</v>
      </c>
      <c r="B1400" s="23">
        <v>91</v>
      </c>
      <c r="D1400" s="14" t="s">
        <v>8221</v>
      </c>
      <c r="E1400">
        <v>39</v>
      </c>
    </row>
    <row r="1401" spans="1:5" hidden="1" outlineLevel="1" x14ac:dyDescent="0.25">
      <c r="A1401" s="14" t="s">
        <v>8219</v>
      </c>
      <c r="B1401" s="23">
        <v>92</v>
      </c>
      <c r="D1401" s="14" t="s">
        <v>8221</v>
      </c>
      <c r="E1401">
        <v>39</v>
      </c>
    </row>
    <row r="1402" spans="1:5" hidden="1" outlineLevel="1" x14ac:dyDescent="0.25">
      <c r="A1402" s="14" t="s">
        <v>8219</v>
      </c>
      <c r="B1402" s="23">
        <v>92</v>
      </c>
      <c r="D1402" s="14" t="s">
        <v>8221</v>
      </c>
      <c r="E1402">
        <v>39</v>
      </c>
    </row>
    <row r="1403" spans="1:5" hidden="1" outlineLevel="1" x14ac:dyDescent="0.25">
      <c r="A1403" s="14" t="s">
        <v>8219</v>
      </c>
      <c r="B1403" s="23">
        <v>92</v>
      </c>
      <c r="D1403" s="14" t="s">
        <v>8221</v>
      </c>
      <c r="E1403">
        <v>39</v>
      </c>
    </row>
    <row r="1404" spans="1:5" hidden="1" outlineLevel="1" x14ac:dyDescent="0.25">
      <c r="A1404" s="14" t="s">
        <v>8219</v>
      </c>
      <c r="B1404" s="23">
        <v>93</v>
      </c>
      <c r="D1404" s="14" t="s">
        <v>8221</v>
      </c>
      <c r="E1404">
        <v>40</v>
      </c>
    </row>
    <row r="1405" spans="1:5" hidden="1" outlineLevel="1" x14ac:dyDescent="0.25">
      <c r="A1405" s="14" t="s">
        <v>8219</v>
      </c>
      <c r="B1405" s="23">
        <v>93</v>
      </c>
      <c r="D1405" s="14" t="s">
        <v>8221</v>
      </c>
      <c r="E1405">
        <v>40</v>
      </c>
    </row>
    <row r="1406" spans="1:5" hidden="1" outlineLevel="1" x14ac:dyDescent="0.25">
      <c r="A1406" s="14" t="s">
        <v>8219</v>
      </c>
      <c r="B1406" s="23">
        <v>93</v>
      </c>
      <c r="D1406" s="14" t="s">
        <v>8221</v>
      </c>
      <c r="E1406">
        <v>40</v>
      </c>
    </row>
    <row r="1407" spans="1:5" hidden="1" outlineLevel="1" x14ac:dyDescent="0.25">
      <c r="A1407" s="14" t="s">
        <v>8219</v>
      </c>
      <c r="B1407" s="23">
        <v>93</v>
      </c>
      <c r="D1407" s="14" t="s">
        <v>8221</v>
      </c>
      <c r="E1407">
        <v>41</v>
      </c>
    </row>
    <row r="1408" spans="1:5" hidden="1" outlineLevel="1" x14ac:dyDescent="0.25">
      <c r="A1408" s="14" t="s">
        <v>8219</v>
      </c>
      <c r="B1408" s="23">
        <v>93</v>
      </c>
      <c r="D1408" s="14" t="s">
        <v>8221</v>
      </c>
      <c r="E1408">
        <v>41</v>
      </c>
    </row>
    <row r="1409" spans="1:5" hidden="1" outlineLevel="1" x14ac:dyDescent="0.25">
      <c r="A1409" s="14" t="s">
        <v>8219</v>
      </c>
      <c r="B1409" s="23">
        <v>93</v>
      </c>
      <c r="D1409" s="14" t="s">
        <v>8221</v>
      </c>
      <c r="E1409">
        <v>41</v>
      </c>
    </row>
    <row r="1410" spans="1:5" hidden="1" outlineLevel="1" x14ac:dyDescent="0.25">
      <c r="A1410" s="14" t="s">
        <v>8219</v>
      </c>
      <c r="B1410" s="23">
        <v>94</v>
      </c>
      <c r="D1410" s="14" t="s">
        <v>8221</v>
      </c>
      <c r="E1410">
        <v>42</v>
      </c>
    </row>
    <row r="1411" spans="1:5" hidden="1" outlineLevel="1" x14ac:dyDescent="0.25">
      <c r="A1411" s="14" t="s">
        <v>8219</v>
      </c>
      <c r="B1411" s="23">
        <v>94</v>
      </c>
      <c r="D1411" s="14" t="s">
        <v>8221</v>
      </c>
      <c r="E1411">
        <v>42</v>
      </c>
    </row>
    <row r="1412" spans="1:5" hidden="1" outlineLevel="1" x14ac:dyDescent="0.25">
      <c r="A1412" s="14" t="s">
        <v>8219</v>
      </c>
      <c r="B1412" s="23">
        <v>94</v>
      </c>
      <c r="D1412" s="14" t="s">
        <v>8221</v>
      </c>
      <c r="E1412">
        <v>43</v>
      </c>
    </row>
    <row r="1413" spans="1:5" hidden="1" outlineLevel="1" x14ac:dyDescent="0.25">
      <c r="A1413" s="14" t="s">
        <v>8219</v>
      </c>
      <c r="B1413" s="23">
        <v>94</v>
      </c>
      <c r="D1413" s="14" t="s">
        <v>8221</v>
      </c>
      <c r="E1413">
        <v>44</v>
      </c>
    </row>
    <row r="1414" spans="1:5" hidden="1" outlineLevel="1" x14ac:dyDescent="0.25">
      <c r="A1414" s="14" t="s">
        <v>8219</v>
      </c>
      <c r="B1414" s="23">
        <v>94</v>
      </c>
      <c r="D1414" s="14" t="s">
        <v>8221</v>
      </c>
      <c r="E1414">
        <v>45</v>
      </c>
    </row>
    <row r="1415" spans="1:5" hidden="1" outlineLevel="1" x14ac:dyDescent="0.25">
      <c r="A1415" s="14" t="s">
        <v>8219</v>
      </c>
      <c r="B1415" s="23">
        <v>94</v>
      </c>
      <c r="D1415" s="14" t="s">
        <v>8221</v>
      </c>
      <c r="E1415">
        <v>45</v>
      </c>
    </row>
    <row r="1416" spans="1:5" hidden="1" outlineLevel="1" x14ac:dyDescent="0.25">
      <c r="A1416" s="14" t="s">
        <v>8219</v>
      </c>
      <c r="B1416" s="23">
        <v>94</v>
      </c>
      <c r="D1416" s="14" t="s">
        <v>8221</v>
      </c>
      <c r="E1416">
        <v>45</v>
      </c>
    </row>
    <row r="1417" spans="1:5" hidden="1" outlineLevel="1" x14ac:dyDescent="0.25">
      <c r="A1417" s="14" t="s">
        <v>8219</v>
      </c>
      <c r="B1417" s="23">
        <v>94</v>
      </c>
      <c r="D1417" s="14" t="s">
        <v>8221</v>
      </c>
      <c r="E1417">
        <v>46</v>
      </c>
    </row>
    <row r="1418" spans="1:5" hidden="1" outlineLevel="1" x14ac:dyDescent="0.25">
      <c r="A1418" s="14" t="s">
        <v>8219</v>
      </c>
      <c r="B1418" s="23">
        <v>95</v>
      </c>
      <c r="D1418" s="14" t="s">
        <v>8221</v>
      </c>
      <c r="E1418">
        <v>47</v>
      </c>
    </row>
    <row r="1419" spans="1:5" hidden="1" outlineLevel="1" x14ac:dyDescent="0.25">
      <c r="A1419" s="14" t="s">
        <v>8219</v>
      </c>
      <c r="B1419" s="23">
        <v>95</v>
      </c>
      <c r="D1419" s="14" t="s">
        <v>8221</v>
      </c>
      <c r="E1419">
        <v>47</v>
      </c>
    </row>
    <row r="1420" spans="1:5" hidden="1" outlineLevel="1" x14ac:dyDescent="0.25">
      <c r="A1420" s="14" t="s">
        <v>8219</v>
      </c>
      <c r="B1420" s="23">
        <v>95</v>
      </c>
      <c r="D1420" s="14" t="s">
        <v>8221</v>
      </c>
      <c r="E1420">
        <v>48</v>
      </c>
    </row>
    <row r="1421" spans="1:5" hidden="1" outlineLevel="1" x14ac:dyDescent="0.25">
      <c r="A1421" s="14" t="s">
        <v>8219</v>
      </c>
      <c r="B1421" s="23">
        <v>95</v>
      </c>
      <c r="D1421" s="14" t="s">
        <v>8221</v>
      </c>
      <c r="E1421">
        <v>48</v>
      </c>
    </row>
    <row r="1422" spans="1:5" hidden="1" outlineLevel="1" x14ac:dyDescent="0.25">
      <c r="A1422" s="14" t="s">
        <v>8219</v>
      </c>
      <c r="B1422" s="23">
        <v>95</v>
      </c>
      <c r="D1422" s="14" t="s">
        <v>8221</v>
      </c>
      <c r="E1422">
        <v>49</v>
      </c>
    </row>
    <row r="1423" spans="1:5" hidden="1" outlineLevel="1" x14ac:dyDescent="0.25">
      <c r="A1423" s="14" t="s">
        <v>8219</v>
      </c>
      <c r="B1423" s="23">
        <v>95</v>
      </c>
      <c r="D1423" s="14" t="s">
        <v>8221</v>
      </c>
      <c r="E1423">
        <v>49</v>
      </c>
    </row>
    <row r="1424" spans="1:5" hidden="1" outlineLevel="1" x14ac:dyDescent="0.25">
      <c r="A1424" s="14" t="s">
        <v>8219</v>
      </c>
      <c r="B1424" s="23">
        <v>95</v>
      </c>
      <c r="D1424" s="14" t="s">
        <v>8221</v>
      </c>
      <c r="E1424">
        <v>49</v>
      </c>
    </row>
    <row r="1425" spans="1:5" hidden="1" outlineLevel="1" x14ac:dyDescent="0.25">
      <c r="A1425" s="14" t="s">
        <v>8219</v>
      </c>
      <c r="B1425" s="23">
        <v>96</v>
      </c>
      <c r="D1425" s="14" t="s">
        <v>8221</v>
      </c>
      <c r="E1425">
        <v>50</v>
      </c>
    </row>
    <row r="1426" spans="1:5" hidden="1" outlineLevel="1" x14ac:dyDescent="0.25">
      <c r="A1426" s="14" t="s">
        <v>8219</v>
      </c>
      <c r="B1426" s="23">
        <v>96</v>
      </c>
      <c r="D1426" s="14" t="s">
        <v>8221</v>
      </c>
      <c r="E1426">
        <v>50</v>
      </c>
    </row>
    <row r="1427" spans="1:5" hidden="1" outlineLevel="1" x14ac:dyDescent="0.25">
      <c r="A1427" s="14" t="s">
        <v>8219</v>
      </c>
      <c r="B1427" s="23">
        <v>96</v>
      </c>
      <c r="D1427" s="14" t="s">
        <v>8221</v>
      </c>
      <c r="E1427">
        <v>52</v>
      </c>
    </row>
    <row r="1428" spans="1:5" hidden="1" outlineLevel="1" x14ac:dyDescent="0.25">
      <c r="A1428" s="14" t="s">
        <v>8219</v>
      </c>
      <c r="B1428" s="23">
        <v>96</v>
      </c>
      <c r="D1428" s="14" t="s">
        <v>8221</v>
      </c>
      <c r="E1428">
        <v>52</v>
      </c>
    </row>
    <row r="1429" spans="1:5" hidden="1" outlineLevel="1" x14ac:dyDescent="0.25">
      <c r="A1429" s="14" t="s">
        <v>8219</v>
      </c>
      <c r="B1429" s="23">
        <v>96</v>
      </c>
      <c r="D1429" s="14" t="s">
        <v>8221</v>
      </c>
      <c r="E1429">
        <v>52</v>
      </c>
    </row>
    <row r="1430" spans="1:5" hidden="1" outlineLevel="1" x14ac:dyDescent="0.25">
      <c r="A1430" s="14" t="s">
        <v>8219</v>
      </c>
      <c r="B1430" s="23">
        <v>96</v>
      </c>
      <c r="D1430" s="14" t="s">
        <v>8221</v>
      </c>
      <c r="E1430">
        <v>53</v>
      </c>
    </row>
    <row r="1431" spans="1:5" hidden="1" outlineLevel="1" x14ac:dyDescent="0.25">
      <c r="A1431" s="14" t="s">
        <v>8219</v>
      </c>
      <c r="B1431" s="23">
        <v>96</v>
      </c>
      <c r="D1431" s="14" t="s">
        <v>8221</v>
      </c>
      <c r="E1431">
        <v>53</v>
      </c>
    </row>
    <row r="1432" spans="1:5" hidden="1" outlineLevel="1" x14ac:dyDescent="0.25">
      <c r="A1432" s="14" t="s">
        <v>8219</v>
      </c>
      <c r="B1432" s="23">
        <v>96</v>
      </c>
      <c r="D1432" s="14" t="s">
        <v>8221</v>
      </c>
      <c r="E1432">
        <v>55</v>
      </c>
    </row>
    <row r="1433" spans="1:5" hidden="1" outlineLevel="1" x14ac:dyDescent="0.25">
      <c r="A1433" s="14" t="s">
        <v>8219</v>
      </c>
      <c r="B1433" s="23">
        <v>96</v>
      </c>
      <c r="D1433" s="14" t="s">
        <v>8221</v>
      </c>
      <c r="E1433">
        <v>55</v>
      </c>
    </row>
    <row r="1434" spans="1:5" hidden="1" outlineLevel="1" x14ac:dyDescent="0.25">
      <c r="A1434" s="14" t="s">
        <v>8219</v>
      </c>
      <c r="B1434" s="23">
        <v>96</v>
      </c>
      <c r="D1434" s="14" t="s">
        <v>8221</v>
      </c>
      <c r="E1434">
        <v>56</v>
      </c>
    </row>
    <row r="1435" spans="1:5" hidden="1" outlineLevel="1" x14ac:dyDescent="0.25">
      <c r="A1435" s="14" t="s">
        <v>8219</v>
      </c>
      <c r="B1435" s="23">
        <v>97</v>
      </c>
      <c r="D1435" s="14" t="s">
        <v>8221</v>
      </c>
      <c r="E1435">
        <v>57</v>
      </c>
    </row>
    <row r="1436" spans="1:5" hidden="1" outlineLevel="1" x14ac:dyDescent="0.25">
      <c r="A1436" s="14" t="s">
        <v>8219</v>
      </c>
      <c r="B1436" s="23">
        <v>97</v>
      </c>
      <c r="D1436" s="14" t="s">
        <v>8221</v>
      </c>
      <c r="E1436">
        <v>57</v>
      </c>
    </row>
    <row r="1437" spans="1:5" hidden="1" outlineLevel="1" x14ac:dyDescent="0.25">
      <c r="A1437" s="14" t="s">
        <v>8219</v>
      </c>
      <c r="B1437" s="23">
        <v>97</v>
      </c>
      <c r="D1437" s="14" t="s">
        <v>8221</v>
      </c>
      <c r="E1437">
        <v>59</v>
      </c>
    </row>
    <row r="1438" spans="1:5" hidden="1" outlineLevel="1" x14ac:dyDescent="0.25">
      <c r="A1438" s="14" t="s">
        <v>8219</v>
      </c>
      <c r="B1438" s="23">
        <v>97</v>
      </c>
      <c r="D1438" s="14" t="s">
        <v>8221</v>
      </c>
      <c r="E1438">
        <v>60</v>
      </c>
    </row>
    <row r="1439" spans="1:5" hidden="1" outlineLevel="1" x14ac:dyDescent="0.25">
      <c r="A1439" s="14" t="s">
        <v>8219</v>
      </c>
      <c r="B1439" s="23">
        <v>97</v>
      </c>
      <c r="D1439" s="14" t="s">
        <v>8221</v>
      </c>
      <c r="E1439">
        <v>60</v>
      </c>
    </row>
    <row r="1440" spans="1:5" hidden="1" outlineLevel="1" x14ac:dyDescent="0.25">
      <c r="A1440" s="14" t="s">
        <v>8219</v>
      </c>
      <c r="B1440" s="23">
        <v>97</v>
      </c>
      <c r="D1440" s="14" t="s">
        <v>8221</v>
      </c>
      <c r="E1440">
        <v>66</v>
      </c>
    </row>
    <row r="1441" spans="1:5" hidden="1" outlineLevel="1" x14ac:dyDescent="0.25">
      <c r="A1441" s="14" t="s">
        <v>8219</v>
      </c>
      <c r="B1441" s="23">
        <v>97</v>
      </c>
      <c r="D1441" s="14" t="s">
        <v>8221</v>
      </c>
      <c r="E1441">
        <v>67</v>
      </c>
    </row>
    <row r="1442" spans="1:5" hidden="1" outlineLevel="1" x14ac:dyDescent="0.25">
      <c r="A1442" s="14" t="s">
        <v>8219</v>
      </c>
      <c r="B1442" s="23">
        <v>98</v>
      </c>
      <c r="D1442" s="14" t="s">
        <v>8221</v>
      </c>
      <c r="E1442">
        <v>68</v>
      </c>
    </row>
    <row r="1443" spans="1:5" hidden="1" outlineLevel="1" x14ac:dyDescent="0.25">
      <c r="A1443" s="14" t="s">
        <v>8219</v>
      </c>
      <c r="B1443" s="23">
        <v>98</v>
      </c>
      <c r="D1443" s="14" t="s">
        <v>8221</v>
      </c>
      <c r="E1443">
        <v>70</v>
      </c>
    </row>
    <row r="1444" spans="1:5" hidden="1" outlineLevel="1" x14ac:dyDescent="0.25">
      <c r="A1444" s="14" t="s">
        <v>8219</v>
      </c>
      <c r="B1444" s="23">
        <v>98</v>
      </c>
      <c r="D1444" s="14" t="s">
        <v>8221</v>
      </c>
      <c r="E1444">
        <v>70</v>
      </c>
    </row>
    <row r="1445" spans="1:5" hidden="1" outlineLevel="1" x14ac:dyDescent="0.25">
      <c r="A1445" s="14" t="s">
        <v>8219</v>
      </c>
      <c r="B1445" s="23">
        <v>98</v>
      </c>
      <c r="D1445" s="14" t="s">
        <v>8221</v>
      </c>
      <c r="E1445">
        <v>72</v>
      </c>
    </row>
    <row r="1446" spans="1:5" hidden="1" outlineLevel="1" x14ac:dyDescent="0.25">
      <c r="A1446" s="14" t="s">
        <v>8219</v>
      </c>
      <c r="B1446" s="23">
        <v>98</v>
      </c>
      <c r="D1446" s="14" t="s">
        <v>8221</v>
      </c>
      <c r="E1446">
        <v>72</v>
      </c>
    </row>
    <row r="1447" spans="1:5" hidden="1" outlineLevel="1" x14ac:dyDescent="0.25">
      <c r="A1447" s="14" t="s">
        <v>8219</v>
      </c>
      <c r="B1447" s="23">
        <v>98</v>
      </c>
      <c r="D1447" s="14" t="s">
        <v>8221</v>
      </c>
      <c r="E1447">
        <v>73</v>
      </c>
    </row>
    <row r="1448" spans="1:5" hidden="1" outlineLevel="1" x14ac:dyDescent="0.25">
      <c r="A1448" s="14" t="s">
        <v>8219</v>
      </c>
      <c r="B1448" s="23">
        <v>99</v>
      </c>
      <c r="D1448" s="14" t="s">
        <v>8221</v>
      </c>
      <c r="E1448">
        <v>75</v>
      </c>
    </row>
    <row r="1449" spans="1:5" hidden="1" outlineLevel="1" x14ac:dyDescent="0.25">
      <c r="A1449" s="14" t="s">
        <v>8219</v>
      </c>
      <c r="B1449" s="23">
        <v>99</v>
      </c>
      <c r="D1449" s="14" t="s">
        <v>8221</v>
      </c>
      <c r="E1449">
        <v>76</v>
      </c>
    </row>
    <row r="1450" spans="1:5" hidden="1" outlineLevel="1" x14ac:dyDescent="0.25">
      <c r="A1450" s="14" t="s">
        <v>8219</v>
      </c>
      <c r="B1450" s="23">
        <v>99</v>
      </c>
      <c r="D1450" s="14" t="s">
        <v>8221</v>
      </c>
      <c r="E1450">
        <v>76</v>
      </c>
    </row>
    <row r="1451" spans="1:5" hidden="1" outlineLevel="1" x14ac:dyDescent="0.25">
      <c r="A1451" s="14" t="s">
        <v>8219</v>
      </c>
      <c r="B1451" s="23">
        <v>99</v>
      </c>
      <c r="D1451" s="14" t="s">
        <v>8221</v>
      </c>
      <c r="E1451">
        <v>76</v>
      </c>
    </row>
    <row r="1452" spans="1:5" hidden="1" outlineLevel="1" x14ac:dyDescent="0.25">
      <c r="A1452" s="14" t="s">
        <v>8219</v>
      </c>
      <c r="B1452" s="23">
        <v>99</v>
      </c>
      <c r="D1452" s="14" t="s">
        <v>8221</v>
      </c>
      <c r="E1452">
        <v>79</v>
      </c>
    </row>
    <row r="1453" spans="1:5" hidden="1" outlineLevel="1" x14ac:dyDescent="0.25">
      <c r="A1453" s="14" t="s">
        <v>8219</v>
      </c>
      <c r="B1453" s="23">
        <v>99</v>
      </c>
      <c r="D1453" s="14" t="s">
        <v>8221</v>
      </c>
      <c r="E1453">
        <v>81</v>
      </c>
    </row>
    <row r="1454" spans="1:5" hidden="1" outlineLevel="1" x14ac:dyDescent="0.25">
      <c r="A1454" s="14" t="s">
        <v>8219</v>
      </c>
      <c r="B1454" s="23">
        <v>99</v>
      </c>
      <c r="D1454" s="14" t="s">
        <v>8221</v>
      </c>
      <c r="E1454">
        <v>81</v>
      </c>
    </row>
    <row r="1455" spans="1:5" hidden="1" outlineLevel="1" x14ac:dyDescent="0.25">
      <c r="A1455" s="14" t="s">
        <v>8219</v>
      </c>
      <c r="B1455" s="23">
        <v>100</v>
      </c>
      <c r="D1455" s="14" t="s">
        <v>8221</v>
      </c>
      <c r="E1455">
        <v>83</v>
      </c>
    </row>
    <row r="1456" spans="1:5" hidden="1" outlineLevel="1" x14ac:dyDescent="0.25">
      <c r="A1456" s="14" t="s">
        <v>8219</v>
      </c>
      <c r="B1456" s="23">
        <v>100</v>
      </c>
      <c r="D1456" s="14" t="s">
        <v>8221</v>
      </c>
      <c r="E1456">
        <v>84</v>
      </c>
    </row>
    <row r="1457" spans="1:5" hidden="1" outlineLevel="1" x14ac:dyDescent="0.25">
      <c r="A1457" s="14" t="s">
        <v>8219</v>
      </c>
      <c r="B1457" s="23">
        <v>100</v>
      </c>
      <c r="D1457" s="14" t="s">
        <v>8221</v>
      </c>
      <c r="E1457">
        <v>84</v>
      </c>
    </row>
    <row r="1458" spans="1:5" hidden="1" outlineLevel="1" x14ac:dyDescent="0.25">
      <c r="A1458" s="14" t="s">
        <v>8219</v>
      </c>
      <c r="B1458" s="23">
        <v>100</v>
      </c>
      <c r="D1458" s="14" t="s">
        <v>8221</v>
      </c>
      <c r="E1458">
        <v>84</v>
      </c>
    </row>
    <row r="1459" spans="1:5" hidden="1" outlineLevel="1" x14ac:dyDescent="0.25">
      <c r="A1459" s="14" t="s">
        <v>8219</v>
      </c>
      <c r="B1459" s="23">
        <v>100</v>
      </c>
      <c r="D1459" s="14" t="s">
        <v>8221</v>
      </c>
      <c r="E1459">
        <v>85</v>
      </c>
    </row>
    <row r="1460" spans="1:5" hidden="1" outlineLevel="1" x14ac:dyDescent="0.25">
      <c r="A1460" s="14" t="s">
        <v>8219</v>
      </c>
      <c r="B1460" s="23">
        <v>100</v>
      </c>
      <c r="D1460" s="14" t="s">
        <v>8221</v>
      </c>
      <c r="E1460">
        <v>86</v>
      </c>
    </row>
    <row r="1461" spans="1:5" hidden="1" outlineLevel="1" x14ac:dyDescent="0.25">
      <c r="A1461" s="14" t="s">
        <v>8219</v>
      </c>
      <c r="B1461" s="23">
        <v>100</v>
      </c>
      <c r="D1461" s="14" t="s">
        <v>8221</v>
      </c>
      <c r="E1461">
        <v>89</v>
      </c>
    </row>
    <row r="1462" spans="1:5" hidden="1" outlineLevel="1" x14ac:dyDescent="0.25">
      <c r="A1462" s="14" t="s">
        <v>8219</v>
      </c>
      <c r="B1462" s="23">
        <v>100</v>
      </c>
      <c r="D1462" s="14" t="s">
        <v>8221</v>
      </c>
      <c r="E1462">
        <v>90</v>
      </c>
    </row>
    <row r="1463" spans="1:5" hidden="1" outlineLevel="1" x14ac:dyDescent="0.25">
      <c r="A1463" s="14" t="s">
        <v>8219</v>
      </c>
      <c r="B1463" s="23">
        <v>101</v>
      </c>
      <c r="D1463" s="14" t="s">
        <v>8221</v>
      </c>
      <c r="E1463">
        <v>91</v>
      </c>
    </row>
    <row r="1464" spans="1:5" hidden="1" outlineLevel="1" x14ac:dyDescent="0.25">
      <c r="A1464" s="14" t="s">
        <v>8219</v>
      </c>
      <c r="B1464" s="23">
        <v>101</v>
      </c>
      <c r="D1464" s="14" t="s">
        <v>8221</v>
      </c>
      <c r="E1464">
        <v>92</v>
      </c>
    </row>
    <row r="1465" spans="1:5" hidden="1" outlineLevel="1" x14ac:dyDescent="0.25">
      <c r="A1465" s="14" t="s">
        <v>8219</v>
      </c>
      <c r="B1465" s="23">
        <v>101</v>
      </c>
      <c r="D1465" s="14" t="s">
        <v>8221</v>
      </c>
      <c r="E1465">
        <v>92</v>
      </c>
    </row>
    <row r="1466" spans="1:5" hidden="1" outlineLevel="1" x14ac:dyDescent="0.25">
      <c r="A1466" s="14" t="s">
        <v>8219</v>
      </c>
      <c r="B1466" s="23">
        <v>101</v>
      </c>
      <c r="D1466" s="14" t="s">
        <v>8221</v>
      </c>
      <c r="E1466">
        <v>93</v>
      </c>
    </row>
    <row r="1467" spans="1:5" hidden="1" outlineLevel="1" x14ac:dyDescent="0.25">
      <c r="A1467" s="14" t="s">
        <v>8219</v>
      </c>
      <c r="B1467" s="23">
        <v>102</v>
      </c>
      <c r="D1467" s="14" t="s">
        <v>8221</v>
      </c>
      <c r="E1467">
        <v>94</v>
      </c>
    </row>
    <row r="1468" spans="1:5" hidden="1" outlineLevel="1" x14ac:dyDescent="0.25">
      <c r="A1468" s="14" t="s">
        <v>8219</v>
      </c>
      <c r="B1468" s="23">
        <v>102</v>
      </c>
      <c r="D1468" s="14" t="s">
        <v>8221</v>
      </c>
      <c r="E1468">
        <v>94</v>
      </c>
    </row>
    <row r="1469" spans="1:5" hidden="1" outlineLevel="1" x14ac:dyDescent="0.25">
      <c r="A1469" s="14" t="s">
        <v>8219</v>
      </c>
      <c r="B1469" s="23">
        <v>102</v>
      </c>
      <c r="D1469" s="14" t="s">
        <v>8221</v>
      </c>
      <c r="E1469">
        <v>94</v>
      </c>
    </row>
    <row r="1470" spans="1:5" hidden="1" outlineLevel="1" x14ac:dyDescent="0.25">
      <c r="A1470" s="14" t="s">
        <v>8219</v>
      </c>
      <c r="B1470" s="23">
        <v>102</v>
      </c>
      <c r="D1470" s="14" t="s">
        <v>8221</v>
      </c>
      <c r="E1470">
        <v>95</v>
      </c>
    </row>
    <row r="1471" spans="1:5" hidden="1" outlineLevel="1" x14ac:dyDescent="0.25">
      <c r="A1471" s="14" t="s">
        <v>8219</v>
      </c>
      <c r="B1471" s="23">
        <v>102</v>
      </c>
      <c r="D1471" s="14" t="s">
        <v>8221</v>
      </c>
      <c r="E1471">
        <v>96</v>
      </c>
    </row>
    <row r="1472" spans="1:5" hidden="1" outlineLevel="1" x14ac:dyDescent="0.25">
      <c r="A1472" s="14" t="s">
        <v>8219</v>
      </c>
      <c r="B1472" s="23">
        <v>103</v>
      </c>
      <c r="D1472" s="14" t="s">
        <v>8221</v>
      </c>
      <c r="E1472">
        <v>96</v>
      </c>
    </row>
    <row r="1473" spans="1:5" hidden="1" outlineLevel="1" x14ac:dyDescent="0.25">
      <c r="A1473" s="14" t="s">
        <v>8219</v>
      </c>
      <c r="B1473" s="23">
        <v>103</v>
      </c>
      <c r="D1473" s="14" t="s">
        <v>8221</v>
      </c>
      <c r="E1473">
        <v>96</v>
      </c>
    </row>
    <row r="1474" spans="1:5" hidden="1" outlineLevel="1" x14ac:dyDescent="0.25">
      <c r="A1474" s="14" t="s">
        <v>8219</v>
      </c>
      <c r="B1474" s="23">
        <v>103</v>
      </c>
      <c r="D1474" s="14" t="s">
        <v>8221</v>
      </c>
      <c r="E1474">
        <v>96</v>
      </c>
    </row>
    <row r="1475" spans="1:5" hidden="1" outlineLevel="1" x14ac:dyDescent="0.25">
      <c r="A1475" s="14" t="s">
        <v>8219</v>
      </c>
      <c r="B1475" s="23">
        <v>103</v>
      </c>
      <c r="D1475" s="14" t="s">
        <v>8221</v>
      </c>
      <c r="E1475">
        <v>98</v>
      </c>
    </row>
    <row r="1476" spans="1:5" hidden="1" outlineLevel="1" x14ac:dyDescent="0.25">
      <c r="A1476" s="14" t="s">
        <v>8219</v>
      </c>
      <c r="B1476" s="23">
        <v>103</v>
      </c>
      <c r="D1476" s="14" t="s">
        <v>8221</v>
      </c>
      <c r="E1476">
        <v>99</v>
      </c>
    </row>
    <row r="1477" spans="1:5" hidden="1" outlineLevel="1" x14ac:dyDescent="0.25">
      <c r="A1477" s="14" t="s">
        <v>8219</v>
      </c>
      <c r="B1477" s="23">
        <v>103</v>
      </c>
      <c r="D1477" s="14" t="s">
        <v>8221</v>
      </c>
      <c r="E1477">
        <v>99</v>
      </c>
    </row>
    <row r="1478" spans="1:5" hidden="1" outlineLevel="1" x14ac:dyDescent="0.25">
      <c r="A1478" s="14" t="s">
        <v>8219</v>
      </c>
      <c r="B1478" s="23">
        <v>104</v>
      </c>
      <c r="D1478" s="14" t="s">
        <v>8221</v>
      </c>
      <c r="E1478">
        <v>100</v>
      </c>
    </row>
    <row r="1479" spans="1:5" hidden="1" outlineLevel="1" x14ac:dyDescent="0.25">
      <c r="A1479" s="14" t="s">
        <v>8219</v>
      </c>
      <c r="B1479" s="23">
        <v>104</v>
      </c>
      <c r="D1479" s="14" t="s">
        <v>8221</v>
      </c>
      <c r="E1479">
        <v>103</v>
      </c>
    </row>
    <row r="1480" spans="1:5" hidden="1" outlineLevel="1" x14ac:dyDescent="0.25">
      <c r="A1480" s="14" t="s">
        <v>8219</v>
      </c>
      <c r="B1480" s="23">
        <v>104</v>
      </c>
      <c r="D1480" s="14" t="s">
        <v>8221</v>
      </c>
      <c r="E1480">
        <v>105</v>
      </c>
    </row>
    <row r="1481" spans="1:5" hidden="1" outlineLevel="1" x14ac:dyDescent="0.25">
      <c r="A1481" s="14" t="s">
        <v>8219</v>
      </c>
      <c r="B1481" s="23">
        <v>104</v>
      </c>
      <c r="D1481" s="14" t="s">
        <v>8221</v>
      </c>
      <c r="E1481">
        <v>108</v>
      </c>
    </row>
    <row r="1482" spans="1:5" hidden="1" outlineLevel="1" x14ac:dyDescent="0.25">
      <c r="A1482" s="14" t="s">
        <v>8219</v>
      </c>
      <c r="B1482" s="23">
        <v>104</v>
      </c>
      <c r="D1482" s="14" t="s">
        <v>8221</v>
      </c>
      <c r="E1482">
        <v>110</v>
      </c>
    </row>
    <row r="1483" spans="1:5" hidden="1" outlineLevel="1" x14ac:dyDescent="0.25">
      <c r="A1483" s="14" t="s">
        <v>8219</v>
      </c>
      <c r="B1483" s="23">
        <v>104</v>
      </c>
      <c r="D1483" s="14" t="s">
        <v>8221</v>
      </c>
      <c r="E1483">
        <v>113</v>
      </c>
    </row>
    <row r="1484" spans="1:5" hidden="1" outlineLevel="1" x14ac:dyDescent="0.25">
      <c r="A1484" s="14" t="s">
        <v>8219</v>
      </c>
      <c r="B1484" s="23">
        <v>104</v>
      </c>
      <c r="D1484" s="14" t="s">
        <v>8221</v>
      </c>
      <c r="E1484">
        <v>114</v>
      </c>
    </row>
    <row r="1485" spans="1:5" hidden="1" outlineLevel="1" x14ac:dyDescent="0.25">
      <c r="A1485" s="14" t="s">
        <v>8219</v>
      </c>
      <c r="B1485" s="23">
        <v>104</v>
      </c>
      <c r="D1485" s="14" t="s">
        <v>8221</v>
      </c>
      <c r="E1485">
        <v>114</v>
      </c>
    </row>
    <row r="1486" spans="1:5" hidden="1" outlineLevel="1" x14ac:dyDescent="0.25">
      <c r="A1486" s="14" t="s">
        <v>8219</v>
      </c>
      <c r="B1486" s="23">
        <v>104</v>
      </c>
      <c r="D1486" s="14" t="s">
        <v>8221</v>
      </c>
      <c r="E1486">
        <v>117</v>
      </c>
    </row>
    <row r="1487" spans="1:5" hidden="1" outlineLevel="1" x14ac:dyDescent="0.25">
      <c r="A1487" s="14" t="s">
        <v>8219</v>
      </c>
      <c r="B1487" s="23">
        <v>104</v>
      </c>
      <c r="D1487" s="14" t="s">
        <v>8221</v>
      </c>
      <c r="E1487">
        <v>118</v>
      </c>
    </row>
    <row r="1488" spans="1:5" hidden="1" outlineLevel="1" x14ac:dyDescent="0.25">
      <c r="A1488" s="14" t="s">
        <v>8219</v>
      </c>
      <c r="B1488" s="23">
        <v>104</v>
      </c>
      <c r="D1488" s="14" t="s">
        <v>8221</v>
      </c>
      <c r="E1488">
        <v>121</v>
      </c>
    </row>
    <row r="1489" spans="1:5" hidden="1" outlineLevel="1" x14ac:dyDescent="0.25">
      <c r="A1489" s="14" t="s">
        <v>8219</v>
      </c>
      <c r="B1489" s="23">
        <v>104</v>
      </c>
      <c r="D1489" s="14" t="s">
        <v>8221</v>
      </c>
      <c r="E1489">
        <v>122</v>
      </c>
    </row>
    <row r="1490" spans="1:5" hidden="1" outlineLevel="1" x14ac:dyDescent="0.25">
      <c r="A1490" s="14" t="s">
        <v>8219</v>
      </c>
      <c r="B1490" s="23">
        <v>104</v>
      </c>
      <c r="D1490" s="14" t="s">
        <v>8221</v>
      </c>
      <c r="E1490">
        <v>123</v>
      </c>
    </row>
    <row r="1491" spans="1:5" hidden="1" outlineLevel="1" x14ac:dyDescent="0.25">
      <c r="A1491" s="14" t="s">
        <v>8219</v>
      </c>
      <c r="B1491" s="23">
        <v>104</v>
      </c>
      <c r="D1491" s="14" t="s">
        <v>8221</v>
      </c>
      <c r="E1491">
        <v>123</v>
      </c>
    </row>
    <row r="1492" spans="1:5" hidden="1" outlineLevel="1" x14ac:dyDescent="0.25">
      <c r="A1492" s="14" t="s">
        <v>8219</v>
      </c>
      <c r="B1492" s="23">
        <v>105</v>
      </c>
      <c r="D1492" s="14" t="s">
        <v>8221</v>
      </c>
      <c r="E1492">
        <v>124</v>
      </c>
    </row>
    <row r="1493" spans="1:5" hidden="1" outlineLevel="1" x14ac:dyDescent="0.25">
      <c r="A1493" s="14" t="s">
        <v>8219</v>
      </c>
      <c r="B1493" s="23">
        <v>105</v>
      </c>
      <c r="D1493" s="14" t="s">
        <v>8221</v>
      </c>
      <c r="E1493">
        <v>124</v>
      </c>
    </row>
    <row r="1494" spans="1:5" hidden="1" outlineLevel="1" x14ac:dyDescent="0.25">
      <c r="A1494" s="14" t="s">
        <v>8219</v>
      </c>
      <c r="B1494" s="23">
        <v>105</v>
      </c>
      <c r="D1494" s="14" t="s">
        <v>8221</v>
      </c>
      <c r="E1494">
        <v>125</v>
      </c>
    </row>
    <row r="1495" spans="1:5" hidden="1" outlineLevel="1" x14ac:dyDescent="0.25">
      <c r="A1495" s="14" t="s">
        <v>8219</v>
      </c>
      <c r="B1495" s="23">
        <v>105</v>
      </c>
      <c r="D1495" s="14" t="s">
        <v>8221</v>
      </c>
      <c r="E1495">
        <v>129</v>
      </c>
    </row>
    <row r="1496" spans="1:5" hidden="1" outlineLevel="1" x14ac:dyDescent="0.25">
      <c r="A1496" s="14" t="s">
        <v>8219</v>
      </c>
      <c r="B1496" s="23">
        <v>105</v>
      </c>
      <c r="D1496" s="14" t="s">
        <v>8221</v>
      </c>
      <c r="E1496">
        <v>135</v>
      </c>
    </row>
    <row r="1497" spans="1:5" hidden="1" outlineLevel="1" x14ac:dyDescent="0.25">
      <c r="A1497" s="14" t="s">
        <v>8219</v>
      </c>
      <c r="B1497" s="23">
        <v>106</v>
      </c>
      <c r="D1497" s="14" t="s">
        <v>8221</v>
      </c>
      <c r="E1497">
        <v>139</v>
      </c>
    </row>
    <row r="1498" spans="1:5" hidden="1" outlineLevel="1" x14ac:dyDescent="0.25">
      <c r="A1498" s="14" t="s">
        <v>8219</v>
      </c>
      <c r="B1498" s="23">
        <v>107</v>
      </c>
      <c r="D1498" s="14" t="s">
        <v>8221</v>
      </c>
      <c r="E1498">
        <v>140</v>
      </c>
    </row>
    <row r="1499" spans="1:5" hidden="1" outlineLevel="1" x14ac:dyDescent="0.25">
      <c r="A1499" s="14" t="s">
        <v>8219</v>
      </c>
      <c r="B1499" s="23">
        <v>107</v>
      </c>
      <c r="D1499" s="14" t="s">
        <v>8221</v>
      </c>
      <c r="E1499">
        <v>140</v>
      </c>
    </row>
    <row r="1500" spans="1:5" hidden="1" outlineLevel="1" x14ac:dyDescent="0.25">
      <c r="A1500" s="14" t="s">
        <v>8219</v>
      </c>
      <c r="B1500" s="23">
        <v>107</v>
      </c>
      <c r="D1500" s="14" t="s">
        <v>8221</v>
      </c>
      <c r="E1500">
        <v>140</v>
      </c>
    </row>
    <row r="1501" spans="1:5" hidden="1" outlineLevel="1" x14ac:dyDescent="0.25">
      <c r="A1501" s="14" t="s">
        <v>8219</v>
      </c>
      <c r="B1501" s="23">
        <v>107</v>
      </c>
      <c r="D1501" s="14" t="s">
        <v>8221</v>
      </c>
      <c r="E1501">
        <v>147</v>
      </c>
    </row>
    <row r="1502" spans="1:5" hidden="1" outlineLevel="1" x14ac:dyDescent="0.25">
      <c r="A1502" s="14" t="s">
        <v>8219</v>
      </c>
      <c r="B1502" s="23">
        <v>107</v>
      </c>
      <c r="D1502" s="14" t="s">
        <v>8221</v>
      </c>
      <c r="E1502">
        <v>147</v>
      </c>
    </row>
    <row r="1503" spans="1:5" hidden="1" outlineLevel="1" x14ac:dyDescent="0.25">
      <c r="A1503" s="14" t="s">
        <v>8219</v>
      </c>
      <c r="B1503" s="23">
        <v>107</v>
      </c>
      <c r="D1503" s="14" t="s">
        <v>8221</v>
      </c>
      <c r="E1503">
        <v>148</v>
      </c>
    </row>
    <row r="1504" spans="1:5" hidden="1" outlineLevel="1" x14ac:dyDescent="0.25">
      <c r="A1504" s="14" t="s">
        <v>8219</v>
      </c>
      <c r="B1504" s="23">
        <v>107</v>
      </c>
      <c r="D1504" s="14" t="s">
        <v>8221</v>
      </c>
      <c r="E1504">
        <v>152</v>
      </c>
    </row>
    <row r="1505" spans="1:5" hidden="1" outlineLevel="1" x14ac:dyDescent="0.25">
      <c r="A1505" s="14" t="s">
        <v>8219</v>
      </c>
      <c r="B1505" s="23">
        <v>108</v>
      </c>
      <c r="D1505" s="14" t="s">
        <v>8221</v>
      </c>
      <c r="E1505">
        <v>167</v>
      </c>
    </row>
    <row r="1506" spans="1:5" hidden="1" outlineLevel="1" x14ac:dyDescent="0.25">
      <c r="A1506" s="14" t="s">
        <v>8219</v>
      </c>
      <c r="B1506" s="23">
        <v>108</v>
      </c>
      <c r="D1506" s="14" t="s">
        <v>8221</v>
      </c>
      <c r="E1506">
        <v>170</v>
      </c>
    </row>
    <row r="1507" spans="1:5" hidden="1" outlineLevel="1" x14ac:dyDescent="0.25">
      <c r="A1507" s="14" t="s">
        <v>8219</v>
      </c>
      <c r="B1507" s="23">
        <v>108</v>
      </c>
      <c r="D1507" s="14" t="s">
        <v>8221</v>
      </c>
      <c r="E1507">
        <v>171</v>
      </c>
    </row>
    <row r="1508" spans="1:5" hidden="1" outlineLevel="1" x14ac:dyDescent="0.25">
      <c r="A1508" s="14" t="s">
        <v>8219</v>
      </c>
      <c r="B1508" s="23">
        <v>108</v>
      </c>
      <c r="D1508" s="14" t="s">
        <v>8221</v>
      </c>
      <c r="E1508">
        <v>171</v>
      </c>
    </row>
    <row r="1509" spans="1:5" hidden="1" outlineLevel="1" x14ac:dyDescent="0.25">
      <c r="A1509" s="14" t="s">
        <v>8219</v>
      </c>
      <c r="B1509" s="23">
        <v>108</v>
      </c>
      <c r="D1509" s="14" t="s">
        <v>8221</v>
      </c>
      <c r="E1509">
        <v>179</v>
      </c>
    </row>
    <row r="1510" spans="1:5" hidden="1" outlineLevel="1" x14ac:dyDescent="0.25">
      <c r="A1510" s="14" t="s">
        <v>8219</v>
      </c>
      <c r="B1510" s="23">
        <v>108</v>
      </c>
      <c r="D1510" s="14" t="s">
        <v>8221</v>
      </c>
      <c r="E1510">
        <v>185</v>
      </c>
    </row>
    <row r="1511" spans="1:5" hidden="1" outlineLevel="1" x14ac:dyDescent="0.25">
      <c r="A1511" s="14" t="s">
        <v>8219</v>
      </c>
      <c r="B1511" s="23">
        <v>108</v>
      </c>
      <c r="D1511" s="14" t="s">
        <v>8221</v>
      </c>
      <c r="E1511">
        <v>188</v>
      </c>
    </row>
    <row r="1512" spans="1:5" hidden="1" outlineLevel="1" x14ac:dyDescent="0.25">
      <c r="A1512" s="14" t="s">
        <v>8219</v>
      </c>
      <c r="B1512" s="23">
        <v>108</v>
      </c>
      <c r="D1512" s="14" t="s">
        <v>8221</v>
      </c>
      <c r="E1512">
        <v>196</v>
      </c>
    </row>
    <row r="1513" spans="1:5" hidden="1" outlineLevel="1" x14ac:dyDescent="0.25">
      <c r="A1513" s="14" t="s">
        <v>8219</v>
      </c>
      <c r="B1513" s="23">
        <v>108</v>
      </c>
      <c r="D1513" s="14" t="s">
        <v>8221</v>
      </c>
      <c r="E1513">
        <v>196</v>
      </c>
    </row>
    <row r="1514" spans="1:5" hidden="1" outlineLevel="1" x14ac:dyDescent="0.25">
      <c r="A1514" s="14" t="s">
        <v>8219</v>
      </c>
      <c r="B1514" s="23">
        <v>108</v>
      </c>
      <c r="D1514" s="14" t="s">
        <v>8221</v>
      </c>
      <c r="E1514">
        <v>197</v>
      </c>
    </row>
    <row r="1515" spans="1:5" hidden="1" outlineLevel="1" x14ac:dyDescent="0.25">
      <c r="A1515" s="14" t="s">
        <v>8219</v>
      </c>
      <c r="B1515" s="23">
        <v>108</v>
      </c>
      <c r="D1515" s="14" t="s">
        <v>8221</v>
      </c>
      <c r="E1515">
        <v>201</v>
      </c>
    </row>
    <row r="1516" spans="1:5" hidden="1" outlineLevel="1" x14ac:dyDescent="0.25">
      <c r="A1516" s="14" t="s">
        <v>8219</v>
      </c>
      <c r="B1516" s="23">
        <v>109</v>
      </c>
      <c r="D1516" s="14" t="s">
        <v>8221</v>
      </c>
      <c r="E1516">
        <v>202</v>
      </c>
    </row>
    <row r="1517" spans="1:5" hidden="1" outlineLevel="1" x14ac:dyDescent="0.25">
      <c r="A1517" s="14" t="s">
        <v>8219</v>
      </c>
      <c r="B1517" s="23">
        <v>109</v>
      </c>
      <c r="D1517" s="14" t="s">
        <v>8221</v>
      </c>
      <c r="E1517">
        <v>215</v>
      </c>
    </row>
    <row r="1518" spans="1:5" hidden="1" outlineLevel="1" x14ac:dyDescent="0.25">
      <c r="A1518" s="14" t="s">
        <v>8219</v>
      </c>
      <c r="B1518" s="23">
        <v>109</v>
      </c>
      <c r="D1518" s="14" t="s">
        <v>8221</v>
      </c>
      <c r="E1518">
        <v>229</v>
      </c>
    </row>
    <row r="1519" spans="1:5" hidden="1" outlineLevel="1" x14ac:dyDescent="0.25">
      <c r="A1519" s="14" t="s">
        <v>8219</v>
      </c>
      <c r="B1519" s="23">
        <v>110</v>
      </c>
      <c r="D1519" s="14" t="s">
        <v>8221</v>
      </c>
      <c r="E1519">
        <v>236</v>
      </c>
    </row>
    <row r="1520" spans="1:5" hidden="1" outlineLevel="1" x14ac:dyDescent="0.25">
      <c r="A1520" s="14" t="s">
        <v>8219</v>
      </c>
      <c r="B1520" s="23">
        <v>110</v>
      </c>
      <c r="D1520" s="14" t="s">
        <v>8221</v>
      </c>
      <c r="E1520">
        <v>285</v>
      </c>
    </row>
    <row r="1521" spans="1:5" hidden="1" outlineLevel="1" x14ac:dyDescent="0.25">
      <c r="A1521" s="14" t="s">
        <v>8219</v>
      </c>
      <c r="B1521" s="23">
        <v>110</v>
      </c>
      <c r="D1521" s="14" t="s">
        <v>8221</v>
      </c>
      <c r="E1521">
        <v>296</v>
      </c>
    </row>
    <row r="1522" spans="1:5" hidden="1" outlineLevel="1" x14ac:dyDescent="0.25">
      <c r="A1522" s="14" t="s">
        <v>8219</v>
      </c>
      <c r="B1522" s="23">
        <v>110</v>
      </c>
      <c r="D1522" s="14" t="s">
        <v>8221</v>
      </c>
      <c r="E1522">
        <v>310</v>
      </c>
    </row>
    <row r="1523" spans="1:5" hidden="1" outlineLevel="1" x14ac:dyDescent="0.25">
      <c r="A1523" s="14" t="s">
        <v>8219</v>
      </c>
      <c r="B1523" s="23">
        <v>111</v>
      </c>
      <c r="D1523" s="14" t="s">
        <v>8221</v>
      </c>
      <c r="E1523">
        <v>311</v>
      </c>
    </row>
    <row r="1524" spans="1:5" hidden="1" outlineLevel="1" x14ac:dyDescent="0.25">
      <c r="A1524" s="14" t="s">
        <v>8219</v>
      </c>
      <c r="B1524" s="23">
        <v>111</v>
      </c>
      <c r="D1524" s="14" t="s">
        <v>8221</v>
      </c>
      <c r="E1524">
        <v>312</v>
      </c>
    </row>
    <row r="1525" spans="1:5" hidden="1" outlineLevel="1" x14ac:dyDescent="0.25">
      <c r="A1525" s="14" t="s">
        <v>8219</v>
      </c>
      <c r="B1525" s="23">
        <v>111</v>
      </c>
      <c r="D1525" s="14" t="s">
        <v>8221</v>
      </c>
      <c r="E1525">
        <v>336</v>
      </c>
    </row>
    <row r="1526" spans="1:5" hidden="1" outlineLevel="1" x14ac:dyDescent="0.25">
      <c r="A1526" s="14" t="s">
        <v>8219</v>
      </c>
      <c r="B1526" s="23">
        <v>111</v>
      </c>
      <c r="D1526" s="14" t="s">
        <v>8221</v>
      </c>
      <c r="E1526">
        <v>338</v>
      </c>
    </row>
    <row r="1527" spans="1:5" hidden="1" outlineLevel="1" x14ac:dyDescent="0.25">
      <c r="A1527" s="14" t="s">
        <v>8219</v>
      </c>
      <c r="B1527" s="23">
        <v>111</v>
      </c>
      <c r="D1527" s="14" t="s">
        <v>8221</v>
      </c>
      <c r="E1527">
        <v>369</v>
      </c>
    </row>
    <row r="1528" spans="1:5" hidden="1" outlineLevel="1" x14ac:dyDescent="0.25">
      <c r="A1528" s="14" t="s">
        <v>8219</v>
      </c>
      <c r="B1528" s="23">
        <v>111</v>
      </c>
      <c r="D1528" s="14" t="s">
        <v>8221</v>
      </c>
      <c r="E1528">
        <v>456</v>
      </c>
    </row>
    <row r="1529" spans="1:5" hidden="1" outlineLevel="1" x14ac:dyDescent="0.25">
      <c r="A1529" s="14" t="s">
        <v>8219</v>
      </c>
      <c r="B1529" s="23">
        <v>111</v>
      </c>
      <c r="D1529" s="14" t="s">
        <v>8221</v>
      </c>
      <c r="E1529">
        <v>534</v>
      </c>
    </row>
    <row r="1530" spans="1:5" hidden="1" outlineLevel="1" x14ac:dyDescent="0.25">
      <c r="A1530" s="14" t="s">
        <v>8219</v>
      </c>
      <c r="B1530" s="23">
        <v>112</v>
      </c>
      <c r="D1530" s="14" t="s">
        <v>8221</v>
      </c>
      <c r="E1530">
        <v>890</v>
      </c>
    </row>
    <row r="1531" spans="1:5" hidden="1" outlineLevel="1" x14ac:dyDescent="0.25">
      <c r="A1531" s="14" t="s">
        <v>8219</v>
      </c>
      <c r="B1531" s="23">
        <v>112</v>
      </c>
      <c r="D1531" s="14" t="s">
        <v>8221</v>
      </c>
      <c r="E1531">
        <v>975</v>
      </c>
    </row>
    <row r="1532" spans="1:5" hidden="1" outlineLevel="1" x14ac:dyDescent="0.25">
      <c r="A1532" s="14" t="s">
        <v>8219</v>
      </c>
      <c r="B1532" s="23">
        <v>112</v>
      </c>
      <c r="D1532" s="14" t="s">
        <v>8221</v>
      </c>
      <c r="E1532">
        <v>1293</v>
      </c>
    </row>
    <row r="1533" spans="1:5" hidden="1" outlineLevel="1" x14ac:dyDescent="0.25">
      <c r="A1533" s="14" t="s">
        <v>8219</v>
      </c>
      <c r="B1533" s="23">
        <v>112</v>
      </c>
    </row>
    <row r="1534" spans="1:5" hidden="1" outlineLevel="1" x14ac:dyDescent="0.25">
      <c r="A1534" s="14" t="s">
        <v>8219</v>
      </c>
      <c r="B1534" s="23">
        <v>112</v>
      </c>
    </row>
    <row r="1535" spans="1:5" hidden="1" outlineLevel="1" x14ac:dyDescent="0.25">
      <c r="A1535" s="14" t="s">
        <v>8219</v>
      </c>
      <c r="B1535" s="23">
        <v>113</v>
      </c>
    </row>
    <row r="1536" spans="1:5" hidden="1" outlineLevel="1" x14ac:dyDescent="0.25">
      <c r="A1536" s="14" t="s">
        <v>8219</v>
      </c>
      <c r="B1536" s="23">
        <v>113</v>
      </c>
    </row>
    <row r="1537" spans="1:2" hidden="1" outlineLevel="1" x14ac:dyDescent="0.25">
      <c r="A1537" s="14" t="s">
        <v>8219</v>
      </c>
      <c r="B1537" s="23">
        <v>113</v>
      </c>
    </row>
    <row r="1538" spans="1:2" hidden="1" outlineLevel="1" x14ac:dyDescent="0.25">
      <c r="A1538" s="14" t="s">
        <v>8219</v>
      </c>
      <c r="B1538" s="23">
        <v>113</v>
      </c>
    </row>
    <row r="1539" spans="1:2" hidden="1" outlineLevel="1" x14ac:dyDescent="0.25">
      <c r="A1539" s="14" t="s">
        <v>8219</v>
      </c>
      <c r="B1539" s="23">
        <v>113</v>
      </c>
    </row>
    <row r="1540" spans="1:2" hidden="1" outlineLevel="1" x14ac:dyDescent="0.25">
      <c r="A1540" s="14" t="s">
        <v>8219</v>
      </c>
      <c r="B1540" s="23">
        <v>113</v>
      </c>
    </row>
    <row r="1541" spans="1:2" hidden="1" outlineLevel="1" x14ac:dyDescent="0.25">
      <c r="A1541" s="14" t="s">
        <v>8219</v>
      </c>
      <c r="B1541" s="23">
        <v>113</v>
      </c>
    </row>
    <row r="1542" spans="1:2" hidden="1" outlineLevel="1" x14ac:dyDescent="0.25">
      <c r="A1542" s="14" t="s">
        <v>8219</v>
      </c>
      <c r="B1542" s="23">
        <v>113</v>
      </c>
    </row>
    <row r="1543" spans="1:2" hidden="1" outlineLevel="1" x14ac:dyDescent="0.25">
      <c r="A1543" s="14" t="s">
        <v>8219</v>
      </c>
      <c r="B1543" s="23">
        <v>114</v>
      </c>
    </row>
    <row r="1544" spans="1:2" hidden="1" outlineLevel="1" x14ac:dyDescent="0.25">
      <c r="A1544" s="14" t="s">
        <v>8219</v>
      </c>
      <c r="B1544" s="23">
        <v>114</v>
      </c>
    </row>
    <row r="1545" spans="1:2" hidden="1" outlineLevel="1" x14ac:dyDescent="0.25">
      <c r="A1545" s="14" t="s">
        <v>8219</v>
      </c>
      <c r="B1545" s="23">
        <v>114</v>
      </c>
    </row>
    <row r="1546" spans="1:2" hidden="1" outlineLevel="1" x14ac:dyDescent="0.25">
      <c r="A1546" s="14" t="s">
        <v>8219</v>
      </c>
      <c r="B1546" s="23">
        <v>115</v>
      </c>
    </row>
    <row r="1547" spans="1:2" hidden="1" outlineLevel="1" x14ac:dyDescent="0.25">
      <c r="A1547" s="14" t="s">
        <v>8219</v>
      </c>
      <c r="B1547" s="23">
        <v>115</v>
      </c>
    </row>
    <row r="1548" spans="1:2" hidden="1" outlineLevel="1" x14ac:dyDescent="0.25">
      <c r="A1548" s="14" t="s">
        <v>8219</v>
      </c>
      <c r="B1548" s="23">
        <v>115</v>
      </c>
    </row>
    <row r="1549" spans="1:2" hidden="1" outlineLevel="1" x14ac:dyDescent="0.25">
      <c r="A1549" s="14" t="s">
        <v>8219</v>
      </c>
      <c r="B1549" s="23">
        <v>115</v>
      </c>
    </row>
    <row r="1550" spans="1:2" hidden="1" outlineLevel="1" x14ac:dyDescent="0.25">
      <c r="A1550" s="14" t="s">
        <v>8219</v>
      </c>
      <c r="B1550" s="23">
        <v>115</v>
      </c>
    </row>
    <row r="1551" spans="1:2" hidden="1" outlineLevel="1" x14ac:dyDescent="0.25">
      <c r="A1551" s="14" t="s">
        <v>8219</v>
      </c>
      <c r="B1551" s="23">
        <v>115</v>
      </c>
    </row>
    <row r="1552" spans="1:2" hidden="1" outlineLevel="1" x14ac:dyDescent="0.25">
      <c r="A1552" s="14" t="s">
        <v>8219</v>
      </c>
      <c r="B1552" s="23">
        <v>115</v>
      </c>
    </row>
    <row r="1553" spans="1:2" hidden="1" outlineLevel="1" x14ac:dyDescent="0.25">
      <c r="A1553" s="14" t="s">
        <v>8219</v>
      </c>
      <c r="B1553" s="23">
        <v>115</v>
      </c>
    </row>
    <row r="1554" spans="1:2" hidden="1" outlineLevel="1" x14ac:dyDescent="0.25">
      <c r="A1554" s="14" t="s">
        <v>8219</v>
      </c>
      <c r="B1554" s="23">
        <v>115</v>
      </c>
    </row>
    <row r="1555" spans="1:2" hidden="1" outlineLevel="1" x14ac:dyDescent="0.25">
      <c r="A1555" s="14" t="s">
        <v>8219</v>
      </c>
      <c r="B1555" s="23">
        <v>115</v>
      </c>
    </row>
    <row r="1556" spans="1:2" hidden="1" outlineLevel="1" x14ac:dyDescent="0.25">
      <c r="A1556" s="14" t="s">
        <v>8219</v>
      </c>
      <c r="B1556" s="23">
        <v>116</v>
      </c>
    </row>
    <row r="1557" spans="1:2" hidden="1" outlineLevel="1" x14ac:dyDescent="0.25">
      <c r="A1557" s="14" t="s">
        <v>8219</v>
      </c>
      <c r="B1557" s="23">
        <v>116</v>
      </c>
    </row>
    <row r="1558" spans="1:2" hidden="1" outlineLevel="1" x14ac:dyDescent="0.25">
      <c r="A1558" s="14" t="s">
        <v>8219</v>
      </c>
      <c r="B1558" s="23">
        <v>117</v>
      </c>
    </row>
    <row r="1559" spans="1:2" hidden="1" outlineLevel="1" x14ac:dyDescent="0.25">
      <c r="A1559" s="14" t="s">
        <v>8219</v>
      </c>
      <c r="B1559" s="23">
        <v>117</v>
      </c>
    </row>
    <row r="1560" spans="1:2" hidden="1" outlineLevel="1" x14ac:dyDescent="0.25">
      <c r="A1560" s="14" t="s">
        <v>8219</v>
      </c>
      <c r="B1560" s="23">
        <v>117</v>
      </c>
    </row>
    <row r="1561" spans="1:2" hidden="1" outlineLevel="1" x14ac:dyDescent="0.25">
      <c r="A1561" s="14" t="s">
        <v>8219</v>
      </c>
      <c r="B1561" s="23">
        <v>117</v>
      </c>
    </row>
    <row r="1562" spans="1:2" hidden="1" outlineLevel="1" x14ac:dyDescent="0.25">
      <c r="A1562" s="14" t="s">
        <v>8219</v>
      </c>
      <c r="B1562" s="23">
        <v>118</v>
      </c>
    </row>
    <row r="1563" spans="1:2" hidden="1" outlineLevel="1" x14ac:dyDescent="0.25">
      <c r="A1563" s="14" t="s">
        <v>8219</v>
      </c>
      <c r="B1563" s="23">
        <v>118</v>
      </c>
    </row>
    <row r="1564" spans="1:2" hidden="1" outlineLevel="1" x14ac:dyDescent="0.25">
      <c r="A1564" s="14" t="s">
        <v>8219</v>
      </c>
      <c r="B1564" s="23">
        <v>118</v>
      </c>
    </row>
    <row r="1565" spans="1:2" hidden="1" outlineLevel="1" x14ac:dyDescent="0.25">
      <c r="A1565" s="14" t="s">
        <v>8219</v>
      </c>
      <c r="B1565" s="23">
        <v>119</v>
      </c>
    </row>
    <row r="1566" spans="1:2" hidden="1" outlineLevel="1" x14ac:dyDescent="0.25">
      <c r="A1566" s="14" t="s">
        <v>8219</v>
      </c>
      <c r="B1566" s="23">
        <v>119</v>
      </c>
    </row>
    <row r="1567" spans="1:2" hidden="1" outlineLevel="1" x14ac:dyDescent="0.25">
      <c r="A1567" s="14" t="s">
        <v>8219</v>
      </c>
      <c r="B1567" s="23">
        <v>119</v>
      </c>
    </row>
    <row r="1568" spans="1:2" hidden="1" outlineLevel="1" x14ac:dyDescent="0.25">
      <c r="A1568" s="14" t="s">
        <v>8219</v>
      </c>
      <c r="B1568" s="23">
        <v>119</v>
      </c>
    </row>
    <row r="1569" spans="1:2" hidden="1" outlineLevel="1" x14ac:dyDescent="0.25">
      <c r="A1569" s="14" t="s">
        <v>8219</v>
      </c>
      <c r="B1569" s="23">
        <v>119</v>
      </c>
    </row>
    <row r="1570" spans="1:2" hidden="1" outlineLevel="1" x14ac:dyDescent="0.25">
      <c r="A1570" s="14" t="s">
        <v>8219</v>
      </c>
      <c r="B1570" s="23">
        <v>119</v>
      </c>
    </row>
    <row r="1571" spans="1:2" hidden="1" outlineLevel="1" x14ac:dyDescent="0.25">
      <c r="A1571" s="14" t="s">
        <v>8219</v>
      </c>
      <c r="B1571" s="23">
        <v>120</v>
      </c>
    </row>
    <row r="1572" spans="1:2" hidden="1" outlineLevel="1" x14ac:dyDescent="0.25">
      <c r="A1572" s="14" t="s">
        <v>8219</v>
      </c>
      <c r="B1572" s="23">
        <v>120</v>
      </c>
    </row>
    <row r="1573" spans="1:2" hidden="1" outlineLevel="1" x14ac:dyDescent="0.25">
      <c r="A1573" s="14" t="s">
        <v>8219</v>
      </c>
      <c r="B1573" s="23">
        <v>120</v>
      </c>
    </row>
    <row r="1574" spans="1:2" hidden="1" outlineLevel="1" x14ac:dyDescent="0.25">
      <c r="A1574" s="14" t="s">
        <v>8219</v>
      </c>
      <c r="B1574" s="23">
        <v>120</v>
      </c>
    </row>
    <row r="1575" spans="1:2" hidden="1" outlineLevel="1" x14ac:dyDescent="0.25">
      <c r="A1575" s="14" t="s">
        <v>8219</v>
      </c>
      <c r="B1575" s="23">
        <v>120</v>
      </c>
    </row>
    <row r="1576" spans="1:2" hidden="1" outlineLevel="1" x14ac:dyDescent="0.25">
      <c r="A1576" s="14" t="s">
        <v>8219</v>
      </c>
      <c r="B1576" s="23">
        <v>120</v>
      </c>
    </row>
    <row r="1577" spans="1:2" hidden="1" outlineLevel="1" x14ac:dyDescent="0.25">
      <c r="A1577" s="14" t="s">
        <v>8219</v>
      </c>
      <c r="B1577" s="23">
        <v>120</v>
      </c>
    </row>
    <row r="1578" spans="1:2" hidden="1" outlineLevel="1" x14ac:dyDescent="0.25">
      <c r="A1578" s="14" t="s">
        <v>8219</v>
      </c>
      <c r="B1578" s="23">
        <v>120</v>
      </c>
    </row>
    <row r="1579" spans="1:2" hidden="1" outlineLevel="1" x14ac:dyDescent="0.25">
      <c r="A1579" s="14" t="s">
        <v>8219</v>
      </c>
      <c r="B1579" s="23">
        <v>120</v>
      </c>
    </row>
    <row r="1580" spans="1:2" hidden="1" outlineLevel="1" x14ac:dyDescent="0.25">
      <c r="A1580" s="14" t="s">
        <v>8219</v>
      </c>
      <c r="B1580" s="23">
        <v>121</v>
      </c>
    </row>
    <row r="1581" spans="1:2" hidden="1" outlineLevel="1" x14ac:dyDescent="0.25">
      <c r="A1581" s="14" t="s">
        <v>8219</v>
      </c>
      <c r="B1581" s="23">
        <v>121</v>
      </c>
    </row>
    <row r="1582" spans="1:2" hidden="1" outlineLevel="1" x14ac:dyDescent="0.25">
      <c r="A1582" s="14" t="s">
        <v>8219</v>
      </c>
      <c r="B1582" s="23">
        <v>122</v>
      </c>
    </row>
    <row r="1583" spans="1:2" hidden="1" outlineLevel="1" x14ac:dyDescent="0.25">
      <c r="A1583" s="14" t="s">
        <v>8219</v>
      </c>
      <c r="B1583" s="23">
        <v>122</v>
      </c>
    </row>
    <row r="1584" spans="1:2" hidden="1" outlineLevel="1" x14ac:dyDescent="0.25">
      <c r="A1584" s="14" t="s">
        <v>8219</v>
      </c>
      <c r="B1584" s="23">
        <v>122</v>
      </c>
    </row>
    <row r="1585" spans="1:2" hidden="1" outlineLevel="1" x14ac:dyDescent="0.25">
      <c r="A1585" s="14" t="s">
        <v>8219</v>
      </c>
      <c r="B1585" s="23">
        <v>123</v>
      </c>
    </row>
    <row r="1586" spans="1:2" hidden="1" outlineLevel="1" x14ac:dyDescent="0.25">
      <c r="A1586" s="14" t="s">
        <v>8219</v>
      </c>
      <c r="B1586" s="23">
        <v>123</v>
      </c>
    </row>
    <row r="1587" spans="1:2" hidden="1" outlineLevel="1" x14ac:dyDescent="0.25">
      <c r="A1587" s="14" t="s">
        <v>8219</v>
      </c>
      <c r="B1587" s="23">
        <v>123</v>
      </c>
    </row>
    <row r="1588" spans="1:2" hidden="1" outlineLevel="1" x14ac:dyDescent="0.25">
      <c r="A1588" s="14" t="s">
        <v>8219</v>
      </c>
      <c r="B1588" s="23">
        <v>123</v>
      </c>
    </row>
    <row r="1589" spans="1:2" hidden="1" outlineLevel="1" x14ac:dyDescent="0.25">
      <c r="A1589" s="14" t="s">
        <v>8219</v>
      </c>
      <c r="B1589" s="23">
        <v>124</v>
      </c>
    </row>
    <row r="1590" spans="1:2" hidden="1" outlineLevel="1" x14ac:dyDescent="0.25">
      <c r="A1590" s="14" t="s">
        <v>8219</v>
      </c>
      <c r="B1590" s="23">
        <v>125</v>
      </c>
    </row>
    <row r="1591" spans="1:2" hidden="1" outlineLevel="1" x14ac:dyDescent="0.25">
      <c r="A1591" s="14" t="s">
        <v>8219</v>
      </c>
      <c r="B1591" s="23">
        <v>125</v>
      </c>
    </row>
    <row r="1592" spans="1:2" hidden="1" outlineLevel="1" x14ac:dyDescent="0.25">
      <c r="A1592" s="14" t="s">
        <v>8219</v>
      </c>
      <c r="B1592" s="23">
        <v>125</v>
      </c>
    </row>
    <row r="1593" spans="1:2" hidden="1" outlineLevel="1" x14ac:dyDescent="0.25">
      <c r="A1593" s="14" t="s">
        <v>8219</v>
      </c>
      <c r="B1593" s="23">
        <v>126</v>
      </c>
    </row>
    <row r="1594" spans="1:2" hidden="1" outlineLevel="1" x14ac:dyDescent="0.25">
      <c r="A1594" s="14" t="s">
        <v>8219</v>
      </c>
      <c r="B1594" s="23">
        <v>126</v>
      </c>
    </row>
    <row r="1595" spans="1:2" hidden="1" outlineLevel="1" x14ac:dyDescent="0.25">
      <c r="A1595" s="14" t="s">
        <v>8219</v>
      </c>
      <c r="B1595" s="23">
        <v>126</v>
      </c>
    </row>
    <row r="1596" spans="1:2" hidden="1" outlineLevel="1" x14ac:dyDescent="0.25">
      <c r="A1596" s="14" t="s">
        <v>8219</v>
      </c>
      <c r="B1596" s="23">
        <v>127</v>
      </c>
    </row>
    <row r="1597" spans="1:2" hidden="1" outlineLevel="1" x14ac:dyDescent="0.25">
      <c r="A1597" s="14" t="s">
        <v>8219</v>
      </c>
      <c r="B1597" s="23">
        <v>128</v>
      </c>
    </row>
    <row r="1598" spans="1:2" hidden="1" outlineLevel="1" x14ac:dyDescent="0.25">
      <c r="A1598" s="14" t="s">
        <v>8219</v>
      </c>
      <c r="B1598" s="23">
        <v>128</v>
      </c>
    </row>
    <row r="1599" spans="1:2" hidden="1" outlineLevel="1" x14ac:dyDescent="0.25">
      <c r="A1599" s="14" t="s">
        <v>8219</v>
      </c>
      <c r="B1599" s="23">
        <v>128</v>
      </c>
    </row>
    <row r="1600" spans="1:2" hidden="1" outlineLevel="1" x14ac:dyDescent="0.25">
      <c r="A1600" s="14" t="s">
        <v>8219</v>
      </c>
      <c r="B1600" s="23">
        <v>128</v>
      </c>
    </row>
    <row r="1601" spans="1:2" hidden="1" outlineLevel="1" x14ac:dyDescent="0.25">
      <c r="A1601" s="14" t="s">
        <v>8219</v>
      </c>
      <c r="B1601" s="23">
        <v>128</v>
      </c>
    </row>
    <row r="1602" spans="1:2" hidden="1" outlineLevel="1" x14ac:dyDescent="0.25">
      <c r="A1602" s="14" t="s">
        <v>8219</v>
      </c>
      <c r="B1602" s="23">
        <v>128</v>
      </c>
    </row>
    <row r="1603" spans="1:2" hidden="1" outlineLevel="1" x14ac:dyDescent="0.25">
      <c r="A1603" s="14" t="s">
        <v>8219</v>
      </c>
      <c r="B1603" s="23">
        <v>128</v>
      </c>
    </row>
    <row r="1604" spans="1:2" hidden="1" outlineLevel="1" x14ac:dyDescent="0.25">
      <c r="A1604" s="14" t="s">
        <v>8219</v>
      </c>
      <c r="B1604" s="23">
        <v>129</v>
      </c>
    </row>
    <row r="1605" spans="1:2" hidden="1" outlineLevel="1" x14ac:dyDescent="0.25">
      <c r="A1605" s="14" t="s">
        <v>8219</v>
      </c>
      <c r="B1605" s="23">
        <v>130</v>
      </c>
    </row>
    <row r="1606" spans="1:2" hidden="1" outlineLevel="1" x14ac:dyDescent="0.25">
      <c r="A1606" s="14" t="s">
        <v>8219</v>
      </c>
      <c r="B1606" s="23">
        <v>130</v>
      </c>
    </row>
    <row r="1607" spans="1:2" hidden="1" outlineLevel="1" x14ac:dyDescent="0.25">
      <c r="A1607" s="14" t="s">
        <v>8219</v>
      </c>
      <c r="B1607" s="23">
        <v>130</v>
      </c>
    </row>
    <row r="1608" spans="1:2" hidden="1" outlineLevel="1" x14ac:dyDescent="0.25">
      <c r="A1608" s="14" t="s">
        <v>8219</v>
      </c>
      <c r="B1608" s="23">
        <v>130</v>
      </c>
    </row>
    <row r="1609" spans="1:2" hidden="1" outlineLevel="1" x14ac:dyDescent="0.25">
      <c r="A1609" s="14" t="s">
        <v>8219</v>
      </c>
      <c r="B1609" s="23">
        <v>130</v>
      </c>
    </row>
    <row r="1610" spans="1:2" hidden="1" outlineLevel="1" x14ac:dyDescent="0.25">
      <c r="A1610" s="14" t="s">
        <v>8219</v>
      </c>
      <c r="B1610" s="23">
        <v>131</v>
      </c>
    </row>
    <row r="1611" spans="1:2" hidden="1" outlineLevel="1" x14ac:dyDescent="0.25">
      <c r="A1611" s="14" t="s">
        <v>8219</v>
      </c>
      <c r="B1611" s="23">
        <v>131</v>
      </c>
    </row>
    <row r="1612" spans="1:2" hidden="1" outlineLevel="1" x14ac:dyDescent="0.25">
      <c r="A1612" s="14" t="s">
        <v>8219</v>
      </c>
      <c r="B1612" s="23">
        <v>131</v>
      </c>
    </row>
    <row r="1613" spans="1:2" hidden="1" outlineLevel="1" x14ac:dyDescent="0.25">
      <c r="A1613" s="14" t="s">
        <v>8219</v>
      </c>
      <c r="B1613" s="23">
        <v>131</v>
      </c>
    </row>
    <row r="1614" spans="1:2" hidden="1" outlineLevel="1" x14ac:dyDescent="0.25">
      <c r="A1614" s="14" t="s">
        <v>8219</v>
      </c>
      <c r="B1614" s="23">
        <v>132</v>
      </c>
    </row>
    <row r="1615" spans="1:2" hidden="1" outlineLevel="1" x14ac:dyDescent="0.25">
      <c r="A1615" s="14" t="s">
        <v>8219</v>
      </c>
      <c r="B1615" s="23">
        <v>132</v>
      </c>
    </row>
    <row r="1616" spans="1:2" hidden="1" outlineLevel="1" x14ac:dyDescent="0.25">
      <c r="A1616" s="14" t="s">
        <v>8219</v>
      </c>
      <c r="B1616" s="23">
        <v>133</v>
      </c>
    </row>
    <row r="1617" spans="1:2" hidden="1" outlineLevel="1" x14ac:dyDescent="0.25">
      <c r="A1617" s="14" t="s">
        <v>8219</v>
      </c>
      <c r="B1617" s="23">
        <v>133</v>
      </c>
    </row>
    <row r="1618" spans="1:2" hidden="1" outlineLevel="1" x14ac:dyDescent="0.25">
      <c r="A1618" s="14" t="s">
        <v>8219</v>
      </c>
      <c r="B1618" s="23">
        <v>133</v>
      </c>
    </row>
    <row r="1619" spans="1:2" hidden="1" outlineLevel="1" x14ac:dyDescent="0.25">
      <c r="A1619" s="14" t="s">
        <v>8219</v>
      </c>
      <c r="B1619" s="23">
        <v>133</v>
      </c>
    </row>
    <row r="1620" spans="1:2" hidden="1" outlineLevel="1" x14ac:dyDescent="0.25">
      <c r="A1620" s="14" t="s">
        <v>8219</v>
      </c>
      <c r="B1620" s="23">
        <v>133</v>
      </c>
    </row>
    <row r="1621" spans="1:2" hidden="1" outlineLevel="1" x14ac:dyDescent="0.25">
      <c r="A1621" s="14" t="s">
        <v>8219</v>
      </c>
      <c r="B1621" s="23">
        <v>134</v>
      </c>
    </row>
    <row r="1622" spans="1:2" hidden="1" outlineLevel="1" x14ac:dyDescent="0.25">
      <c r="A1622" s="14" t="s">
        <v>8219</v>
      </c>
      <c r="B1622" s="23">
        <v>134</v>
      </c>
    </row>
    <row r="1623" spans="1:2" hidden="1" outlineLevel="1" x14ac:dyDescent="0.25">
      <c r="A1623" s="14" t="s">
        <v>8219</v>
      </c>
      <c r="B1623" s="23">
        <v>134</v>
      </c>
    </row>
    <row r="1624" spans="1:2" hidden="1" outlineLevel="1" x14ac:dyDescent="0.25">
      <c r="A1624" s="14" t="s">
        <v>8219</v>
      </c>
      <c r="B1624" s="23">
        <v>134</v>
      </c>
    </row>
    <row r="1625" spans="1:2" hidden="1" outlineLevel="1" x14ac:dyDescent="0.25">
      <c r="A1625" s="14" t="s">
        <v>8219</v>
      </c>
      <c r="B1625" s="23">
        <v>134</v>
      </c>
    </row>
    <row r="1626" spans="1:2" hidden="1" outlineLevel="1" x14ac:dyDescent="0.25">
      <c r="A1626" s="14" t="s">
        <v>8219</v>
      </c>
      <c r="B1626" s="23">
        <v>134</v>
      </c>
    </row>
    <row r="1627" spans="1:2" hidden="1" outlineLevel="1" x14ac:dyDescent="0.25">
      <c r="A1627" s="14" t="s">
        <v>8219</v>
      </c>
      <c r="B1627" s="23">
        <v>135</v>
      </c>
    </row>
    <row r="1628" spans="1:2" hidden="1" outlineLevel="1" x14ac:dyDescent="0.25">
      <c r="A1628" s="14" t="s">
        <v>8219</v>
      </c>
      <c r="B1628" s="23">
        <v>136</v>
      </c>
    </row>
    <row r="1629" spans="1:2" hidden="1" outlineLevel="1" x14ac:dyDescent="0.25">
      <c r="A1629" s="14" t="s">
        <v>8219</v>
      </c>
      <c r="B1629" s="23">
        <v>136</v>
      </c>
    </row>
    <row r="1630" spans="1:2" hidden="1" outlineLevel="1" x14ac:dyDescent="0.25">
      <c r="A1630" s="14" t="s">
        <v>8219</v>
      </c>
      <c r="B1630" s="23">
        <v>136</v>
      </c>
    </row>
    <row r="1631" spans="1:2" hidden="1" outlineLevel="1" x14ac:dyDescent="0.25">
      <c r="A1631" s="14" t="s">
        <v>8219</v>
      </c>
      <c r="B1631" s="23">
        <v>137</v>
      </c>
    </row>
    <row r="1632" spans="1:2" hidden="1" outlineLevel="1" x14ac:dyDescent="0.25">
      <c r="A1632" s="14" t="s">
        <v>8219</v>
      </c>
      <c r="B1632" s="23">
        <v>137</v>
      </c>
    </row>
    <row r="1633" spans="1:2" hidden="1" outlineLevel="1" x14ac:dyDescent="0.25">
      <c r="A1633" s="14" t="s">
        <v>8219</v>
      </c>
      <c r="B1633" s="23">
        <v>138</v>
      </c>
    </row>
    <row r="1634" spans="1:2" hidden="1" outlineLevel="1" x14ac:dyDescent="0.25">
      <c r="A1634" s="14" t="s">
        <v>8219</v>
      </c>
      <c r="B1634" s="23">
        <v>139</v>
      </c>
    </row>
    <row r="1635" spans="1:2" hidden="1" outlineLevel="1" x14ac:dyDescent="0.25">
      <c r="A1635" s="14" t="s">
        <v>8219</v>
      </c>
      <c r="B1635" s="23">
        <v>139</v>
      </c>
    </row>
    <row r="1636" spans="1:2" hidden="1" outlineLevel="1" x14ac:dyDescent="0.25">
      <c r="A1636" s="14" t="s">
        <v>8219</v>
      </c>
      <c r="B1636" s="23">
        <v>139</v>
      </c>
    </row>
    <row r="1637" spans="1:2" hidden="1" outlineLevel="1" x14ac:dyDescent="0.25">
      <c r="A1637" s="14" t="s">
        <v>8219</v>
      </c>
      <c r="B1637" s="23">
        <v>140</v>
      </c>
    </row>
    <row r="1638" spans="1:2" hidden="1" outlineLevel="1" x14ac:dyDescent="0.25">
      <c r="A1638" s="14" t="s">
        <v>8219</v>
      </c>
      <c r="B1638" s="23">
        <v>140</v>
      </c>
    </row>
    <row r="1639" spans="1:2" hidden="1" outlineLevel="1" x14ac:dyDescent="0.25">
      <c r="A1639" s="14" t="s">
        <v>8219</v>
      </c>
      <c r="B1639" s="23">
        <v>140</v>
      </c>
    </row>
    <row r="1640" spans="1:2" hidden="1" outlineLevel="1" x14ac:dyDescent="0.25">
      <c r="A1640" s="14" t="s">
        <v>8219</v>
      </c>
      <c r="B1640" s="23">
        <v>140</v>
      </c>
    </row>
    <row r="1641" spans="1:2" hidden="1" outlineLevel="1" x14ac:dyDescent="0.25">
      <c r="A1641" s="14" t="s">
        <v>8219</v>
      </c>
      <c r="B1641" s="23">
        <v>141</v>
      </c>
    </row>
    <row r="1642" spans="1:2" hidden="1" outlineLevel="1" x14ac:dyDescent="0.25">
      <c r="A1642" s="14" t="s">
        <v>8219</v>
      </c>
      <c r="B1642" s="23">
        <v>141</v>
      </c>
    </row>
    <row r="1643" spans="1:2" hidden="1" outlineLevel="1" x14ac:dyDescent="0.25">
      <c r="A1643" s="14" t="s">
        <v>8219</v>
      </c>
      <c r="B1643" s="23">
        <v>141</v>
      </c>
    </row>
    <row r="1644" spans="1:2" hidden="1" outlineLevel="1" x14ac:dyDescent="0.25">
      <c r="A1644" s="14" t="s">
        <v>8219</v>
      </c>
      <c r="B1644" s="23">
        <v>141</v>
      </c>
    </row>
    <row r="1645" spans="1:2" hidden="1" outlineLevel="1" x14ac:dyDescent="0.25">
      <c r="A1645" s="14" t="s">
        <v>8219</v>
      </c>
      <c r="B1645" s="23">
        <v>141</v>
      </c>
    </row>
    <row r="1646" spans="1:2" hidden="1" outlineLevel="1" x14ac:dyDescent="0.25">
      <c r="A1646" s="14" t="s">
        <v>8219</v>
      </c>
      <c r="B1646" s="23">
        <v>141</v>
      </c>
    </row>
    <row r="1647" spans="1:2" hidden="1" outlineLevel="1" x14ac:dyDescent="0.25">
      <c r="A1647" s="14" t="s">
        <v>8219</v>
      </c>
      <c r="B1647" s="23">
        <v>142</v>
      </c>
    </row>
    <row r="1648" spans="1:2" hidden="1" outlineLevel="1" x14ac:dyDescent="0.25">
      <c r="A1648" s="14" t="s">
        <v>8219</v>
      </c>
      <c r="B1648" s="23">
        <v>142</v>
      </c>
    </row>
    <row r="1649" spans="1:2" hidden="1" outlineLevel="1" x14ac:dyDescent="0.25">
      <c r="A1649" s="14" t="s">
        <v>8219</v>
      </c>
      <c r="B1649" s="23">
        <v>143</v>
      </c>
    </row>
    <row r="1650" spans="1:2" hidden="1" outlineLevel="1" x14ac:dyDescent="0.25">
      <c r="A1650" s="14" t="s">
        <v>8219</v>
      </c>
      <c r="B1650" s="23">
        <v>143</v>
      </c>
    </row>
    <row r="1651" spans="1:2" hidden="1" outlineLevel="1" x14ac:dyDescent="0.25">
      <c r="A1651" s="14" t="s">
        <v>8219</v>
      </c>
      <c r="B1651" s="23">
        <v>144</v>
      </c>
    </row>
    <row r="1652" spans="1:2" hidden="1" outlineLevel="1" x14ac:dyDescent="0.25">
      <c r="A1652" s="14" t="s">
        <v>8219</v>
      </c>
      <c r="B1652" s="23">
        <v>144</v>
      </c>
    </row>
    <row r="1653" spans="1:2" hidden="1" outlineLevel="1" x14ac:dyDescent="0.25">
      <c r="A1653" s="14" t="s">
        <v>8219</v>
      </c>
      <c r="B1653" s="23">
        <v>145</v>
      </c>
    </row>
    <row r="1654" spans="1:2" hidden="1" outlineLevel="1" x14ac:dyDescent="0.25">
      <c r="A1654" s="14" t="s">
        <v>8219</v>
      </c>
      <c r="B1654" s="23">
        <v>145</v>
      </c>
    </row>
    <row r="1655" spans="1:2" hidden="1" outlineLevel="1" x14ac:dyDescent="0.25">
      <c r="A1655" s="14" t="s">
        <v>8219</v>
      </c>
      <c r="B1655" s="23">
        <v>145</v>
      </c>
    </row>
    <row r="1656" spans="1:2" hidden="1" outlineLevel="1" x14ac:dyDescent="0.25">
      <c r="A1656" s="14" t="s">
        <v>8219</v>
      </c>
      <c r="B1656" s="23">
        <v>145</v>
      </c>
    </row>
    <row r="1657" spans="1:2" hidden="1" outlineLevel="1" x14ac:dyDescent="0.25">
      <c r="A1657" s="14" t="s">
        <v>8219</v>
      </c>
      <c r="B1657" s="23">
        <v>145</v>
      </c>
    </row>
    <row r="1658" spans="1:2" hidden="1" outlineLevel="1" x14ac:dyDescent="0.25">
      <c r="A1658" s="14" t="s">
        <v>8219</v>
      </c>
      <c r="B1658" s="23">
        <v>145</v>
      </c>
    </row>
    <row r="1659" spans="1:2" hidden="1" outlineLevel="1" x14ac:dyDescent="0.25">
      <c r="A1659" s="14" t="s">
        <v>8219</v>
      </c>
      <c r="B1659" s="23">
        <v>146</v>
      </c>
    </row>
    <row r="1660" spans="1:2" hidden="1" outlineLevel="1" x14ac:dyDescent="0.25">
      <c r="A1660" s="14" t="s">
        <v>8219</v>
      </c>
      <c r="B1660" s="23">
        <v>146</v>
      </c>
    </row>
    <row r="1661" spans="1:2" hidden="1" outlineLevel="1" x14ac:dyDescent="0.25">
      <c r="A1661" s="14" t="s">
        <v>8219</v>
      </c>
      <c r="B1661" s="23">
        <v>146</v>
      </c>
    </row>
    <row r="1662" spans="1:2" hidden="1" outlineLevel="1" x14ac:dyDescent="0.25">
      <c r="A1662" s="14" t="s">
        <v>8219</v>
      </c>
      <c r="B1662" s="23">
        <v>147</v>
      </c>
    </row>
    <row r="1663" spans="1:2" hidden="1" outlineLevel="1" x14ac:dyDescent="0.25">
      <c r="A1663" s="14" t="s">
        <v>8219</v>
      </c>
      <c r="B1663" s="23">
        <v>147</v>
      </c>
    </row>
    <row r="1664" spans="1:2" hidden="1" outlineLevel="1" x14ac:dyDescent="0.25">
      <c r="A1664" s="14" t="s">
        <v>8219</v>
      </c>
      <c r="B1664" s="23">
        <v>147</v>
      </c>
    </row>
    <row r="1665" spans="1:2" hidden="1" outlineLevel="1" x14ac:dyDescent="0.25">
      <c r="A1665" s="14" t="s">
        <v>8219</v>
      </c>
      <c r="B1665" s="23">
        <v>147</v>
      </c>
    </row>
    <row r="1666" spans="1:2" hidden="1" outlineLevel="1" x14ac:dyDescent="0.25">
      <c r="A1666" s="14" t="s">
        <v>8219</v>
      </c>
      <c r="B1666" s="23">
        <v>147</v>
      </c>
    </row>
    <row r="1667" spans="1:2" hidden="1" outlineLevel="1" x14ac:dyDescent="0.25">
      <c r="A1667" s="14" t="s">
        <v>8219</v>
      </c>
      <c r="B1667" s="23">
        <v>147</v>
      </c>
    </row>
    <row r="1668" spans="1:2" hidden="1" outlineLevel="1" x14ac:dyDescent="0.25">
      <c r="A1668" s="14" t="s">
        <v>8219</v>
      </c>
      <c r="B1668" s="23">
        <v>148</v>
      </c>
    </row>
    <row r="1669" spans="1:2" hidden="1" outlineLevel="1" x14ac:dyDescent="0.25">
      <c r="A1669" s="14" t="s">
        <v>8219</v>
      </c>
      <c r="B1669" s="23">
        <v>148</v>
      </c>
    </row>
    <row r="1670" spans="1:2" hidden="1" outlineLevel="1" x14ac:dyDescent="0.25">
      <c r="A1670" s="14" t="s">
        <v>8219</v>
      </c>
      <c r="B1670" s="23">
        <v>149</v>
      </c>
    </row>
    <row r="1671" spans="1:2" hidden="1" outlineLevel="1" x14ac:dyDescent="0.25">
      <c r="A1671" s="14" t="s">
        <v>8219</v>
      </c>
      <c r="B1671" s="23">
        <v>149</v>
      </c>
    </row>
    <row r="1672" spans="1:2" hidden="1" outlineLevel="1" x14ac:dyDescent="0.25">
      <c r="A1672" s="14" t="s">
        <v>8219</v>
      </c>
      <c r="B1672" s="23">
        <v>149</v>
      </c>
    </row>
    <row r="1673" spans="1:2" hidden="1" outlineLevel="1" x14ac:dyDescent="0.25">
      <c r="A1673" s="14" t="s">
        <v>8219</v>
      </c>
      <c r="B1673" s="23">
        <v>149</v>
      </c>
    </row>
    <row r="1674" spans="1:2" hidden="1" outlineLevel="1" x14ac:dyDescent="0.25">
      <c r="A1674" s="14" t="s">
        <v>8219</v>
      </c>
      <c r="B1674" s="23">
        <v>150</v>
      </c>
    </row>
    <row r="1675" spans="1:2" hidden="1" outlineLevel="1" x14ac:dyDescent="0.25">
      <c r="A1675" s="14" t="s">
        <v>8219</v>
      </c>
      <c r="B1675" s="23">
        <v>150</v>
      </c>
    </row>
    <row r="1676" spans="1:2" hidden="1" outlineLevel="1" x14ac:dyDescent="0.25">
      <c r="A1676" s="14" t="s">
        <v>8219</v>
      </c>
      <c r="B1676" s="23">
        <v>150</v>
      </c>
    </row>
    <row r="1677" spans="1:2" hidden="1" outlineLevel="1" x14ac:dyDescent="0.25">
      <c r="A1677" s="14" t="s">
        <v>8219</v>
      </c>
      <c r="B1677" s="23">
        <v>150</v>
      </c>
    </row>
    <row r="1678" spans="1:2" hidden="1" outlineLevel="1" x14ac:dyDescent="0.25">
      <c r="A1678" s="14" t="s">
        <v>8219</v>
      </c>
      <c r="B1678" s="23">
        <v>150</v>
      </c>
    </row>
    <row r="1679" spans="1:2" hidden="1" outlineLevel="1" x14ac:dyDescent="0.25">
      <c r="A1679" s="14" t="s">
        <v>8219</v>
      </c>
      <c r="B1679" s="23">
        <v>151</v>
      </c>
    </row>
    <row r="1680" spans="1:2" hidden="1" outlineLevel="1" x14ac:dyDescent="0.25">
      <c r="A1680" s="14" t="s">
        <v>8219</v>
      </c>
      <c r="B1680" s="23">
        <v>151</v>
      </c>
    </row>
    <row r="1681" spans="1:2" hidden="1" outlineLevel="1" x14ac:dyDescent="0.25">
      <c r="A1681" s="14" t="s">
        <v>8219</v>
      </c>
      <c r="B1681" s="23">
        <v>151</v>
      </c>
    </row>
    <row r="1682" spans="1:2" hidden="1" outlineLevel="1" x14ac:dyDescent="0.25">
      <c r="A1682" s="14" t="s">
        <v>8219</v>
      </c>
      <c r="B1682" s="23">
        <v>152</v>
      </c>
    </row>
    <row r="1683" spans="1:2" hidden="1" outlineLevel="1" x14ac:dyDescent="0.25">
      <c r="A1683" s="14" t="s">
        <v>8219</v>
      </c>
      <c r="B1683" s="23">
        <v>153</v>
      </c>
    </row>
    <row r="1684" spans="1:2" hidden="1" outlineLevel="1" x14ac:dyDescent="0.25">
      <c r="A1684" s="14" t="s">
        <v>8219</v>
      </c>
      <c r="B1684" s="23">
        <v>154</v>
      </c>
    </row>
    <row r="1685" spans="1:2" hidden="1" outlineLevel="1" x14ac:dyDescent="0.25">
      <c r="A1685" s="14" t="s">
        <v>8219</v>
      </c>
      <c r="B1685" s="23">
        <v>156</v>
      </c>
    </row>
    <row r="1686" spans="1:2" hidden="1" outlineLevel="1" x14ac:dyDescent="0.25">
      <c r="A1686" s="14" t="s">
        <v>8219</v>
      </c>
      <c r="B1686" s="23">
        <v>156</v>
      </c>
    </row>
    <row r="1687" spans="1:2" hidden="1" outlineLevel="1" x14ac:dyDescent="0.25">
      <c r="A1687" s="14" t="s">
        <v>8219</v>
      </c>
      <c r="B1687" s="23">
        <v>157</v>
      </c>
    </row>
    <row r="1688" spans="1:2" hidden="1" outlineLevel="1" x14ac:dyDescent="0.25">
      <c r="A1688" s="14" t="s">
        <v>8219</v>
      </c>
      <c r="B1688" s="23">
        <v>157</v>
      </c>
    </row>
    <row r="1689" spans="1:2" hidden="1" outlineLevel="1" x14ac:dyDescent="0.25">
      <c r="A1689" s="14" t="s">
        <v>8219</v>
      </c>
      <c r="B1689" s="23">
        <v>158</v>
      </c>
    </row>
    <row r="1690" spans="1:2" hidden="1" outlineLevel="1" x14ac:dyDescent="0.25">
      <c r="A1690" s="14" t="s">
        <v>8219</v>
      </c>
      <c r="B1690" s="23">
        <v>158</v>
      </c>
    </row>
    <row r="1691" spans="1:2" hidden="1" outlineLevel="1" x14ac:dyDescent="0.25">
      <c r="A1691" s="14" t="s">
        <v>8219</v>
      </c>
      <c r="B1691" s="23">
        <v>158</v>
      </c>
    </row>
    <row r="1692" spans="1:2" hidden="1" outlineLevel="1" x14ac:dyDescent="0.25">
      <c r="A1692" s="14" t="s">
        <v>8219</v>
      </c>
      <c r="B1692" s="23">
        <v>158</v>
      </c>
    </row>
    <row r="1693" spans="1:2" hidden="1" outlineLevel="1" x14ac:dyDescent="0.25">
      <c r="A1693" s="14" t="s">
        <v>8219</v>
      </c>
      <c r="B1693" s="23">
        <v>158</v>
      </c>
    </row>
    <row r="1694" spans="1:2" hidden="1" outlineLevel="1" x14ac:dyDescent="0.25">
      <c r="A1694" s="14" t="s">
        <v>8219</v>
      </c>
      <c r="B1694" s="23">
        <v>158</v>
      </c>
    </row>
    <row r="1695" spans="1:2" hidden="1" outlineLevel="1" x14ac:dyDescent="0.25">
      <c r="A1695" s="14" t="s">
        <v>8219</v>
      </c>
      <c r="B1695" s="23">
        <v>159</v>
      </c>
    </row>
    <row r="1696" spans="1:2" hidden="1" outlineLevel="1" x14ac:dyDescent="0.25">
      <c r="A1696" s="14" t="s">
        <v>8219</v>
      </c>
      <c r="B1696" s="23">
        <v>159</v>
      </c>
    </row>
    <row r="1697" spans="1:2" hidden="1" outlineLevel="1" x14ac:dyDescent="0.25">
      <c r="A1697" s="14" t="s">
        <v>8219</v>
      </c>
      <c r="B1697" s="23">
        <v>159</v>
      </c>
    </row>
    <row r="1698" spans="1:2" hidden="1" outlineLevel="1" x14ac:dyDescent="0.25">
      <c r="A1698" s="14" t="s">
        <v>8219</v>
      </c>
      <c r="B1698" s="23">
        <v>159</v>
      </c>
    </row>
    <row r="1699" spans="1:2" hidden="1" outlineLevel="1" x14ac:dyDescent="0.25">
      <c r="A1699" s="14" t="s">
        <v>8219</v>
      </c>
      <c r="B1699" s="23">
        <v>159</v>
      </c>
    </row>
    <row r="1700" spans="1:2" hidden="1" outlineLevel="1" x14ac:dyDescent="0.25">
      <c r="A1700" s="14" t="s">
        <v>8219</v>
      </c>
      <c r="B1700" s="23">
        <v>159</v>
      </c>
    </row>
    <row r="1701" spans="1:2" hidden="1" outlineLevel="1" x14ac:dyDescent="0.25">
      <c r="A1701" s="14" t="s">
        <v>8219</v>
      </c>
      <c r="B1701" s="23">
        <v>159</v>
      </c>
    </row>
    <row r="1702" spans="1:2" hidden="1" outlineLevel="1" x14ac:dyDescent="0.25">
      <c r="A1702" s="14" t="s">
        <v>8219</v>
      </c>
      <c r="B1702" s="23">
        <v>160</v>
      </c>
    </row>
    <row r="1703" spans="1:2" hidden="1" outlineLevel="1" x14ac:dyDescent="0.25">
      <c r="A1703" s="14" t="s">
        <v>8219</v>
      </c>
      <c r="B1703" s="23">
        <v>160</v>
      </c>
    </row>
    <row r="1704" spans="1:2" hidden="1" outlineLevel="1" x14ac:dyDescent="0.25">
      <c r="A1704" s="14" t="s">
        <v>8219</v>
      </c>
      <c r="B1704" s="23">
        <v>162</v>
      </c>
    </row>
    <row r="1705" spans="1:2" hidden="1" outlineLevel="1" x14ac:dyDescent="0.25">
      <c r="A1705" s="14" t="s">
        <v>8219</v>
      </c>
      <c r="B1705" s="23">
        <v>162</v>
      </c>
    </row>
    <row r="1706" spans="1:2" hidden="1" outlineLevel="1" x14ac:dyDescent="0.25">
      <c r="A1706" s="14" t="s">
        <v>8219</v>
      </c>
      <c r="B1706" s="23">
        <v>163</v>
      </c>
    </row>
    <row r="1707" spans="1:2" hidden="1" outlineLevel="1" x14ac:dyDescent="0.25">
      <c r="A1707" s="14" t="s">
        <v>8219</v>
      </c>
      <c r="B1707" s="23">
        <v>163</v>
      </c>
    </row>
    <row r="1708" spans="1:2" hidden="1" outlineLevel="1" x14ac:dyDescent="0.25">
      <c r="A1708" s="14" t="s">
        <v>8219</v>
      </c>
      <c r="B1708" s="23">
        <v>163</v>
      </c>
    </row>
    <row r="1709" spans="1:2" hidden="1" outlineLevel="1" x14ac:dyDescent="0.25">
      <c r="A1709" s="14" t="s">
        <v>8219</v>
      </c>
      <c r="B1709" s="23">
        <v>163</v>
      </c>
    </row>
    <row r="1710" spans="1:2" hidden="1" outlineLevel="1" x14ac:dyDescent="0.25">
      <c r="A1710" s="14" t="s">
        <v>8219</v>
      </c>
      <c r="B1710" s="23">
        <v>163</v>
      </c>
    </row>
    <row r="1711" spans="1:2" hidden="1" outlineLevel="1" x14ac:dyDescent="0.25">
      <c r="A1711" s="14" t="s">
        <v>8219</v>
      </c>
      <c r="B1711" s="23">
        <v>165</v>
      </c>
    </row>
    <row r="1712" spans="1:2" hidden="1" outlineLevel="1" x14ac:dyDescent="0.25">
      <c r="A1712" s="14" t="s">
        <v>8219</v>
      </c>
      <c r="B1712" s="23">
        <v>165</v>
      </c>
    </row>
    <row r="1713" spans="1:2" hidden="1" outlineLevel="1" x14ac:dyDescent="0.25">
      <c r="A1713" s="14" t="s">
        <v>8219</v>
      </c>
      <c r="B1713" s="23">
        <v>165</v>
      </c>
    </row>
    <row r="1714" spans="1:2" hidden="1" outlineLevel="1" x14ac:dyDescent="0.25">
      <c r="A1714" s="14" t="s">
        <v>8219</v>
      </c>
      <c r="B1714" s="23">
        <v>166</v>
      </c>
    </row>
    <row r="1715" spans="1:2" hidden="1" outlineLevel="1" x14ac:dyDescent="0.25">
      <c r="A1715" s="14" t="s">
        <v>8219</v>
      </c>
      <c r="B1715" s="23">
        <v>167</v>
      </c>
    </row>
    <row r="1716" spans="1:2" hidden="1" outlineLevel="1" x14ac:dyDescent="0.25">
      <c r="A1716" s="14" t="s">
        <v>8219</v>
      </c>
      <c r="B1716" s="23">
        <v>167</v>
      </c>
    </row>
    <row r="1717" spans="1:2" hidden="1" outlineLevel="1" x14ac:dyDescent="0.25">
      <c r="A1717" s="14" t="s">
        <v>8219</v>
      </c>
      <c r="B1717" s="23">
        <v>167</v>
      </c>
    </row>
    <row r="1718" spans="1:2" hidden="1" outlineLevel="1" x14ac:dyDescent="0.25">
      <c r="A1718" s="14" t="s">
        <v>8219</v>
      </c>
      <c r="B1718" s="23">
        <v>167</v>
      </c>
    </row>
    <row r="1719" spans="1:2" hidden="1" outlineLevel="1" x14ac:dyDescent="0.25">
      <c r="A1719" s="14" t="s">
        <v>8219</v>
      </c>
      <c r="B1719" s="23">
        <v>167</v>
      </c>
    </row>
    <row r="1720" spans="1:2" hidden="1" outlineLevel="1" x14ac:dyDescent="0.25">
      <c r="A1720" s="14" t="s">
        <v>8219</v>
      </c>
      <c r="B1720" s="23">
        <v>167</v>
      </c>
    </row>
    <row r="1721" spans="1:2" hidden="1" outlineLevel="1" x14ac:dyDescent="0.25">
      <c r="A1721" s="14" t="s">
        <v>8219</v>
      </c>
      <c r="B1721" s="23">
        <v>167</v>
      </c>
    </row>
    <row r="1722" spans="1:2" hidden="1" outlineLevel="1" x14ac:dyDescent="0.25">
      <c r="A1722" s="14" t="s">
        <v>8219</v>
      </c>
      <c r="B1722" s="23">
        <v>168</v>
      </c>
    </row>
    <row r="1723" spans="1:2" hidden="1" outlineLevel="1" x14ac:dyDescent="0.25">
      <c r="A1723" s="14" t="s">
        <v>8219</v>
      </c>
      <c r="B1723" s="23">
        <v>168</v>
      </c>
    </row>
    <row r="1724" spans="1:2" hidden="1" outlineLevel="1" x14ac:dyDescent="0.25">
      <c r="A1724" s="14" t="s">
        <v>8219</v>
      </c>
      <c r="B1724" s="23">
        <v>168</v>
      </c>
    </row>
    <row r="1725" spans="1:2" hidden="1" outlineLevel="1" x14ac:dyDescent="0.25">
      <c r="A1725" s="14" t="s">
        <v>8219</v>
      </c>
      <c r="B1725" s="23">
        <v>168</v>
      </c>
    </row>
    <row r="1726" spans="1:2" hidden="1" outlineLevel="1" x14ac:dyDescent="0.25">
      <c r="A1726" s="14" t="s">
        <v>8219</v>
      </c>
      <c r="B1726" s="23">
        <v>169</v>
      </c>
    </row>
    <row r="1727" spans="1:2" hidden="1" outlineLevel="1" x14ac:dyDescent="0.25">
      <c r="A1727" s="14" t="s">
        <v>8219</v>
      </c>
      <c r="B1727" s="23">
        <v>169</v>
      </c>
    </row>
    <row r="1728" spans="1:2" hidden="1" outlineLevel="1" x14ac:dyDescent="0.25">
      <c r="A1728" s="14" t="s">
        <v>8219</v>
      </c>
      <c r="B1728" s="23">
        <v>169</v>
      </c>
    </row>
    <row r="1729" spans="1:2" hidden="1" outlineLevel="1" x14ac:dyDescent="0.25">
      <c r="A1729" s="14" t="s">
        <v>8219</v>
      </c>
      <c r="B1729" s="23">
        <v>169</v>
      </c>
    </row>
    <row r="1730" spans="1:2" hidden="1" outlineLevel="1" x14ac:dyDescent="0.25">
      <c r="A1730" s="14" t="s">
        <v>8219</v>
      </c>
      <c r="B1730" s="23">
        <v>169</v>
      </c>
    </row>
    <row r="1731" spans="1:2" hidden="1" outlineLevel="1" x14ac:dyDescent="0.25">
      <c r="A1731" s="14" t="s">
        <v>8219</v>
      </c>
      <c r="B1731" s="23">
        <v>170</v>
      </c>
    </row>
    <row r="1732" spans="1:2" hidden="1" outlineLevel="1" x14ac:dyDescent="0.25">
      <c r="A1732" s="14" t="s">
        <v>8219</v>
      </c>
      <c r="B1732" s="23">
        <v>170</v>
      </c>
    </row>
    <row r="1733" spans="1:2" hidden="1" outlineLevel="1" x14ac:dyDescent="0.25">
      <c r="A1733" s="14" t="s">
        <v>8219</v>
      </c>
      <c r="B1733" s="23">
        <v>170</v>
      </c>
    </row>
    <row r="1734" spans="1:2" hidden="1" outlineLevel="1" x14ac:dyDescent="0.25">
      <c r="A1734" s="14" t="s">
        <v>8219</v>
      </c>
      <c r="B1734" s="23">
        <v>171</v>
      </c>
    </row>
    <row r="1735" spans="1:2" hidden="1" outlineLevel="1" x14ac:dyDescent="0.25">
      <c r="A1735" s="14" t="s">
        <v>8219</v>
      </c>
      <c r="B1735" s="23">
        <v>172</v>
      </c>
    </row>
    <row r="1736" spans="1:2" hidden="1" outlineLevel="1" x14ac:dyDescent="0.25">
      <c r="A1736" s="14" t="s">
        <v>8219</v>
      </c>
      <c r="B1736" s="23">
        <v>173</v>
      </c>
    </row>
    <row r="1737" spans="1:2" hidden="1" outlineLevel="1" x14ac:dyDescent="0.25">
      <c r="A1737" s="14" t="s">
        <v>8219</v>
      </c>
      <c r="B1737" s="23">
        <v>173</v>
      </c>
    </row>
    <row r="1738" spans="1:2" hidden="1" outlineLevel="1" x14ac:dyDescent="0.25">
      <c r="A1738" s="14" t="s">
        <v>8219</v>
      </c>
      <c r="B1738" s="23">
        <v>174</v>
      </c>
    </row>
    <row r="1739" spans="1:2" hidden="1" outlineLevel="1" x14ac:dyDescent="0.25">
      <c r="A1739" s="14" t="s">
        <v>8219</v>
      </c>
      <c r="B1739" s="23">
        <v>174</v>
      </c>
    </row>
    <row r="1740" spans="1:2" hidden="1" outlineLevel="1" x14ac:dyDescent="0.25">
      <c r="A1740" s="14" t="s">
        <v>8219</v>
      </c>
      <c r="B1740" s="23">
        <v>174</v>
      </c>
    </row>
    <row r="1741" spans="1:2" hidden="1" outlineLevel="1" x14ac:dyDescent="0.25">
      <c r="A1741" s="14" t="s">
        <v>8219</v>
      </c>
      <c r="B1741" s="23">
        <v>175</v>
      </c>
    </row>
    <row r="1742" spans="1:2" hidden="1" outlineLevel="1" x14ac:dyDescent="0.25">
      <c r="A1742" s="14" t="s">
        <v>8219</v>
      </c>
      <c r="B1742" s="23">
        <v>175</v>
      </c>
    </row>
    <row r="1743" spans="1:2" hidden="1" outlineLevel="1" x14ac:dyDescent="0.25">
      <c r="A1743" s="14" t="s">
        <v>8219</v>
      </c>
      <c r="B1743" s="23">
        <v>176</v>
      </c>
    </row>
    <row r="1744" spans="1:2" hidden="1" outlineLevel="1" x14ac:dyDescent="0.25">
      <c r="A1744" s="14" t="s">
        <v>8219</v>
      </c>
      <c r="B1744" s="23">
        <v>176</v>
      </c>
    </row>
    <row r="1745" spans="1:2" hidden="1" outlineLevel="1" x14ac:dyDescent="0.25">
      <c r="A1745" s="14" t="s">
        <v>8219</v>
      </c>
      <c r="B1745" s="23">
        <v>176</v>
      </c>
    </row>
    <row r="1746" spans="1:2" hidden="1" outlineLevel="1" x14ac:dyDescent="0.25">
      <c r="A1746" s="14" t="s">
        <v>8219</v>
      </c>
      <c r="B1746" s="23">
        <v>176</v>
      </c>
    </row>
    <row r="1747" spans="1:2" hidden="1" outlineLevel="1" x14ac:dyDescent="0.25">
      <c r="A1747" s="14" t="s">
        <v>8219</v>
      </c>
      <c r="B1747" s="23">
        <v>177</v>
      </c>
    </row>
    <row r="1748" spans="1:2" hidden="1" outlineLevel="1" x14ac:dyDescent="0.25">
      <c r="A1748" s="14" t="s">
        <v>8219</v>
      </c>
      <c r="B1748" s="23">
        <v>178</v>
      </c>
    </row>
    <row r="1749" spans="1:2" hidden="1" outlineLevel="1" x14ac:dyDescent="0.25">
      <c r="A1749" s="14" t="s">
        <v>8219</v>
      </c>
      <c r="B1749" s="23">
        <v>179</v>
      </c>
    </row>
    <row r="1750" spans="1:2" hidden="1" outlineLevel="1" x14ac:dyDescent="0.25">
      <c r="A1750" s="14" t="s">
        <v>8219</v>
      </c>
      <c r="B1750" s="23">
        <v>179</v>
      </c>
    </row>
    <row r="1751" spans="1:2" hidden="1" outlineLevel="1" x14ac:dyDescent="0.25">
      <c r="A1751" s="14" t="s">
        <v>8219</v>
      </c>
      <c r="B1751" s="23">
        <v>179</v>
      </c>
    </row>
    <row r="1752" spans="1:2" hidden="1" outlineLevel="1" x14ac:dyDescent="0.25">
      <c r="A1752" s="14" t="s">
        <v>8219</v>
      </c>
      <c r="B1752" s="23">
        <v>179</v>
      </c>
    </row>
    <row r="1753" spans="1:2" hidden="1" outlineLevel="1" x14ac:dyDescent="0.25">
      <c r="A1753" s="14" t="s">
        <v>8219</v>
      </c>
      <c r="B1753" s="23">
        <v>180</v>
      </c>
    </row>
    <row r="1754" spans="1:2" hidden="1" outlineLevel="1" x14ac:dyDescent="0.25">
      <c r="A1754" s="14" t="s">
        <v>8219</v>
      </c>
      <c r="B1754" s="23">
        <v>180</v>
      </c>
    </row>
    <row r="1755" spans="1:2" hidden="1" outlineLevel="1" x14ac:dyDescent="0.25">
      <c r="A1755" s="14" t="s">
        <v>8219</v>
      </c>
      <c r="B1755" s="23">
        <v>181</v>
      </c>
    </row>
    <row r="1756" spans="1:2" hidden="1" outlineLevel="1" x14ac:dyDescent="0.25">
      <c r="A1756" s="14" t="s">
        <v>8219</v>
      </c>
      <c r="B1756" s="23">
        <v>181</v>
      </c>
    </row>
    <row r="1757" spans="1:2" hidden="1" outlineLevel="1" x14ac:dyDescent="0.25">
      <c r="A1757" s="14" t="s">
        <v>8219</v>
      </c>
      <c r="B1757" s="23">
        <v>181</v>
      </c>
    </row>
    <row r="1758" spans="1:2" hidden="1" outlineLevel="1" x14ac:dyDescent="0.25">
      <c r="A1758" s="14" t="s">
        <v>8219</v>
      </c>
      <c r="B1758" s="23">
        <v>182</v>
      </c>
    </row>
    <row r="1759" spans="1:2" hidden="1" outlineLevel="1" x14ac:dyDescent="0.25">
      <c r="A1759" s="14" t="s">
        <v>8219</v>
      </c>
      <c r="B1759" s="23">
        <v>182</v>
      </c>
    </row>
    <row r="1760" spans="1:2" hidden="1" outlineLevel="1" x14ac:dyDescent="0.25">
      <c r="A1760" s="14" t="s">
        <v>8219</v>
      </c>
      <c r="B1760" s="23">
        <v>182</v>
      </c>
    </row>
    <row r="1761" spans="1:2" hidden="1" outlineLevel="1" x14ac:dyDescent="0.25">
      <c r="A1761" s="14" t="s">
        <v>8219</v>
      </c>
      <c r="B1761" s="23">
        <v>183</v>
      </c>
    </row>
    <row r="1762" spans="1:2" hidden="1" outlineLevel="1" x14ac:dyDescent="0.25">
      <c r="A1762" s="14" t="s">
        <v>8219</v>
      </c>
      <c r="B1762" s="23">
        <v>183</v>
      </c>
    </row>
    <row r="1763" spans="1:2" hidden="1" outlineLevel="1" x14ac:dyDescent="0.25">
      <c r="A1763" s="14" t="s">
        <v>8219</v>
      </c>
      <c r="B1763" s="23">
        <v>183</v>
      </c>
    </row>
    <row r="1764" spans="1:2" hidden="1" outlineLevel="1" x14ac:dyDescent="0.25">
      <c r="A1764" s="14" t="s">
        <v>8219</v>
      </c>
      <c r="B1764" s="23">
        <v>183</v>
      </c>
    </row>
    <row r="1765" spans="1:2" hidden="1" outlineLevel="1" x14ac:dyDescent="0.25">
      <c r="A1765" s="14" t="s">
        <v>8219</v>
      </c>
      <c r="B1765" s="23">
        <v>184</v>
      </c>
    </row>
    <row r="1766" spans="1:2" hidden="1" outlineLevel="1" x14ac:dyDescent="0.25">
      <c r="A1766" s="14" t="s">
        <v>8219</v>
      </c>
      <c r="B1766" s="23">
        <v>184</v>
      </c>
    </row>
    <row r="1767" spans="1:2" hidden="1" outlineLevel="1" x14ac:dyDescent="0.25">
      <c r="A1767" s="14" t="s">
        <v>8219</v>
      </c>
      <c r="B1767" s="23">
        <v>184</v>
      </c>
    </row>
    <row r="1768" spans="1:2" hidden="1" outlineLevel="1" x14ac:dyDescent="0.25">
      <c r="A1768" s="14" t="s">
        <v>8219</v>
      </c>
      <c r="B1768" s="23">
        <v>184</v>
      </c>
    </row>
    <row r="1769" spans="1:2" hidden="1" outlineLevel="1" x14ac:dyDescent="0.25">
      <c r="A1769" s="14" t="s">
        <v>8219</v>
      </c>
      <c r="B1769" s="23">
        <v>185</v>
      </c>
    </row>
    <row r="1770" spans="1:2" hidden="1" outlineLevel="1" x14ac:dyDescent="0.25">
      <c r="A1770" s="14" t="s">
        <v>8219</v>
      </c>
      <c r="B1770" s="23">
        <v>185</v>
      </c>
    </row>
    <row r="1771" spans="1:2" hidden="1" outlineLevel="1" x14ac:dyDescent="0.25">
      <c r="A1771" s="14" t="s">
        <v>8219</v>
      </c>
      <c r="B1771" s="23">
        <v>186</v>
      </c>
    </row>
    <row r="1772" spans="1:2" hidden="1" outlineLevel="1" x14ac:dyDescent="0.25">
      <c r="A1772" s="14" t="s">
        <v>8219</v>
      </c>
      <c r="B1772" s="23">
        <v>186</v>
      </c>
    </row>
    <row r="1773" spans="1:2" hidden="1" outlineLevel="1" x14ac:dyDescent="0.25">
      <c r="A1773" s="14" t="s">
        <v>8219</v>
      </c>
      <c r="B1773" s="23">
        <v>186</v>
      </c>
    </row>
    <row r="1774" spans="1:2" hidden="1" outlineLevel="1" x14ac:dyDescent="0.25">
      <c r="A1774" s="14" t="s">
        <v>8219</v>
      </c>
      <c r="B1774" s="23">
        <v>187</v>
      </c>
    </row>
    <row r="1775" spans="1:2" hidden="1" outlineLevel="1" x14ac:dyDescent="0.25">
      <c r="A1775" s="14" t="s">
        <v>8219</v>
      </c>
      <c r="B1775" s="23">
        <v>188</v>
      </c>
    </row>
    <row r="1776" spans="1:2" hidden="1" outlineLevel="1" x14ac:dyDescent="0.25">
      <c r="A1776" s="14" t="s">
        <v>8219</v>
      </c>
      <c r="B1776" s="23">
        <v>188</v>
      </c>
    </row>
    <row r="1777" spans="1:2" hidden="1" outlineLevel="1" x14ac:dyDescent="0.25">
      <c r="A1777" s="14" t="s">
        <v>8219</v>
      </c>
      <c r="B1777" s="23">
        <v>188</v>
      </c>
    </row>
    <row r="1778" spans="1:2" hidden="1" outlineLevel="1" x14ac:dyDescent="0.25">
      <c r="A1778" s="14" t="s">
        <v>8219</v>
      </c>
      <c r="B1778" s="23">
        <v>189</v>
      </c>
    </row>
    <row r="1779" spans="1:2" hidden="1" outlineLevel="1" x14ac:dyDescent="0.25">
      <c r="A1779" s="14" t="s">
        <v>8219</v>
      </c>
      <c r="B1779" s="23">
        <v>189</v>
      </c>
    </row>
    <row r="1780" spans="1:2" hidden="1" outlineLevel="1" x14ac:dyDescent="0.25">
      <c r="A1780" s="14" t="s">
        <v>8219</v>
      </c>
      <c r="B1780" s="23">
        <v>190</v>
      </c>
    </row>
    <row r="1781" spans="1:2" hidden="1" outlineLevel="1" x14ac:dyDescent="0.25">
      <c r="A1781" s="14" t="s">
        <v>8219</v>
      </c>
      <c r="B1781" s="23">
        <v>190</v>
      </c>
    </row>
    <row r="1782" spans="1:2" hidden="1" outlineLevel="1" x14ac:dyDescent="0.25">
      <c r="A1782" s="14" t="s">
        <v>8219</v>
      </c>
      <c r="B1782" s="23">
        <v>191</v>
      </c>
    </row>
    <row r="1783" spans="1:2" hidden="1" outlineLevel="1" x14ac:dyDescent="0.25">
      <c r="A1783" s="14" t="s">
        <v>8219</v>
      </c>
      <c r="B1783" s="23">
        <v>191</v>
      </c>
    </row>
    <row r="1784" spans="1:2" hidden="1" outlineLevel="1" x14ac:dyDescent="0.25">
      <c r="A1784" s="14" t="s">
        <v>8219</v>
      </c>
      <c r="B1784" s="23">
        <v>191</v>
      </c>
    </row>
    <row r="1785" spans="1:2" hidden="1" outlineLevel="1" x14ac:dyDescent="0.25">
      <c r="A1785" s="14" t="s">
        <v>8219</v>
      </c>
      <c r="B1785" s="23">
        <v>191</v>
      </c>
    </row>
    <row r="1786" spans="1:2" hidden="1" outlineLevel="1" x14ac:dyDescent="0.25">
      <c r="A1786" s="14" t="s">
        <v>8219</v>
      </c>
      <c r="B1786" s="23">
        <v>191</v>
      </c>
    </row>
    <row r="1787" spans="1:2" hidden="1" outlineLevel="1" x14ac:dyDescent="0.25">
      <c r="A1787" s="14" t="s">
        <v>8219</v>
      </c>
      <c r="B1787" s="23">
        <v>193</v>
      </c>
    </row>
    <row r="1788" spans="1:2" hidden="1" outlineLevel="1" x14ac:dyDescent="0.25">
      <c r="A1788" s="14" t="s">
        <v>8219</v>
      </c>
      <c r="B1788" s="23">
        <v>193</v>
      </c>
    </row>
    <row r="1789" spans="1:2" hidden="1" outlineLevel="1" x14ac:dyDescent="0.25">
      <c r="A1789" s="14" t="s">
        <v>8219</v>
      </c>
      <c r="B1789" s="23">
        <v>193</v>
      </c>
    </row>
    <row r="1790" spans="1:2" hidden="1" outlineLevel="1" x14ac:dyDescent="0.25">
      <c r="A1790" s="14" t="s">
        <v>8219</v>
      </c>
      <c r="B1790" s="23">
        <v>194</v>
      </c>
    </row>
    <row r="1791" spans="1:2" hidden="1" outlineLevel="1" x14ac:dyDescent="0.25">
      <c r="A1791" s="14" t="s">
        <v>8219</v>
      </c>
      <c r="B1791" s="23">
        <v>194</v>
      </c>
    </row>
    <row r="1792" spans="1:2" hidden="1" outlineLevel="1" x14ac:dyDescent="0.25">
      <c r="A1792" s="14" t="s">
        <v>8219</v>
      </c>
      <c r="B1792" s="23">
        <v>196</v>
      </c>
    </row>
    <row r="1793" spans="1:2" hidden="1" outlineLevel="1" x14ac:dyDescent="0.25">
      <c r="A1793" s="14" t="s">
        <v>8219</v>
      </c>
      <c r="B1793" s="23">
        <v>196</v>
      </c>
    </row>
    <row r="1794" spans="1:2" hidden="1" outlineLevel="1" x14ac:dyDescent="0.25">
      <c r="A1794" s="14" t="s">
        <v>8219</v>
      </c>
      <c r="B1794" s="23">
        <v>196</v>
      </c>
    </row>
    <row r="1795" spans="1:2" hidden="1" outlineLevel="1" x14ac:dyDescent="0.25">
      <c r="A1795" s="14" t="s">
        <v>8219</v>
      </c>
      <c r="B1795" s="23">
        <v>197</v>
      </c>
    </row>
    <row r="1796" spans="1:2" hidden="1" outlineLevel="1" x14ac:dyDescent="0.25">
      <c r="A1796" s="14" t="s">
        <v>8219</v>
      </c>
      <c r="B1796" s="23">
        <v>197</v>
      </c>
    </row>
    <row r="1797" spans="1:2" hidden="1" outlineLevel="1" x14ac:dyDescent="0.25">
      <c r="A1797" s="14" t="s">
        <v>8219</v>
      </c>
      <c r="B1797" s="23">
        <v>199</v>
      </c>
    </row>
    <row r="1798" spans="1:2" hidden="1" outlineLevel="1" x14ac:dyDescent="0.25">
      <c r="A1798" s="14" t="s">
        <v>8219</v>
      </c>
      <c r="B1798" s="23">
        <v>199</v>
      </c>
    </row>
    <row r="1799" spans="1:2" hidden="1" outlineLevel="1" x14ac:dyDescent="0.25">
      <c r="A1799" s="14" t="s">
        <v>8219</v>
      </c>
      <c r="B1799" s="23">
        <v>199</v>
      </c>
    </row>
    <row r="1800" spans="1:2" hidden="1" outlineLevel="1" x14ac:dyDescent="0.25">
      <c r="A1800" s="14" t="s">
        <v>8219</v>
      </c>
      <c r="B1800" s="23">
        <v>200</v>
      </c>
    </row>
    <row r="1801" spans="1:2" hidden="1" outlineLevel="1" x14ac:dyDescent="0.25">
      <c r="A1801" s="14" t="s">
        <v>8219</v>
      </c>
      <c r="B1801" s="23">
        <v>200</v>
      </c>
    </row>
    <row r="1802" spans="1:2" hidden="1" outlineLevel="1" x14ac:dyDescent="0.25">
      <c r="A1802" s="14" t="s">
        <v>8219</v>
      </c>
      <c r="B1802" s="23">
        <v>202</v>
      </c>
    </row>
    <row r="1803" spans="1:2" hidden="1" outlineLevel="1" x14ac:dyDescent="0.25">
      <c r="A1803" s="14" t="s">
        <v>8219</v>
      </c>
      <c r="B1803" s="23">
        <v>202</v>
      </c>
    </row>
    <row r="1804" spans="1:2" hidden="1" outlineLevel="1" x14ac:dyDescent="0.25">
      <c r="A1804" s="14" t="s">
        <v>8219</v>
      </c>
      <c r="B1804" s="23">
        <v>202</v>
      </c>
    </row>
    <row r="1805" spans="1:2" hidden="1" outlineLevel="1" x14ac:dyDescent="0.25">
      <c r="A1805" s="14" t="s">
        <v>8219</v>
      </c>
      <c r="B1805" s="23">
        <v>202</v>
      </c>
    </row>
    <row r="1806" spans="1:2" hidden="1" outlineLevel="1" x14ac:dyDescent="0.25">
      <c r="A1806" s="14" t="s">
        <v>8219</v>
      </c>
      <c r="B1806" s="23">
        <v>203</v>
      </c>
    </row>
    <row r="1807" spans="1:2" hidden="1" outlineLevel="1" x14ac:dyDescent="0.25">
      <c r="A1807" s="14" t="s">
        <v>8219</v>
      </c>
      <c r="B1807" s="23">
        <v>204</v>
      </c>
    </row>
    <row r="1808" spans="1:2" hidden="1" outlineLevel="1" x14ac:dyDescent="0.25">
      <c r="A1808" s="14" t="s">
        <v>8219</v>
      </c>
      <c r="B1808" s="23">
        <v>204</v>
      </c>
    </row>
    <row r="1809" spans="1:2" hidden="1" outlineLevel="1" x14ac:dyDescent="0.25">
      <c r="A1809" s="14" t="s">
        <v>8219</v>
      </c>
      <c r="B1809" s="23">
        <v>205</v>
      </c>
    </row>
    <row r="1810" spans="1:2" hidden="1" outlineLevel="1" x14ac:dyDescent="0.25">
      <c r="A1810" s="14" t="s">
        <v>8219</v>
      </c>
      <c r="B1810" s="23">
        <v>205</v>
      </c>
    </row>
    <row r="1811" spans="1:2" hidden="1" outlineLevel="1" x14ac:dyDescent="0.25">
      <c r="A1811" s="14" t="s">
        <v>8219</v>
      </c>
      <c r="B1811" s="23">
        <v>205</v>
      </c>
    </row>
    <row r="1812" spans="1:2" hidden="1" outlineLevel="1" x14ac:dyDescent="0.25">
      <c r="A1812" s="14" t="s">
        <v>8219</v>
      </c>
      <c r="B1812" s="23">
        <v>205</v>
      </c>
    </row>
    <row r="1813" spans="1:2" hidden="1" outlineLevel="1" x14ac:dyDescent="0.25">
      <c r="A1813" s="14" t="s">
        <v>8219</v>
      </c>
      <c r="B1813" s="23">
        <v>206</v>
      </c>
    </row>
    <row r="1814" spans="1:2" hidden="1" outlineLevel="1" x14ac:dyDescent="0.25">
      <c r="A1814" s="14" t="s">
        <v>8219</v>
      </c>
      <c r="B1814" s="23">
        <v>206</v>
      </c>
    </row>
    <row r="1815" spans="1:2" hidden="1" outlineLevel="1" x14ac:dyDescent="0.25">
      <c r="A1815" s="14" t="s">
        <v>8219</v>
      </c>
      <c r="B1815" s="23">
        <v>206</v>
      </c>
    </row>
    <row r="1816" spans="1:2" hidden="1" outlineLevel="1" x14ac:dyDescent="0.25">
      <c r="A1816" s="14" t="s">
        <v>8219</v>
      </c>
      <c r="B1816" s="23">
        <v>206</v>
      </c>
    </row>
    <row r="1817" spans="1:2" hidden="1" outlineLevel="1" x14ac:dyDescent="0.25">
      <c r="A1817" s="14" t="s">
        <v>8219</v>
      </c>
      <c r="B1817" s="23">
        <v>206</v>
      </c>
    </row>
    <row r="1818" spans="1:2" hidden="1" outlineLevel="1" x14ac:dyDescent="0.25">
      <c r="A1818" s="14" t="s">
        <v>8219</v>
      </c>
      <c r="B1818" s="23">
        <v>207</v>
      </c>
    </row>
    <row r="1819" spans="1:2" hidden="1" outlineLevel="1" x14ac:dyDescent="0.25">
      <c r="A1819" s="14" t="s">
        <v>8219</v>
      </c>
      <c r="B1819" s="23">
        <v>207</v>
      </c>
    </row>
    <row r="1820" spans="1:2" hidden="1" outlineLevel="1" x14ac:dyDescent="0.25">
      <c r="A1820" s="14" t="s">
        <v>8219</v>
      </c>
      <c r="B1820" s="23">
        <v>208</v>
      </c>
    </row>
    <row r="1821" spans="1:2" hidden="1" outlineLevel="1" x14ac:dyDescent="0.25">
      <c r="A1821" s="14" t="s">
        <v>8219</v>
      </c>
      <c r="B1821" s="23">
        <v>209</v>
      </c>
    </row>
    <row r="1822" spans="1:2" hidden="1" outlineLevel="1" x14ac:dyDescent="0.25">
      <c r="A1822" s="14" t="s">
        <v>8219</v>
      </c>
      <c r="B1822" s="23">
        <v>210</v>
      </c>
    </row>
    <row r="1823" spans="1:2" hidden="1" outlineLevel="1" x14ac:dyDescent="0.25">
      <c r="A1823" s="14" t="s">
        <v>8219</v>
      </c>
      <c r="B1823" s="23">
        <v>211</v>
      </c>
    </row>
    <row r="1824" spans="1:2" hidden="1" outlineLevel="1" x14ac:dyDescent="0.25">
      <c r="A1824" s="14" t="s">
        <v>8219</v>
      </c>
      <c r="B1824" s="23">
        <v>211</v>
      </c>
    </row>
    <row r="1825" spans="1:2" hidden="1" outlineLevel="1" x14ac:dyDescent="0.25">
      <c r="A1825" s="14" t="s">
        <v>8219</v>
      </c>
      <c r="B1825" s="23">
        <v>211</v>
      </c>
    </row>
    <row r="1826" spans="1:2" hidden="1" outlineLevel="1" x14ac:dyDescent="0.25">
      <c r="A1826" s="14" t="s">
        <v>8219</v>
      </c>
      <c r="B1826" s="23">
        <v>213</v>
      </c>
    </row>
    <row r="1827" spans="1:2" hidden="1" outlineLevel="1" x14ac:dyDescent="0.25">
      <c r="A1827" s="14" t="s">
        <v>8219</v>
      </c>
      <c r="B1827" s="23">
        <v>213</v>
      </c>
    </row>
    <row r="1828" spans="1:2" hidden="1" outlineLevel="1" x14ac:dyDescent="0.25">
      <c r="A1828" s="14" t="s">
        <v>8219</v>
      </c>
      <c r="B1828" s="23">
        <v>215</v>
      </c>
    </row>
    <row r="1829" spans="1:2" hidden="1" outlineLevel="1" x14ac:dyDescent="0.25">
      <c r="A1829" s="14" t="s">
        <v>8219</v>
      </c>
      <c r="B1829" s="23">
        <v>216</v>
      </c>
    </row>
    <row r="1830" spans="1:2" hidden="1" outlineLevel="1" x14ac:dyDescent="0.25">
      <c r="A1830" s="14" t="s">
        <v>8219</v>
      </c>
      <c r="B1830" s="23">
        <v>217</v>
      </c>
    </row>
    <row r="1831" spans="1:2" hidden="1" outlineLevel="1" x14ac:dyDescent="0.25">
      <c r="A1831" s="14" t="s">
        <v>8219</v>
      </c>
      <c r="B1831" s="23">
        <v>217</v>
      </c>
    </row>
    <row r="1832" spans="1:2" hidden="1" outlineLevel="1" x14ac:dyDescent="0.25">
      <c r="A1832" s="14" t="s">
        <v>8219</v>
      </c>
      <c r="B1832" s="23">
        <v>218</v>
      </c>
    </row>
    <row r="1833" spans="1:2" hidden="1" outlineLevel="1" x14ac:dyDescent="0.25">
      <c r="A1833" s="14" t="s">
        <v>8219</v>
      </c>
      <c r="B1833" s="23">
        <v>218</v>
      </c>
    </row>
    <row r="1834" spans="1:2" hidden="1" outlineLevel="1" x14ac:dyDescent="0.25">
      <c r="A1834" s="14" t="s">
        <v>8219</v>
      </c>
      <c r="B1834" s="23">
        <v>220</v>
      </c>
    </row>
    <row r="1835" spans="1:2" hidden="1" outlineLevel="1" x14ac:dyDescent="0.25">
      <c r="A1835" s="14" t="s">
        <v>8219</v>
      </c>
      <c r="B1835" s="23">
        <v>221</v>
      </c>
    </row>
    <row r="1836" spans="1:2" hidden="1" outlineLevel="1" x14ac:dyDescent="0.25">
      <c r="A1836" s="14" t="s">
        <v>8219</v>
      </c>
      <c r="B1836" s="23">
        <v>221</v>
      </c>
    </row>
    <row r="1837" spans="1:2" hidden="1" outlineLevel="1" x14ac:dyDescent="0.25">
      <c r="A1837" s="14" t="s">
        <v>8219</v>
      </c>
      <c r="B1837" s="23">
        <v>221</v>
      </c>
    </row>
    <row r="1838" spans="1:2" hidden="1" outlineLevel="1" x14ac:dyDescent="0.25">
      <c r="A1838" s="14" t="s">
        <v>8219</v>
      </c>
      <c r="B1838" s="23">
        <v>222</v>
      </c>
    </row>
    <row r="1839" spans="1:2" hidden="1" outlineLevel="1" x14ac:dyDescent="0.25">
      <c r="A1839" s="14" t="s">
        <v>8219</v>
      </c>
      <c r="B1839" s="23">
        <v>222</v>
      </c>
    </row>
    <row r="1840" spans="1:2" hidden="1" outlineLevel="1" x14ac:dyDescent="0.25">
      <c r="A1840" s="14" t="s">
        <v>8219</v>
      </c>
      <c r="B1840" s="23">
        <v>223</v>
      </c>
    </row>
    <row r="1841" spans="1:2" hidden="1" outlineLevel="1" x14ac:dyDescent="0.25">
      <c r="A1841" s="14" t="s">
        <v>8219</v>
      </c>
      <c r="B1841" s="23">
        <v>224</v>
      </c>
    </row>
    <row r="1842" spans="1:2" hidden="1" outlineLevel="1" x14ac:dyDescent="0.25">
      <c r="A1842" s="14" t="s">
        <v>8219</v>
      </c>
      <c r="B1842" s="23">
        <v>226</v>
      </c>
    </row>
    <row r="1843" spans="1:2" hidden="1" outlineLevel="1" x14ac:dyDescent="0.25">
      <c r="A1843" s="14" t="s">
        <v>8219</v>
      </c>
      <c r="B1843" s="23">
        <v>226</v>
      </c>
    </row>
    <row r="1844" spans="1:2" hidden="1" outlineLevel="1" x14ac:dyDescent="0.25">
      <c r="A1844" s="14" t="s">
        <v>8219</v>
      </c>
      <c r="B1844" s="23">
        <v>226</v>
      </c>
    </row>
    <row r="1845" spans="1:2" hidden="1" outlineLevel="1" x14ac:dyDescent="0.25">
      <c r="A1845" s="14" t="s">
        <v>8219</v>
      </c>
      <c r="B1845" s="23">
        <v>227</v>
      </c>
    </row>
    <row r="1846" spans="1:2" hidden="1" outlineLevel="1" x14ac:dyDescent="0.25">
      <c r="A1846" s="14" t="s">
        <v>8219</v>
      </c>
      <c r="B1846" s="23">
        <v>229</v>
      </c>
    </row>
    <row r="1847" spans="1:2" hidden="1" outlineLevel="1" x14ac:dyDescent="0.25">
      <c r="A1847" s="14" t="s">
        <v>8219</v>
      </c>
      <c r="B1847" s="23">
        <v>229</v>
      </c>
    </row>
    <row r="1848" spans="1:2" hidden="1" outlineLevel="1" x14ac:dyDescent="0.25">
      <c r="A1848" s="14" t="s">
        <v>8219</v>
      </c>
      <c r="B1848" s="23">
        <v>232</v>
      </c>
    </row>
    <row r="1849" spans="1:2" hidden="1" outlineLevel="1" x14ac:dyDescent="0.25">
      <c r="A1849" s="14" t="s">
        <v>8219</v>
      </c>
      <c r="B1849" s="23">
        <v>234</v>
      </c>
    </row>
    <row r="1850" spans="1:2" hidden="1" outlineLevel="1" x14ac:dyDescent="0.25">
      <c r="A1850" s="14" t="s">
        <v>8219</v>
      </c>
      <c r="B1850" s="23">
        <v>234</v>
      </c>
    </row>
    <row r="1851" spans="1:2" hidden="1" outlineLevel="1" x14ac:dyDescent="0.25">
      <c r="A1851" s="14" t="s">
        <v>8219</v>
      </c>
      <c r="B1851" s="23">
        <v>235</v>
      </c>
    </row>
    <row r="1852" spans="1:2" hidden="1" outlineLevel="1" x14ac:dyDescent="0.25">
      <c r="A1852" s="14" t="s">
        <v>8219</v>
      </c>
      <c r="B1852" s="23">
        <v>235</v>
      </c>
    </row>
    <row r="1853" spans="1:2" hidden="1" outlineLevel="1" x14ac:dyDescent="0.25">
      <c r="A1853" s="14" t="s">
        <v>8219</v>
      </c>
      <c r="B1853" s="23">
        <v>236</v>
      </c>
    </row>
    <row r="1854" spans="1:2" hidden="1" outlineLevel="1" x14ac:dyDescent="0.25">
      <c r="A1854" s="14" t="s">
        <v>8219</v>
      </c>
      <c r="B1854" s="23">
        <v>236</v>
      </c>
    </row>
    <row r="1855" spans="1:2" hidden="1" outlineLevel="1" x14ac:dyDescent="0.25">
      <c r="A1855" s="14" t="s">
        <v>8219</v>
      </c>
      <c r="B1855" s="23">
        <v>236</v>
      </c>
    </row>
    <row r="1856" spans="1:2" hidden="1" outlineLevel="1" x14ac:dyDescent="0.25">
      <c r="A1856" s="14" t="s">
        <v>8219</v>
      </c>
      <c r="B1856" s="23">
        <v>237</v>
      </c>
    </row>
    <row r="1857" spans="1:2" hidden="1" outlineLevel="1" x14ac:dyDescent="0.25">
      <c r="A1857" s="14" t="s">
        <v>8219</v>
      </c>
      <c r="B1857" s="23">
        <v>237</v>
      </c>
    </row>
    <row r="1858" spans="1:2" hidden="1" outlineLevel="1" x14ac:dyDescent="0.25">
      <c r="A1858" s="14" t="s">
        <v>8219</v>
      </c>
      <c r="B1858" s="23">
        <v>237</v>
      </c>
    </row>
    <row r="1859" spans="1:2" hidden="1" outlineLevel="1" x14ac:dyDescent="0.25">
      <c r="A1859" s="14" t="s">
        <v>8219</v>
      </c>
      <c r="B1859" s="23">
        <v>238</v>
      </c>
    </row>
    <row r="1860" spans="1:2" hidden="1" outlineLevel="1" x14ac:dyDescent="0.25">
      <c r="A1860" s="14" t="s">
        <v>8219</v>
      </c>
      <c r="B1860" s="23">
        <v>238</v>
      </c>
    </row>
    <row r="1861" spans="1:2" hidden="1" outlineLevel="1" x14ac:dyDescent="0.25">
      <c r="A1861" s="14" t="s">
        <v>8219</v>
      </c>
      <c r="B1861" s="23">
        <v>238</v>
      </c>
    </row>
    <row r="1862" spans="1:2" hidden="1" outlineLevel="1" x14ac:dyDescent="0.25">
      <c r="A1862" s="14" t="s">
        <v>8219</v>
      </c>
      <c r="B1862" s="23">
        <v>238</v>
      </c>
    </row>
    <row r="1863" spans="1:2" hidden="1" outlineLevel="1" x14ac:dyDescent="0.25">
      <c r="A1863" s="14" t="s">
        <v>8219</v>
      </c>
      <c r="B1863" s="23">
        <v>240</v>
      </c>
    </row>
    <row r="1864" spans="1:2" hidden="1" outlineLevel="1" x14ac:dyDescent="0.25">
      <c r="A1864" s="14" t="s">
        <v>8219</v>
      </c>
      <c r="B1864" s="23">
        <v>241</v>
      </c>
    </row>
    <row r="1865" spans="1:2" hidden="1" outlineLevel="1" x14ac:dyDescent="0.25">
      <c r="A1865" s="14" t="s">
        <v>8219</v>
      </c>
      <c r="B1865" s="23">
        <v>241</v>
      </c>
    </row>
    <row r="1866" spans="1:2" hidden="1" outlineLevel="1" x14ac:dyDescent="0.25">
      <c r="A1866" s="14" t="s">
        <v>8219</v>
      </c>
      <c r="B1866" s="23">
        <v>241</v>
      </c>
    </row>
    <row r="1867" spans="1:2" hidden="1" outlineLevel="1" x14ac:dyDescent="0.25">
      <c r="A1867" s="14" t="s">
        <v>8219</v>
      </c>
      <c r="B1867" s="23">
        <v>242</v>
      </c>
    </row>
    <row r="1868" spans="1:2" hidden="1" outlineLevel="1" x14ac:dyDescent="0.25">
      <c r="A1868" s="14" t="s">
        <v>8219</v>
      </c>
      <c r="B1868" s="23">
        <v>244</v>
      </c>
    </row>
    <row r="1869" spans="1:2" hidden="1" outlineLevel="1" x14ac:dyDescent="0.25">
      <c r="A1869" s="14" t="s">
        <v>8219</v>
      </c>
      <c r="B1869" s="23">
        <v>244</v>
      </c>
    </row>
    <row r="1870" spans="1:2" hidden="1" outlineLevel="1" x14ac:dyDescent="0.25">
      <c r="A1870" s="14" t="s">
        <v>8219</v>
      </c>
      <c r="B1870" s="23">
        <v>246</v>
      </c>
    </row>
    <row r="1871" spans="1:2" hidden="1" outlineLevel="1" x14ac:dyDescent="0.25">
      <c r="A1871" s="14" t="s">
        <v>8219</v>
      </c>
      <c r="B1871" s="23">
        <v>246</v>
      </c>
    </row>
    <row r="1872" spans="1:2" hidden="1" outlineLevel="1" x14ac:dyDescent="0.25">
      <c r="A1872" s="14" t="s">
        <v>8219</v>
      </c>
      <c r="B1872" s="23">
        <v>248</v>
      </c>
    </row>
    <row r="1873" spans="1:2" hidden="1" outlineLevel="1" x14ac:dyDescent="0.25">
      <c r="A1873" s="14" t="s">
        <v>8219</v>
      </c>
      <c r="B1873" s="23">
        <v>249</v>
      </c>
    </row>
    <row r="1874" spans="1:2" hidden="1" outlineLevel="1" x14ac:dyDescent="0.25">
      <c r="A1874" s="14" t="s">
        <v>8219</v>
      </c>
      <c r="B1874" s="23">
        <v>249</v>
      </c>
    </row>
    <row r="1875" spans="1:2" hidden="1" outlineLevel="1" x14ac:dyDescent="0.25">
      <c r="A1875" s="14" t="s">
        <v>8219</v>
      </c>
      <c r="B1875" s="23">
        <v>251</v>
      </c>
    </row>
    <row r="1876" spans="1:2" hidden="1" outlineLevel="1" x14ac:dyDescent="0.25">
      <c r="A1876" s="14" t="s">
        <v>8219</v>
      </c>
      <c r="B1876" s="23">
        <v>251</v>
      </c>
    </row>
    <row r="1877" spans="1:2" hidden="1" outlineLevel="1" x14ac:dyDescent="0.25">
      <c r="A1877" s="14" t="s">
        <v>8219</v>
      </c>
      <c r="B1877" s="23">
        <v>251</v>
      </c>
    </row>
    <row r="1878" spans="1:2" hidden="1" outlineLevel="1" x14ac:dyDescent="0.25">
      <c r="A1878" s="14" t="s">
        <v>8219</v>
      </c>
      <c r="B1878" s="23">
        <v>253</v>
      </c>
    </row>
    <row r="1879" spans="1:2" hidden="1" outlineLevel="1" x14ac:dyDescent="0.25">
      <c r="A1879" s="14" t="s">
        <v>8219</v>
      </c>
      <c r="B1879" s="23">
        <v>253</v>
      </c>
    </row>
    <row r="1880" spans="1:2" hidden="1" outlineLevel="1" x14ac:dyDescent="0.25">
      <c r="A1880" s="14" t="s">
        <v>8219</v>
      </c>
      <c r="B1880" s="23">
        <v>253</v>
      </c>
    </row>
    <row r="1881" spans="1:2" hidden="1" outlineLevel="1" x14ac:dyDescent="0.25">
      <c r="A1881" s="14" t="s">
        <v>8219</v>
      </c>
      <c r="B1881" s="23">
        <v>255</v>
      </c>
    </row>
    <row r="1882" spans="1:2" hidden="1" outlineLevel="1" x14ac:dyDescent="0.25">
      <c r="A1882" s="14" t="s">
        <v>8219</v>
      </c>
      <c r="B1882" s="23">
        <v>259</v>
      </c>
    </row>
    <row r="1883" spans="1:2" hidden="1" outlineLevel="1" x14ac:dyDescent="0.25">
      <c r="A1883" s="14" t="s">
        <v>8219</v>
      </c>
      <c r="B1883" s="23">
        <v>263</v>
      </c>
    </row>
    <row r="1884" spans="1:2" hidden="1" outlineLevel="1" x14ac:dyDescent="0.25">
      <c r="A1884" s="14" t="s">
        <v>8219</v>
      </c>
      <c r="B1884" s="23">
        <v>263</v>
      </c>
    </row>
    <row r="1885" spans="1:2" hidden="1" outlineLevel="1" x14ac:dyDescent="0.25">
      <c r="A1885" s="14" t="s">
        <v>8219</v>
      </c>
      <c r="B1885" s="23">
        <v>263</v>
      </c>
    </row>
    <row r="1886" spans="1:2" hidden="1" outlineLevel="1" x14ac:dyDescent="0.25">
      <c r="A1886" s="14" t="s">
        <v>8219</v>
      </c>
      <c r="B1886" s="23">
        <v>263</v>
      </c>
    </row>
    <row r="1887" spans="1:2" hidden="1" outlineLevel="1" x14ac:dyDescent="0.25">
      <c r="A1887" s="14" t="s">
        <v>8219</v>
      </c>
      <c r="B1887" s="23">
        <v>263</v>
      </c>
    </row>
    <row r="1888" spans="1:2" hidden="1" outlineLevel="1" x14ac:dyDescent="0.25">
      <c r="A1888" s="14" t="s">
        <v>8219</v>
      </c>
      <c r="B1888" s="23">
        <v>264</v>
      </c>
    </row>
    <row r="1889" spans="1:2" hidden="1" outlineLevel="1" x14ac:dyDescent="0.25">
      <c r="A1889" s="14" t="s">
        <v>8219</v>
      </c>
      <c r="B1889" s="23">
        <v>265</v>
      </c>
    </row>
    <row r="1890" spans="1:2" hidden="1" outlineLevel="1" x14ac:dyDescent="0.25">
      <c r="A1890" s="14" t="s">
        <v>8219</v>
      </c>
      <c r="B1890" s="23">
        <v>265</v>
      </c>
    </row>
    <row r="1891" spans="1:2" hidden="1" outlineLevel="1" x14ac:dyDescent="0.25">
      <c r="A1891" s="14" t="s">
        <v>8219</v>
      </c>
      <c r="B1891" s="23">
        <v>266</v>
      </c>
    </row>
    <row r="1892" spans="1:2" hidden="1" outlineLevel="1" x14ac:dyDescent="0.25">
      <c r="A1892" s="14" t="s">
        <v>8219</v>
      </c>
      <c r="B1892" s="23">
        <v>266</v>
      </c>
    </row>
    <row r="1893" spans="1:2" hidden="1" outlineLevel="1" x14ac:dyDescent="0.25">
      <c r="A1893" s="14" t="s">
        <v>8219</v>
      </c>
      <c r="B1893" s="23">
        <v>267</v>
      </c>
    </row>
    <row r="1894" spans="1:2" hidden="1" outlineLevel="1" x14ac:dyDescent="0.25">
      <c r="A1894" s="14" t="s">
        <v>8219</v>
      </c>
      <c r="B1894" s="23">
        <v>269</v>
      </c>
    </row>
    <row r="1895" spans="1:2" hidden="1" outlineLevel="1" x14ac:dyDescent="0.25">
      <c r="A1895" s="14" t="s">
        <v>8219</v>
      </c>
      <c r="B1895" s="23">
        <v>269</v>
      </c>
    </row>
    <row r="1896" spans="1:2" hidden="1" outlineLevel="1" x14ac:dyDescent="0.25">
      <c r="A1896" s="14" t="s">
        <v>8219</v>
      </c>
      <c r="B1896" s="23">
        <v>269</v>
      </c>
    </row>
    <row r="1897" spans="1:2" hidden="1" outlineLevel="1" x14ac:dyDescent="0.25">
      <c r="A1897" s="14" t="s">
        <v>8219</v>
      </c>
      <c r="B1897" s="23">
        <v>270</v>
      </c>
    </row>
    <row r="1898" spans="1:2" hidden="1" outlineLevel="1" x14ac:dyDescent="0.25">
      <c r="A1898" s="14" t="s">
        <v>8219</v>
      </c>
      <c r="B1898" s="23">
        <v>271</v>
      </c>
    </row>
    <row r="1899" spans="1:2" hidden="1" outlineLevel="1" x14ac:dyDescent="0.25">
      <c r="A1899" s="14" t="s">
        <v>8219</v>
      </c>
      <c r="B1899" s="23">
        <v>271</v>
      </c>
    </row>
    <row r="1900" spans="1:2" hidden="1" outlineLevel="1" x14ac:dyDescent="0.25">
      <c r="A1900" s="14" t="s">
        <v>8219</v>
      </c>
      <c r="B1900" s="23">
        <v>271</v>
      </c>
    </row>
    <row r="1901" spans="1:2" hidden="1" outlineLevel="1" x14ac:dyDescent="0.25">
      <c r="A1901" s="14" t="s">
        <v>8219</v>
      </c>
      <c r="B1901" s="23">
        <v>271</v>
      </c>
    </row>
    <row r="1902" spans="1:2" hidden="1" outlineLevel="1" x14ac:dyDescent="0.25">
      <c r="A1902" s="14" t="s">
        <v>8219</v>
      </c>
      <c r="B1902" s="23">
        <v>273</v>
      </c>
    </row>
    <row r="1903" spans="1:2" hidden="1" outlineLevel="1" x14ac:dyDescent="0.25">
      <c r="A1903" s="14" t="s">
        <v>8219</v>
      </c>
      <c r="B1903" s="23">
        <v>274</v>
      </c>
    </row>
    <row r="1904" spans="1:2" hidden="1" outlineLevel="1" x14ac:dyDescent="0.25">
      <c r="A1904" s="14" t="s">
        <v>8219</v>
      </c>
      <c r="B1904" s="23">
        <v>274</v>
      </c>
    </row>
    <row r="1905" spans="1:2" hidden="1" outlineLevel="1" x14ac:dyDescent="0.25">
      <c r="A1905" s="14" t="s">
        <v>8219</v>
      </c>
      <c r="B1905" s="23">
        <v>274</v>
      </c>
    </row>
    <row r="1906" spans="1:2" hidden="1" outlineLevel="1" x14ac:dyDescent="0.25">
      <c r="A1906" s="14" t="s">
        <v>8219</v>
      </c>
      <c r="B1906" s="23">
        <v>275</v>
      </c>
    </row>
    <row r="1907" spans="1:2" hidden="1" outlineLevel="1" x14ac:dyDescent="0.25">
      <c r="A1907" s="14" t="s">
        <v>8219</v>
      </c>
      <c r="B1907" s="23">
        <v>276</v>
      </c>
    </row>
    <row r="1908" spans="1:2" hidden="1" outlineLevel="1" x14ac:dyDescent="0.25">
      <c r="A1908" s="14" t="s">
        <v>8219</v>
      </c>
      <c r="B1908" s="23">
        <v>277</v>
      </c>
    </row>
    <row r="1909" spans="1:2" hidden="1" outlineLevel="1" x14ac:dyDescent="0.25">
      <c r="A1909" s="14" t="s">
        <v>8219</v>
      </c>
      <c r="B1909" s="23">
        <v>278</v>
      </c>
    </row>
    <row r="1910" spans="1:2" hidden="1" outlineLevel="1" x14ac:dyDescent="0.25">
      <c r="A1910" s="14" t="s">
        <v>8219</v>
      </c>
      <c r="B1910" s="23">
        <v>279</v>
      </c>
    </row>
    <row r="1911" spans="1:2" hidden="1" outlineLevel="1" x14ac:dyDescent="0.25">
      <c r="A1911" s="14" t="s">
        <v>8219</v>
      </c>
      <c r="B1911" s="23">
        <v>280</v>
      </c>
    </row>
    <row r="1912" spans="1:2" hidden="1" outlineLevel="1" x14ac:dyDescent="0.25">
      <c r="A1912" s="14" t="s">
        <v>8219</v>
      </c>
      <c r="B1912" s="23">
        <v>282</v>
      </c>
    </row>
    <row r="1913" spans="1:2" hidden="1" outlineLevel="1" x14ac:dyDescent="0.25">
      <c r="A1913" s="14" t="s">
        <v>8219</v>
      </c>
      <c r="B1913" s="23">
        <v>283</v>
      </c>
    </row>
    <row r="1914" spans="1:2" hidden="1" outlineLevel="1" x14ac:dyDescent="0.25">
      <c r="A1914" s="14" t="s">
        <v>8219</v>
      </c>
      <c r="B1914" s="23">
        <v>284</v>
      </c>
    </row>
    <row r="1915" spans="1:2" hidden="1" outlineLevel="1" x14ac:dyDescent="0.25">
      <c r="A1915" s="14" t="s">
        <v>8219</v>
      </c>
      <c r="B1915" s="23">
        <v>284</v>
      </c>
    </row>
    <row r="1916" spans="1:2" hidden="1" outlineLevel="1" x14ac:dyDescent="0.25">
      <c r="A1916" s="14" t="s">
        <v>8219</v>
      </c>
      <c r="B1916" s="23">
        <v>284</v>
      </c>
    </row>
    <row r="1917" spans="1:2" hidden="1" outlineLevel="1" x14ac:dyDescent="0.25">
      <c r="A1917" s="14" t="s">
        <v>8219</v>
      </c>
      <c r="B1917" s="23">
        <v>285</v>
      </c>
    </row>
    <row r="1918" spans="1:2" hidden="1" outlineLevel="1" x14ac:dyDescent="0.25">
      <c r="A1918" s="14" t="s">
        <v>8219</v>
      </c>
      <c r="B1918" s="23">
        <v>286</v>
      </c>
    </row>
    <row r="1919" spans="1:2" hidden="1" outlineLevel="1" x14ac:dyDescent="0.25">
      <c r="A1919" s="14" t="s">
        <v>8219</v>
      </c>
      <c r="B1919" s="23">
        <v>286</v>
      </c>
    </row>
    <row r="1920" spans="1:2" hidden="1" outlineLevel="1" x14ac:dyDescent="0.25">
      <c r="A1920" s="14" t="s">
        <v>8219</v>
      </c>
      <c r="B1920" s="23">
        <v>286</v>
      </c>
    </row>
    <row r="1921" spans="1:2" hidden="1" outlineLevel="1" x14ac:dyDescent="0.25">
      <c r="A1921" s="14" t="s">
        <v>8219</v>
      </c>
      <c r="B1921" s="23">
        <v>287</v>
      </c>
    </row>
    <row r="1922" spans="1:2" hidden="1" outlineLevel="1" x14ac:dyDescent="0.25">
      <c r="A1922" s="14" t="s">
        <v>8219</v>
      </c>
      <c r="B1922" s="23">
        <v>288</v>
      </c>
    </row>
    <row r="1923" spans="1:2" hidden="1" outlineLevel="1" x14ac:dyDescent="0.25">
      <c r="A1923" s="14" t="s">
        <v>8219</v>
      </c>
      <c r="B1923" s="23">
        <v>288</v>
      </c>
    </row>
    <row r="1924" spans="1:2" hidden="1" outlineLevel="1" x14ac:dyDescent="0.25">
      <c r="A1924" s="14" t="s">
        <v>8219</v>
      </c>
      <c r="B1924" s="23">
        <v>290</v>
      </c>
    </row>
    <row r="1925" spans="1:2" hidden="1" outlineLevel="1" x14ac:dyDescent="0.25">
      <c r="A1925" s="14" t="s">
        <v>8219</v>
      </c>
      <c r="B1925" s="23">
        <v>290</v>
      </c>
    </row>
    <row r="1926" spans="1:2" hidden="1" outlineLevel="1" x14ac:dyDescent="0.25">
      <c r="A1926" s="14" t="s">
        <v>8219</v>
      </c>
      <c r="B1926" s="23">
        <v>290</v>
      </c>
    </row>
    <row r="1927" spans="1:2" hidden="1" outlineLevel="1" x14ac:dyDescent="0.25">
      <c r="A1927" s="14" t="s">
        <v>8219</v>
      </c>
      <c r="B1927" s="23">
        <v>293</v>
      </c>
    </row>
    <row r="1928" spans="1:2" hidden="1" outlineLevel="1" x14ac:dyDescent="0.25">
      <c r="A1928" s="14" t="s">
        <v>8219</v>
      </c>
      <c r="B1928" s="23">
        <v>294</v>
      </c>
    </row>
    <row r="1929" spans="1:2" hidden="1" outlineLevel="1" x14ac:dyDescent="0.25">
      <c r="A1929" s="14" t="s">
        <v>8219</v>
      </c>
      <c r="B1929" s="23">
        <v>294</v>
      </c>
    </row>
    <row r="1930" spans="1:2" hidden="1" outlineLevel="1" x14ac:dyDescent="0.25">
      <c r="A1930" s="14" t="s">
        <v>8219</v>
      </c>
      <c r="B1930" s="23">
        <v>296</v>
      </c>
    </row>
    <row r="1931" spans="1:2" hidden="1" outlineLevel="1" x14ac:dyDescent="0.25">
      <c r="A1931" s="14" t="s">
        <v>8219</v>
      </c>
      <c r="B1931" s="23">
        <v>298</v>
      </c>
    </row>
    <row r="1932" spans="1:2" hidden="1" outlineLevel="1" x14ac:dyDescent="0.25">
      <c r="A1932" s="14" t="s">
        <v>8219</v>
      </c>
      <c r="B1932" s="23">
        <v>299</v>
      </c>
    </row>
    <row r="1933" spans="1:2" hidden="1" outlineLevel="1" x14ac:dyDescent="0.25">
      <c r="A1933" s="14" t="s">
        <v>8219</v>
      </c>
      <c r="B1933" s="23">
        <v>301</v>
      </c>
    </row>
    <row r="1934" spans="1:2" hidden="1" outlineLevel="1" x14ac:dyDescent="0.25">
      <c r="A1934" s="14" t="s">
        <v>8219</v>
      </c>
      <c r="B1934" s="23">
        <v>302</v>
      </c>
    </row>
    <row r="1935" spans="1:2" hidden="1" outlineLevel="1" x14ac:dyDescent="0.25">
      <c r="A1935" s="14" t="s">
        <v>8219</v>
      </c>
      <c r="B1935" s="23">
        <v>302</v>
      </c>
    </row>
    <row r="1936" spans="1:2" hidden="1" outlineLevel="1" x14ac:dyDescent="0.25">
      <c r="A1936" s="14" t="s">
        <v>8219</v>
      </c>
      <c r="B1936" s="23">
        <v>303</v>
      </c>
    </row>
    <row r="1937" spans="1:2" hidden="1" outlineLevel="1" x14ac:dyDescent="0.25">
      <c r="A1937" s="14" t="s">
        <v>8219</v>
      </c>
      <c r="B1937" s="23">
        <v>303</v>
      </c>
    </row>
    <row r="1938" spans="1:2" hidden="1" outlineLevel="1" x14ac:dyDescent="0.25">
      <c r="A1938" s="14" t="s">
        <v>8219</v>
      </c>
      <c r="B1938" s="23">
        <v>304</v>
      </c>
    </row>
    <row r="1939" spans="1:2" hidden="1" outlineLevel="1" x14ac:dyDescent="0.25">
      <c r="A1939" s="14" t="s">
        <v>8219</v>
      </c>
      <c r="B1939" s="23">
        <v>305</v>
      </c>
    </row>
    <row r="1940" spans="1:2" hidden="1" outlineLevel="1" x14ac:dyDescent="0.25">
      <c r="A1940" s="14" t="s">
        <v>8219</v>
      </c>
      <c r="B1940" s="23">
        <v>305</v>
      </c>
    </row>
    <row r="1941" spans="1:2" hidden="1" outlineLevel="1" x14ac:dyDescent="0.25">
      <c r="A1941" s="14" t="s">
        <v>8219</v>
      </c>
      <c r="B1941" s="23">
        <v>306</v>
      </c>
    </row>
    <row r="1942" spans="1:2" hidden="1" outlineLevel="1" x14ac:dyDescent="0.25">
      <c r="A1942" s="14" t="s">
        <v>8219</v>
      </c>
      <c r="B1942" s="23">
        <v>307</v>
      </c>
    </row>
    <row r="1943" spans="1:2" hidden="1" outlineLevel="1" x14ac:dyDescent="0.25">
      <c r="A1943" s="14" t="s">
        <v>8219</v>
      </c>
      <c r="B1943" s="23">
        <v>308</v>
      </c>
    </row>
    <row r="1944" spans="1:2" hidden="1" outlineLevel="1" x14ac:dyDescent="0.25">
      <c r="A1944" s="14" t="s">
        <v>8219</v>
      </c>
      <c r="B1944" s="23">
        <v>311</v>
      </c>
    </row>
    <row r="1945" spans="1:2" hidden="1" outlineLevel="1" x14ac:dyDescent="0.25">
      <c r="A1945" s="14" t="s">
        <v>8219</v>
      </c>
      <c r="B1945" s="23">
        <v>314</v>
      </c>
    </row>
    <row r="1946" spans="1:2" hidden="1" outlineLevel="1" x14ac:dyDescent="0.25">
      <c r="A1946" s="14" t="s">
        <v>8219</v>
      </c>
      <c r="B1946" s="23">
        <v>314</v>
      </c>
    </row>
    <row r="1947" spans="1:2" hidden="1" outlineLevel="1" x14ac:dyDescent="0.25">
      <c r="A1947" s="14" t="s">
        <v>8219</v>
      </c>
      <c r="B1947" s="23">
        <v>315</v>
      </c>
    </row>
    <row r="1948" spans="1:2" hidden="1" outlineLevel="1" x14ac:dyDescent="0.25">
      <c r="A1948" s="14" t="s">
        <v>8219</v>
      </c>
      <c r="B1948" s="23">
        <v>316</v>
      </c>
    </row>
    <row r="1949" spans="1:2" hidden="1" outlineLevel="1" x14ac:dyDescent="0.25">
      <c r="A1949" s="14" t="s">
        <v>8219</v>
      </c>
      <c r="B1949" s="23">
        <v>320</v>
      </c>
    </row>
    <row r="1950" spans="1:2" hidden="1" outlineLevel="1" x14ac:dyDescent="0.25">
      <c r="A1950" s="14" t="s">
        <v>8219</v>
      </c>
      <c r="B1950" s="23">
        <v>321</v>
      </c>
    </row>
    <row r="1951" spans="1:2" hidden="1" outlineLevel="1" x14ac:dyDescent="0.25">
      <c r="A1951" s="14" t="s">
        <v>8219</v>
      </c>
      <c r="B1951" s="23">
        <v>321</v>
      </c>
    </row>
    <row r="1952" spans="1:2" hidden="1" outlineLevel="1" x14ac:dyDescent="0.25">
      <c r="A1952" s="14" t="s">
        <v>8219</v>
      </c>
      <c r="B1952" s="23">
        <v>321</v>
      </c>
    </row>
    <row r="1953" spans="1:2" hidden="1" outlineLevel="1" x14ac:dyDescent="0.25">
      <c r="A1953" s="14" t="s">
        <v>8219</v>
      </c>
      <c r="B1953" s="23">
        <v>322</v>
      </c>
    </row>
    <row r="1954" spans="1:2" hidden="1" outlineLevel="1" x14ac:dyDescent="0.25">
      <c r="A1954" s="14" t="s">
        <v>8219</v>
      </c>
      <c r="B1954" s="23">
        <v>325</v>
      </c>
    </row>
    <row r="1955" spans="1:2" hidden="1" outlineLevel="1" x14ac:dyDescent="0.25">
      <c r="A1955" s="14" t="s">
        <v>8219</v>
      </c>
      <c r="B1955" s="23">
        <v>325</v>
      </c>
    </row>
    <row r="1956" spans="1:2" hidden="1" outlineLevel="1" x14ac:dyDescent="0.25">
      <c r="A1956" s="14" t="s">
        <v>8219</v>
      </c>
      <c r="B1956" s="23">
        <v>325</v>
      </c>
    </row>
    <row r="1957" spans="1:2" hidden="1" outlineLevel="1" x14ac:dyDescent="0.25">
      <c r="A1957" s="14" t="s">
        <v>8219</v>
      </c>
      <c r="B1957" s="23">
        <v>328</v>
      </c>
    </row>
    <row r="1958" spans="1:2" hidden="1" outlineLevel="1" x14ac:dyDescent="0.25">
      <c r="A1958" s="14" t="s">
        <v>8219</v>
      </c>
      <c r="B1958" s="23">
        <v>329</v>
      </c>
    </row>
    <row r="1959" spans="1:2" hidden="1" outlineLevel="1" x14ac:dyDescent="0.25">
      <c r="A1959" s="14" t="s">
        <v>8219</v>
      </c>
      <c r="B1959" s="23">
        <v>329</v>
      </c>
    </row>
    <row r="1960" spans="1:2" hidden="1" outlineLevel="1" x14ac:dyDescent="0.25">
      <c r="A1960" s="14" t="s">
        <v>8219</v>
      </c>
      <c r="B1960" s="23">
        <v>332</v>
      </c>
    </row>
    <row r="1961" spans="1:2" hidden="1" outlineLevel="1" x14ac:dyDescent="0.25">
      <c r="A1961" s="14" t="s">
        <v>8219</v>
      </c>
      <c r="B1961" s="23">
        <v>335</v>
      </c>
    </row>
    <row r="1962" spans="1:2" hidden="1" outlineLevel="1" x14ac:dyDescent="0.25">
      <c r="A1962" s="14" t="s">
        <v>8219</v>
      </c>
      <c r="B1962" s="23">
        <v>336</v>
      </c>
    </row>
    <row r="1963" spans="1:2" hidden="1" outlineLevel="1" x14ac:dyDescent="0.25">
      <c r="A1963" s="14" t="s">
        <v>8219</v>
      </c>
      <c r="B1963" s="23">
        <v>336</v>
      </c>
    </row>
    <row r="1964" spans="1:2" hidden="1" outlineLevel="1" x14ac:dyDescent="0.25">
      <c r="A1964" s="14" t="s">
        <v>8219</v>
      </c>
      <c r="B1964" s="23">
        <v>337</v>
      </c>
    </row>
    <row r="1965" spans="1:2" hidden="1" outlineLevel="1" x14ac:dyDescent="0.25">
      <c r="A1965" s="14" t="s">
        <v>8219</v>
      </c>
      <c r="B1965" s="23">
        <v>337</v>
      </c>
    </row>
    <row r="1966" spans="1:2" hidden="1" outlineLevel="1" x14ac:dyDescent="0.25">
      <c r="A1966" s="14" t="s">
        <v>8219</v>
      </c>
      <c r="B1966" s="23">
        <v>339</v>
      </c>
    </row>
    <row r="1967" spans="1:2" hidden="1" outlineLevel="1" x14ac:dyDescent="0.25">
      <c r="A1967" s="14" t="s">
        <v>8219</v>
      </c>
      <c r="B1967" s="23">
        <v>340</v>
      </c>
    </row>
    <row r="1968" spans="1:2" hidden="1" outlineLevel="1" x14ac:dyDescent="0.25">
      <c r="A1968" s="14" t="s">
        <v>8219</v>
      </c>
      <c r="B1968" s="23">
        <v>340</v>
      </c>
    </row>
    <row r="1969" spans="1:2" hidden="1" outlineLevel="1" x14ac:dyDescent="0.25">
      <c r="A1969" s="14" t="s">
        <v>8219</v>
      </c>
      <c r="B1969" s="23">
        <v>340</v>
      </c>
    </row>
    <row r="1970" spans="1:2" hidden="1" outlineLevel="1" x14ac:dyDescent="0.25">
      <c r="A1970" s="14" t="s">
        <v>8219</v>
      </c>
      <c r="B1970" s="23">
        <v>342</v>
      </c>
    </row>
    <row r="1971" spans="1:2" hidden="1" outlineLevel="1" x14ac:dyDescent="0.25">
      <c r="A1971" s="14" t="s">
        <v>8219</v>
      </c>
      <c r="B1971" s="23">
        <v>343</v>
      </c>
    </row>
    <row r="1972" spans="1:2" hidden="1" outlineLevel="1" x14ac:dyDescent="0.25">
      <c r="A1972" s="14" t="s">
        <v>8219</v>
      </c>
      <c r="B1972" s="23">
        <v>345</v>
      </c>
    </row>
    <row r="1973" spans="1:2" hidden="1" outlineLevel="1" x14ac:dyDescent="0.25">
      <c r="A1973" s="14" t="s">
        <v>8219</v>
      </c>
      <c r="B1973" s="23">
        <v>348</v>
      </c>
    </row>
    <row r="1974" spans="1:2" hidden="1" outlineLevel="1" x14ac:dyDescent="0.25">
      <c r="A1974" s="14" t="s">
        <v>8219</v>
      </c>
      <c r="B1974" s="23">
        <v>350</v>
      </c>
    </row>
    <row r="1975" spans="1:2" hidden="1" outlineLevel="1" x14ac:dyDescent="0.25">
      <c r="A1975" s="14" t="s">
        <v>8219</v>
      </c>
      <c r="B1975" s="23">
        <v>351</v>
      </c>
    </row>
    <row r="1976" spans="1:2" hidden="1" outlineLevel="1" x14ac:dyDescent="0.25">
      <c r="A1976" s="14" t="s">
        <v>8219</v>
      </c>
      <c r="B1976" s="23">
        <v>352</v>
      </c>
    </row>
    <row r="1977" spans="1:2" hidden="1" outlineLevel="1" x14ac:dyDescent="0.25">
      <c r="A1977" s="14" t="s">
        <v>8219</v>
      </c>
      <c r="B1977" s="23">
        <v>353</v>
      </c>
    </row>
    <row r="1978" spans="1:2" hidden="1" outlineLevel="1" x14ac:dyDescent="0.25">
      <c r="A1978" s="14" t="s">
        <v>8219</v>
      </c>
      <c r="B1978" s="23">
        <v>354</v>
      </c>
    </row>
    <row r="1979" spans="1:2" hidden="1" outlineLevel="1" x14ac:dyDescent="0.25">
      <c r="A1979" s="14" t="s">
        <v>8219</v>
      </c>
      <c r="B1979" s="23">
        <v>354</v>
      </c>
    </row>
    <row r="1980" spans="1:2" hidden="1" outlineLevel="1" x14ac:dyDescent="0.25">
      <c r="A1980" s="14" t="s">
        <v>8219</v>
      </c>
      <c r="B1980" s="23">
        <v>356</v>
      </c>
    </row>
    <row r="1981" spans="1:2" hidden="1" outlineLevel="1" x14ac:dyDescent="0.25">
      <c r="A1981" s="14" t="s">
        <v>8219</v>
      </c>
      <c r="B1981" s="23">
        <v>361</v>
      </c>
    </row>
    <row r="1982" spans="1:2" hidden="1" outlineLevel="1" x14ac:dyDescent="0.25">
      <c r="A1982" s="14" t="s">
        <v>8219</v>
      </c>
      <c r="B1982" s="23">
        <v>364</v>
      </c>
    </row>
    <row r="1983" spans="1:2" hidden="1" outlineLevel="1" x14ac:dyDescent="0.25">
      <c r="A1983" s="14" t="s">
        <v>8219</v>
      </c>
      <c r="B1983" s="23">
        <v>365</v>
      </c>
    </row>
    <row r="1984" spans="1:2" hidden="1" outlineLevel="1" x14ac:dyDescent="0.25">
      <c r="A1984" s="14" t="s">
        <v>8219</v>
      </c>
      <c r="B1984" s="23">
        <v>369</v>
      </c>
    </row>
    <row r="1985" spans="1:2" hidden="1" outlineLevel="1" x14ac:dyDescent="0.25">
      <c r="A1985" s="14" t="s">
        <v>8219</v>
      </c>
      <c r="B1985" s="23">
        <v>369</v>
      </c>
    </row>
    <row r="1986" spans="1:2" hidden="1" outlineLevel="1" x14ac:dyDescent="0.25">
      <c r="A1986" s="14" t="s">
        <v>8219</v>
      </c>
      <c r="B1986" s="23">
        <v>372</v>
      </c>
    </row>
    <row r="1987" spans="1:2" hidden="1" outlineLevel="1" x14ac:dyDescent="0.25">
      <c r="A1987" s="14" t="s">
        <v>8219</v>
      </c>
      <c r="B1987" s="23">
        <v>375</v>
      </c>
    </row>
    <row r="1988" spans="1:2" hidden="1" outlineLevel="1" x14ac:dyDescent="0.25">
      <c r="A1988" s="14" t="s">
        <v>8219</v>
      </c>
      <c r="B1988" s="23">
        <v>375</v>
      </c>
    </row>
    <row r="1989" spans="1:2" hidden="1" outlineLevel="1" x14ac:dyDescent="0.25">
      <c r="A1989" s="14" t="s">
        <v>8219</v>
      </c>
      <c r="B1989" s="23">
        <v>376</v>
      </c>
    </row>
    <row r="1990" spans="1:2" hidden="1" outlineLevel="1" x14ac:dyDescent="0.25">
      <c r="A1990" s="14" t="s">
        <v>8219</v>
      </c>
      <c r="B1990" s="23">
        <v>379</v>
      </c>
    </row>
    <row r="1991" spans="1:2" hidden="1" outlineLevel="1" x14ac:dyDescent="0.25">
      <c r="A1991" s="14" t="s">
        <v>8219</v>
      </c>
      <c r="B1991" s="23">
        <v>379</v>
      </c>
    </row>
    <row r="1992" spans="1:2" hidden="1" outlineLevel="1" x14ac:dyDescent="0.25">
      <c r="A1992" s="14" t="s">
        <v>8219</v>
      </c>
      <c r="B1992" s="23">
        <v>380</v>
      </c>
    </row>
    <row r="1993" spans="1:2" hidden="1" outlineLevel="1" x14ac:dyDescent="0.25">
      <c r="A1993" s="14" t="s">
        <v>8219</v>
      </c>
      <c r="B1993" s="23">
        <v>383</v>
      </c>
    </row>
    <row r="1994" spans="1:2" hidden="1" outlineLevel="1" x14ac:dyDescent="0.25">
      <c r="A1994" s="14" t="s">
        <v>8219</v>
      </c>
      <c r="B1994" s="23">
        <v>385</v>
      </c>
    </row>
    <row r="1995" spans="1:2" hidden="1" outlineLevel="1" x14ac:dyDescent="0.25">
      <c r="A1995" s="14" t="s">
        <v>8219</v>
      </c>
      <c r="B1995" s="23">
        <v>388</v>
      </c>
    </row>
    <row r="1996" spans="1:2" hidden="1" outlineLevel="1" x14ac:dyDescent="0.25">
      <c r="A1996" s="14" t="s">
        <v>8219</v>
      </c>
      <c r="B1996" s="23">
        <v>389</v>
      </c>
    </row>
    <row r="1997" spans="1:2" hidden="1" outlineLevel="1" x14ac:dyDescent="0.25">
      <c r="A1997" s="14" t="s">
        <v>8219</v>
      </c>
      <c r="B1997" s="23">
        <v>391</v>
      </c>
    </row>
    <row r="1998" spans="1:2" hidden="1" outlineLevel="1" x14ac:dyDescent="0.25">
      <c r="A1998" s="14" t="s">
        <v>8219</v>
      </c>
      <c r="B1998" s="23">
        <v>392</v>
      </c>
    </row>
    <row r="1999" spans="1:2" hidden="1" outlineLevel="1" x14ac:dyDescent="0.25">
      <c r="A1999" s="14" t="s">
        <v>8219</v>
      </c>
      <c r="B1999" s="23">
        <v>392</v>
      </c>
    </row>
    <row r="2000" spans="1:2" hidden="1" outlineLevel="1" x14ac:dyDescent="0.25">
      <c r="A2000" s="14" t="s">
        <v>8219</v>
      </c>
      <c r="B2000" s="23">
        <v>392</v>
      </c>
    </row>
    <row r="2001" spans="1:2" hidden="1" outlineLevel="1" x14ac:dyDescent="0.25">
      <c r="A2001" s="14" t="s">
        <v>8219</v>
      </c>
      <c r="B2001" s="23">
        <v>394</v>
      </c>
    </row>
    <row r="2002" spans="1:2" hidden="1" outlineLevel="1" x14ac:dyDescent="0.25">
      <c r="A2002" s="14" t="s">
        <v>8219</v>
      </c>
      <c r="B2002" s="23">
        <v>398</v>
      </c>
    </row>
    <row r="2003" spans="1:2" hidden="1" outlineLevel="1" x14ac:dyDescent="0.25">
      <c r="A2003" s="14" t="s">
        <v>8219</v>
      </c>
      <c r="B2003" s="23">
        <v>398</v>
      </c>
    </row>
    <row r="2004" spans="1:2" hidden="1" outlineLevel="1" x14ac:dyDescent="0.25">
      <c r="A2004" s="14" t="s">
        <v>8219</v>
      </c>
      <c r="B2004" s="23">
        <v>402</v>
      </c>
    </row>
    <row r="2005" spans="1:2" hidden="1" outlineLevel="1" x14ac:dyDescent="0.25">
      <c r="A2005" s="14" t="s">
        <v>8219</v>
      </c>
      <c r="B2005" s="23">
        <v>403</v>
      </c>
    </row>
    <row r="2006" spans="1:2" hidden="1" outlineLevel="1" x14ac:dyDescent="0.25">
      <c r="A2006" s="14" t="s">
        <v>8219</v>
      </c>
      <c r="B2006" s="23">
        <v>404</v>
      </c>
    </row>
    <row r="2007" spans="1:2" hidden="1" outlineLevel="1" x14ac:dyDescent="0.25">
      <c r="A2007" s="14" t="s">
        <v>8219</v>
      </c>
      <c r="B2007" s="23">
        <v>404</v>
      </c>
    </row>
    <row r="2008" spans="1:2" hidden="1" outlineLevel="1" x14ac:dyDescent="0.25">
      <c r="A2008" s="14" t="s">
        <v>8219</v>
      </c>
      <c r="B2008" s="23">
        <v>405</v>
      </c>
    </row>
    <row r="2009" spans="1:2" hidden="1" outlineLevel="1" x14ac:dyDescent="0.25">
      <c r="A2009" s="14" t="s">
        <v>8219</v>
      </c>
      <c r="B2009" s="23">
        <v>405</v>
      </c>
    </row>
    <row r="2010" spans="1:2" hidden="1" outlineLevel="1" x14ac:dyDescent="0.25">
      <c r="A2010" s="14" t="s">
        <v>8219</v>
      </c>
      <c r="B2010" s="23">
        <v>406</v>
      </c>
    </row>
    <row r="2011" spans="1:2" hidden="1" outlineLevel="1" x14ac:dyDescent="0.25">
      <c r="A2011" s="14" t="s">
        <v>8219</v>
      </c>
      <c r="B2011" s="23">
        <v>410</v>
      </c>
    </row>
    <row r="2012" spans="1:2" hidden="1" outlineLevel="1" x14ac:dyDescent="0.25">
      <c r="A2012" s="14" t="s">
        <v>8219</v>
      </c>
      <c r="B2012" s="23">
        <v>413</v>
      </c>
    </row>
    <row r="2013" spans="1:2" hidden="1" outlineLevel="1" x14ac:dyDescent="0.25">
      <c r="A2013" s="14" t="s">
        <v>8219</v>
      </c>
      <c r="B2013" s="23">
        <v>415</v>
      </c>
    </row>
    <row r="2014" spans="1:2" hidden="1" outlineLevel="1" x14ac:dyDescent="0.25">
      <c r="A2014" s="14" t="s">
        <v>8219</v>
      </c>
      <c r="B2014" s="23">
        <v>415</v>
      </c>
    </row>
    <row r="2015" spans="1:2" hidden="1" outlineLevel="1" x14ac:dyDescent="0.25">
      <c r="A2015" s="14" t="s">
        <v>8219</v>
      </c>
      <c r="B2015" s="23">
        <v>424</v>
      </c>
    </row>
    <row r="2016" spans="1:2" hidden="1" outlineLevel="1" x14ac:dyDescent="0.25">
      <c r="A2016" s="14" t="s">
        <v>8219</v>
      </c>
      <c r="B2016" s="23">
        <v>426</v>
      </c>
    </row>
    <row r="2017" spans="1:2" hidden="1" outlineLevel="1" x14ac:dyDescent="0.25">
      <c r="A2017" s="14" t="s">
        <v>8219</v>
      </c>
      <c r="B2017" s="23">
        <v>426</v>
      </c>
    </row>
    <row r="2018" spans="1:2" hidden="1" outlineLevel="1" x14ac:dyDescent="0.25">
      <c r="A2018" s="14" t="s">
        <v>8219</v>
      </c>
      <c r="B2018" s="23">
        <v>429</v>
      </c>
    </row>
    <row r="2019" spans="1:2" hidden="1" outlineLevel="1" x14ac:dyDescent="0.25">
      <c r="A2019" s="14" t="s">
        <v>8219</v>
      </c>
      <c r="B2019" s="23">
        <v>433</v>
      </c>
    </row>
    <row r="2020" spans="1:2" hidden="1" outlineLevel="1" x14ac:dyDescent="0.25">
      <c r="A2020" s="14" t="s">
        <v>8219</v>
      </c>
      <c r="B2020" s="23">
        <v>437</v>
      </c>
    </row>
    <row r="2021" spans="1:2" hidden="1" outlineLevel="1" x14ac:dyDescent="0.25">
      <c r="A2021" s="14" t="s">
        <v>8219</v>
      </c>
      <c r="B2021" s="23">
        <v>438</v>
      </c>
    </row>
    <row r="2022" spans="1:2" hidden="1" outlineLevel="1" x14ac:dyDescent="0.25">
      <c r="A2022" s="14" t="s">
        <v>8219</v>
      </c>
      <c r="B2022" s="23">
        <v>441</v>
      </c>
    </row>
    <row r="2023" spans="1:2" hidden="1" outlineLevel="1" x14ac:dyDescent="0.25">
      <c r="A2023" s="14" t="s">
        <v>8219</v>
      </c>
      <c r="B2023" s="23">
        <v>443</v>
      </c>
    </row>
    <row r="2024" spans="1:2" hidden="1" outlineLevel="1" x14ac:dyDescent="0.25">
      <c r="A2024" s="14" t="s">
        <v>8219</v>
      </c>
      <c r="B2024" s="23">
        <v>445</v>
      </c>
    </row>
    <row r="2025" spans="1:2" hidden="1" outlineLevel="1" x14ac:dyDescent="0.25">
      <c r="A2025" s="14" t="s">
        <v>8219</v>
      </c>
      <c r="B2025" s="23">
        <v>447</v>
      </c>
    </row>
    <row r="2026" spans="1:2" hidden="1" outlineLevel="1" x14ac:dyDescent="0.25">
      <c r="A2026" s="14" t="s">
        <v>8219</v>
      </c>
      <c r="B2026" s="23">
        <v>450</v>
      </c>
    </row>
    <row r="2027" spans="1:2" hidden="1" outlineLevel="1" x14ac:dyDescent="0.25">
      <c r="A2027" s="14" t="s">
        <v>8219</v>
      </c>
      <c r="B2027" s="23">
        <v>452</v>
      </c>
    </row>
    <row r="2028" spans="1:2" hidden="1" outlineLevel="1" x14ac:dyDescent="0.25">
      <c r="A2028" s="14" t="s">
        <v>8219</v>
      </c>
      <c r="B2028" s="23">
        <v>454</v>
      </c>
    </row>
    <row r="2029" spans="1:2" hidden="1" outlineLevel="1" x14ac:dyDescent="0.25">
      <c r="A2029" s="14" t="s">
        <v>8219</v>
      </c>
      <c r="B2029" s="23">
        <v>455</v>
      </c>
    </row>
    <row r="2030" spans="1:2" hidden="1" outlineLevel="1" x14ac:dyDescent="0.25">
      <c r="A2030" s="14" t="s">
        <v>8219</v>
      </c>
      <c r="B2030" s="23">
        <v>456</v>
      </c>
    </row>
    <row r="2031" spans="1:2" hidden="1" outlineLevel="1" x14ac:dyDescent="0.25">
      <c r="A2031" s="14" t="s">
        <v>8219</v>
      </c>
      <c r="B2031" s="23">
        <v>465</v>
      </c>
    </row>
    <row r="2032" spans="1:2" hidden="1" outlineLevel="1" x14ac:dyDescent="0.25">
      <c r="A2032" s="14" t="s">
        <v>8219</v>
      </c>
      <c r="B2032" s="23">
        <v>467</v>
      </c>
    </row>
    <row r="2033" spans="1:2" hidden="1" outlineLevel="1" x14ac:dyDescent="0.25">
      <c r="A2033" s="14" t="s">
        <v>8219</v>
      </c>
      <c r="B2033" s="23">
        <v>470</v>
      </c>
    </row>
    <row r="2034" spans="1:2" hidden="1" outlineLevel="1" x14ac:dyDescent="0.25">
      <c r="A2034" s="14" t="s">
        <v>8219</v>
      </c>
      <c r="B2034" s="23">
        <v>473</v>
      </c>
    </row>
    <row r="2035" spans="1:2" hidden="1" outlineLevel="1" x14ac:dyDescent="0.25">
      <c r="A2035" s="14" t="s">
        <v>8219</v>
      </c>
      <c r="B2035" s="23">
        <v>478</v>
      </c>
    </row>
    <row r="2036" spans="1:2" hidden="1" outlineLevel="1" x14ac:dyDescent="0.25">
      <c r="A2036" s="14" t="s">
        <v>8219</v>
      </c>
      <c r="B2036" s="23">
        <v>479</v>
      </c>
    </row>
    <row r="2037" spans="1:2" hidden="1" outlineLevel="1" x14ac:dyDescent="0.25">
      <c r="A2037" s="14" t="s">
        <v>8219</v>
      </c>
      <c r="B2037" s="23">
        <v>480</v>
      </c>
    </row>
    <row r="2038" spans="1:2" hidden="1" outlineLevel="1" x14ac:dyDescent="0.25">
      <c r="A2038" s="14" t="s">
        <v>8219</v>
      </c>
      <c r="B2038" s="23">
        <v>480</v>
      </c>
    </row>
    <row r="2039" spans="1:2" hidden="1" outlineLevel="1" x14ac:dyDescent="0.25">
      <c r="A2039" s="14" t="s">
        <v>8219</v>
      </c>
      <c r="B2039" s="23">
        <v>489</v>
      </c>
    </row>
    <row r="2040" spans="1:2" hidden="1" outlineLevel="1" x14ac:dyDescent="0.25">
      <c r="A2040" s="14" t="s">
        <v>8219</v>
      </c>
      <c r="B2040" s="23">
        <v>493</v>
      </c>
    </row>
    <row r="2041" spans="1:2" hidden="1" outlineLevel="1" x14ac:dyDescent="0.25">
      <c r="A2041" s="14" t="s">
        <v>8219</v>
      </c>
      <c r="B2041" s="23">
        <v>493</v>
      </c>
    </row>
    <row r="2042" spans="1:2" hidden="1" outlineLevel="1" x14ac:dyDescent="0.25">
      <c r="A2042" s="14" t="s">
        <v>8219</v>
      </c>
      <c r="B2042" s="23">
        <v>498</v>
      </c>
    </row>
    <row r="2043" spans="1:2" hidden="1" outlineLevel="1" x14ac:dyDescent="0.25">
      <c r="A2043" s="14" t="s">
        <v>8219</v>
      </c>
      <c r="B2043" s="23">
        <v>498</v>
      </c>
    </row>
    <row r="2044" spans="1:2" hidden="1" outlineLevel="1" x14ac:dyDescent="0.25">
      <c r="A2044" s="14" t="s">
        <v>8219</v>
      </c>
      <c r="B2044" s="23">
        <v>499</v>
      </c>
    </row>
    <row r="2045" spans="1:2" hidden="1" outlineLevel="1" x14ac:dyDescent="0.25">
      <c r="A2045" s="14" t="s">
        <v>8219</v>
      </c>
      <c r="B2045" s="23">
        <v>508</v>
      </c>
    </row>
    <row r="2046" spans="1:2" hidden="1" outlineLevel="1" x14ac:dyDescent="0.25">
      <c r="A2046" s="14" t="s">
        <v>8219</v>
      </c>
      <c r="B2046" s="23">
        <v>508</v>
      </c>
    </row>
    <row r="2047" spans="1:2" hidden="1" outlineLevel="1" x14ac:dyDescent="0.25">
      <c r="A2047" s="14" t="s">
        <v>8219</v>
      </c>
      <c r="B2047" s="23">
        <v>508</v>
      </c>
    </row>
    <row r="2048" spans="1:2" hidden="1" outlineLevel="1" x14ac:dyDescent="0.25">
      <c r="A2048" s="14" t="s">
        <v>8219</v>
      </c>
      <c r="B2048" s="23">
        <v>510</v>
      </c>
    </row>
    <row r="2049" spans="1:2" hidden="1" outlineLevel="1" x14ac:dyDescent="0.25">
      <c r="A2049" s="14" t="s">
        <v>8219</v>
      </c>
      <c r="B2049" s="23">
        <v>512</v>
      </c>
    </row>
    <row r="2050" spans="1:2" hidden="1" outlineLevel="1" x14ac:dyDescent="0.25">
      <c r="A2050" s="14" t="s">
        <v>8219</v>
      </c>
      <c r="B2050" s="23">
        <v>514</v>
      </c>
    </row>
    <row r="2051" spans="1:2" hidden="1" outlineLevel="1" x14ac:dyDescent="0.25">
      <c r="A2051" s="14" t="s">
        <v>8219</v>
      </c>
      <c r="B2051" s="23">
        <v>524</v>
      </c>
    </row>
    <row r="2052" spans="1:2" hidden="1" outlineLevel="1" x14ac:dyDescent="0.25">
      <c r="A2052" s="14" t="s">
        <v>8219</v>
      </c>
      <c r="B2052" s="23">
        <v>531</v>
      </c>
    </row>
    <row r="2053" spans="1:2" hidden="1" outlineLevel="1" x14ac:dyDescent="0.25">
      <c r="A2053" s="14" t="s">
        <v>8219</v>
      </c>
      <c r="B2053" s="23">
        <v>537</v>
      </c>
    </row>
    <row r="2054" spans="1:2" hidden="1" outlineLevel="1" x14ac:dyDescent="0.25">
      <c r="A2054" s="14" t="s">
        <v>8219</v>
      </c>
      <c r="B2054" s="23">
        <v>537</v>
      </c>
    </row>
    <row r="2055" spans="1:2" hidden="1" outlineLevel="1" x14ac:dyDescent="0.25">
      <c r="A2055" s="14" t="s">
        <v>8219</v>
      </c>
      <c r="B2055" s="23">
        <v>539</v>
      </c>
    </row>
    <row r="2056" spans="1:2" hidden="1" outlineLevel="1" x14ac:dyDescent="0.25">
      <c r="A2056" s="14" t="s">
        <v>8219</v>
      </c>
      <c r="B2056" s="23">
        <v>539</v>
      </c>
    </row>
    <row r="2057" spans="1:2" hidden="1" outlineLevel="1" x14ac:dyDescent="0.25">
      <c r="A2057" s="14" t="s">
        <v>8219</v>
      </c>
      <c r="B2057" s="23">
        <v>541</v>
      </c>
    </row>
    <row r="2058" spans="1:2" hidden="1" outlineLevel="1" x14ac:dyDescent="0.25">
      <c r="A2058" s="14" t="s">
        <v>8219</v>
      </c>
      <c r="B2058" s="23">
        <v>549</v>
      </c>
    </row>
    <row r="2059" spans="1:2" hidden="1" outlineLevel="1" x14ac:dyDescent="0.25">
      <c r="A2059" s="14" t="s">
        <v>8219</v>
      </c>
      <c r="B2059" s="23">
        <v>551</v>
      </c>
    </row>
    <row r="2060" spans="1:2" hidden="1" outlineLevel="1" x14ac:dyDescent="0.25">
      <c r="A2060" s="14" t="s">
        <v>8219</v>
      </c>
      <c r="B2060" s="23">
        <v>554</v>
      </c>
    </row>
    <row r="2061" spans="1:2" hidden="1" outlineLevel="1" x14ac:dyDescent="0.25">
      <c r="A2061" s="14" t="s">
        <v>8219</v>
      </c>
      <c r="B2061" s="23">
        <v>555</v>
      </c>
    </row>
    <row r="2062" spans="1:2" hidden="1" outlineLevel="1" x14ac:dyDescent="0.25">
      <c r="A2062" s="14" t="s">
        <v>8219</v>
      </c>
      <c r="B2062" s="23">
        <v>555</v>
      </c>
    </row>
    <row r="2063" spans="1:2" hidden="1" outlineLevel="1" x14ac:dyDescent="0.25">
      <c r="A2063" s="14" t="s">
        <v>8219</v>
      </c>
      <c r="B2063" s="23">
        <v>557</v>
      </c>
    </row>
    <row r="2064" spans="1:2" hidden="1" outlineLevel="1" x14ac:dyDescent="0.25">
      <c r="A2064" s="14" t="s">
        <v>8219</v>
      </c>
      <c r="B2064" s="23">
        <v>558</v>
      </c>
    </row>
    <row r="2065" spans="1:2" hidden="1" outlineLevel="1" x14ac:dyDescent="0.25">
      <c r="A2065" s="14" t="s">
        <v>8219</v>
      </c>
      <c r="B2065" s="23">
        <v>560</v>
      </c>
    </row>
    <row r="2066" spans="1:2" hidden="1" outlineLevel="1" x14ac:dyDescent="0.25">
      <c r="A2066" s="14" t="s">
        <v>8219</v>
      </c>
      <c r="B2066" s="23">
        <v>562</v>
      </c>
    </row>
    <row r="2067" spans="1:2" hidden="1" outlineLevel="1" x14ac:dyDescent="0.25">
      <c r="A2067" s="14" t="s">
        <v>8219</v>
      </c>
      <c r="B2067" s="23">
        <v>563</v>
      </c>
    </row>
    <row r="2068" spans="1:2" hidden="1" outlineLevel="1" x14ac:dyDescent="0.25">
      <c r="A2068" s="14" t="s">
        <v>8219</v>
      </c>
      <c r="B2068" s="23">
        <v>571</v>
      </c>
    </row>
    <row r="2069" spans="1:2" hidden="1" outlineLevel="1" x14ac:dyDescent="0.25">
      <c r="A2069" s="14" t="s">
        <v>8219</v>
      </c>
      <c r="B2069" s="23">
        <v>574</v>
      </c>
    </row>
    <row r="2070" spans="1:2" hidden="1" outlineLevel="1" x14ac:dyDescent="0.25">
      <c r="A2070" s="14" t="s">
        <v>8219</v>
      </c>
      <c r="B2070" s="23">
        <v>576</v>
      </c>
    </row>
    <row r="2071" spans="1:2" hidden="1" outlineLevel="1" x14ac:dyDescent="0.25">
      <c r="A2071" s="14" t="s">
        <v>8219</v>
      </c>
      <c r="B2071" s="23">
        <v>577</v>
      </c>
    </row>
    <row r="2072" spans="1:2" hidden="1" outlineLevel="1" x14ac:dyDescent="0.25">
      <c r="A2072" s="14" t="s">
        <v>8219</v>
      </c>
      <c r="B2072" s="23">
        <v>600</v>
      </c>
    </row>
    <row r="2073" spans="1:2" hidden="1" outlineLevel="1" x14ac:dyDescent="0.25">
      <c r="A2073" s="14" t="s">
        <v>8219</v>
      </c>
      <c r="B2073" s="23">
        <v>607</v>
      </c>
    </row>
    <row r="2074" spans="1:2" hidden="1" outlineLevel="1" x14ac:dyDescent="0.25">
      <c r="A2074" s="14" t="s">
        <v>8219</v>
      </c>
      <c r="B2074" s="23">
        <v>613</v>
      </c>
    </row>
    <row r="2075" spans="1:2" hidden="1" outlineLevel="1" x14ac:dyDescent="0.25">
      <c r="A2075" s="14" t="s">
        <v>8219</v>
      </c>
      <c r="B2075" s="23">
        <v>614</v>
      </c>
    </row>
    <row r="2076" spans="1:2" hidden="1" outlineLevel="1" x14ac:dyDescent="0.25">
      <c r="A2076" s="14" t="s">
        <v>8219</v>
      </c>
      <c r="B2076" s="23">
        <v>615</v>
      </c>
    </row>
    <row r="2077" spans="1:2" hidden="1" outlineLevel="1" x14ac:dyDescent="0.25">
      <c r="A2077" s="14" t="s">
        <v>8219</v>
      </c>
      <c r="B2077" s="23">
        <v>621</v>
      </c>
    </row>
    <row r="2078" spans="1:2" hidden="1" outlineLevel="1" x14ac:dyDescent="0.25">
      <c r="A2078" s="14" t="s">
        <v>8219</v>
      </c>
      <c r="B2078" s="23">
        <v>623</v>
      </c>
    </row>
    <row r="2079" spans="1:2" hidden="1" outlineLevel="1" x14ac:dyDescent="0.25">
      <c r="A2079" s="14" t="s">
        <v>8219</v>
      </c>
      <c r="B2079" s="23">
        <v>625</v>
      </c>
    </row>
    <row r="2080" spans="1:2" hidden="1" outlineLevel="1" x14ac:dyDescent="0.25">
      <c r="A2080" s="14" t="s">
        <v>8219</v>
      </c>
      <c r="B2080" s="23">
        <v>635</v>
      </c>
    </row>
    <row r="2081" spans="1:2" hidden="1" outlineLevel="1" x14ac:dyDescent="0.25">
      <c r="A2081" s="14" t="s">
        <v>8219</v>
      </c>
      <c r="B2081" s="23">
        <v>644</v>
      </c>
    </row>
    <row r="2082" spans="1:2" hidden="1" outlineLevel="1" x14ac:dyDescent="0.25">
      <c r="A2082" s="14" t="s">
        <v>8219</v>
      </c>
      <c r="B2082" s="23">
        <v>651</v>
      </c>
    </row>
    <row r="2083" spans="1:2" hidden="1" outlineLevel="1" x14ac:dyDescent="0.25">
      <c r="A2083" s="14" t="s">
        <v>8219</v>
      </c>
      <c r="B2083" s="23">
        <v>660</v>
      </c>
    </row>
    <row r="2084" spans="1:2" hidden="1" outlineLevel="1" x14ac:dyDescent="0.25">
      <c r="A2084" s="14" t="s">
        <v>8219</v>
      </c>
      <c r="B2084" s="23">
        <v>665</v>
      </c>
    </row>
    <row r="2085" spans="1:2" hidden="1" outlineLevel="1" x14ac:dyDescent="0.25">
      <c r="A2085" s="14" t="s">
        <v>8219</v>
      </c>
      <c r="B2085" s="23">
        <v>666</v>
      </c>
    </row>
    <row r="2086" spans="1:2" hidden="1" outlineLevel="1" x14ac:dyDescent="0.25">
      <c r="A2086" s="14" t="s">
        <v>8219</v>
      </c>
      <c r="B2086" s="23">
        <v>670</v>
      </c>
    </row>
    <row r="2087" spans="1:2" hidden="1" outlineLevel="1" x14ac:dyDescent="0.25">
      <c r="A2087" s="14" t="s">
        <v>8219</v>
      </c>
      <c r="B2087" s="23">
        <v>676</v>
      </c>
    </row>
    <row r="2088" spans="1:2" hidden="1" outlineLevel="1" x14ac:dyDescent="0.25">
      <c r="A2088" s="14" t="s">
        <v>8219</v>
      </c>
      <c r="B2088" s="23">
        <v>680</v>
      </c>
    </row>
    <row r="2089" spans="1:2" hidden="1" outlineLevel="1" x14ac:dyDescent="0.25">
      <c r="A2089" s="14" t="s">
        <v>8219</v>
      </c>
      <c r="B2089" s="23">
        <v>680</v>
      </c>
    </row>
    <row r="2090" spans="1:2" hidden="1" outlineLevel="1" x14ac:dyDescent="0.25">
      <c r="A2090" s="14" t="s">
        <v>8219</v>
      </c>
      <c r="B2090" s="23">
        <v>682</v>
      </c>
    </row>
    <row r="2091" spans="1:2" hidden="1" outlineLevel="1" x14ac:dyDescent="0.25">
      <c r="A2091" s="14" t="s">
        <v>8219</v>
      </c>
      <c r="B2091" s="23">
        <v>682</v>
      </c>
    </row>
    <row r="2092" spans="1:2" hidden="1" outlineLevel="1" x14ac:dyDescent="0.25">
      <c r="A2092" s="14" t="s">
        <v>8219</v>
      </c>
      <c r="B2092" s="23">
        <v>688</v>
      </c>
    </row>
    <row r="2093" spans="1:2" hidden="1" outlineLevel="1" x14ac:dyDescent="0.25">
      <c r="A2093" s="14" t="s">
        <v>8219</v>
      </c>
      <c r="B2093" s="23">
        <v>701</v>
      </c>
    </row>
    <row r="2094" spans="1:2" hidden="1" outlineLevel="1" x14ac:dyDescent="0.25">
      <c r="A2094" s="14" t="s">
        <v>8219</v>
      </c>
      <c r="B2094" s="23">
        <v>707</v>
      </c>
    </row>
    <row r="2095" spans="1:2" hidden="1" outlineLevel="1" x14ac:dyDescent="0.25">
      <c r="A2095" s="14" t="s">
        <v>8219</v>
      </c>
      <c r="B2095" s="23">
        <v>711</v>
      </c>
    </row>
    <row r="2096" spans="1:2" hidden="1" outlineLevel="1" x14ac:dyDescent="0.25">
      <c r="A2096" s="14" t="s">
        <v>8219</v>
      </c>
      <c r="B2096" s="23">
        <v>714</v>
      </c>
    </row>
    <row r="2097" spans="1:2" hidden="1" outlineLevel="1" x14ac:dyDescent="0.25">
      <c r="A2097" s="14" t="s">
        <v>8219</v>
      </c>
      <c r="B2097" s="23">
        <v>721</v>
      </c>
    </row>
    <row r="2098" spans="1:2" hidden="1" outlineLevel="1" x14ac:dyDescent="0.25">
      <c r="A2098" s="14" t="s">
        <v>8219</v>
      </c>
      <c r="B2098" s="23">
        <v>729</v>
      </c>
    </row>
    <row r="2099" spans="1:2" hidden="1" outlineLevel="1" x14ac:dyDescent="0.25">
      <c r="A2099" s="14" t="s">
        <v>8219</v>
      </c>
      <c r="B2099" s="23">
        <v>736</v>
      </c>
    </row>
    <row r="2100" spans="1:2" hidden="1" outlineLevel="1" x14ac:dyDescent="0.25">
      <c r="A2100" s="14" t="s">
        <v>8219</v>
      </c>
      <c r="B2100" s="23">
        <v>740</v>
      </c>
    </row>
    <row r="2101" spans="1:2" hidden="1" outlineLevel="1" x14ac:dyDescent="0.25">
      <c r="A2101" s="14" t="s">
        <v>8219</v>
      </c>
      <c r="B2101" s="23">
        <v>742</v>
      </c>
    </row>
    <row r="2102" spans="1:2" hidden="1" outlineLevel="1" x14ac:dyDescent="0.25">
      <c r="A2102" s="14" t="s">
        <v>8219</v>
      </c>
      <c r="B2102" s="23">
        <v>760</v>
      </c>
    </row>
    <row r="2103" spans="1:2" hidden="1" outlineLevel="1" x14ac:dyDescent="0.25">
      <c r="A2103" s="14" t="s">
        <v>8219</v>
      </c>
      <c r="B2103" s="23">
        <v>813</v>
      </c>
    </row>
    <row r="2104" spans="1:2" hidden="1" outlineLevel="1" x14ac:dyDescent="0.25">
      <c r="A2104" s="14" t="s">
        <v>8219</v>
      </c>
      <c r="B2104" s="23">
        <v>821</v>
      </c>
    </row>
    <row r="2105" spans="1:2" hidden="1" outlineLevel="1" x14ac:dyDescent="0.25">
      <c r="A2105" s="14" t="s">
        <v>8219</v>
      </c>
      <c r="B2105" s="23">
        <v>827</v>
      </c>
    </row>
    <row r="2106" spans="1:2" hidden="1" outlineLevel="1" x14ac:dyDescent="0.25">
      <c r="A2106" s="14" t="s">
        <v>8219</v>
      </c>
      <c r="B2106" s="23">
        <v>834</v>
      </c>
    </row>
    <row r="2107" spans="1:2" hidden="1" outlineLevel="1" x14ac:dyDescent="0.25">
      <c r="A2107" s="14" t="s">
        <v>8219</v>
      </c>
      <c r="B2107" s="23">
        <v>848</v>
      </c>
    </row>
    <row r="2108" spans="1:2" hidden="1" outlineLevel="1" x14ac:dyDescent="0.25">
      <c r="A2108" s="14" t="s">
        <v>8219</v>
      </c>
      <c r="B2108" s="23">
        <v>859</v>
      </c>
    </row>
    <row r="2109" spans="1:2" hidden="1" outlineLevel="1" x14ac:dyDescent="0.25">
      <c r="A2109" s="14" t="s">
        <v>8219</v>
      </c>
      <c r="B2109" s="23">
        <v>874</v>
      </c>
    </row>
    <row r="2110" spans="1:2" hidden="1" outlineLevel="1" x14ac:dyDescent="0.25">
      <c r="A2110" s="14" t="s">
        <v>8219</v>
      </c>
      <c r="B2110" s="23">
        <v>878</v>
      </c>
    </row>
    <row r="2111" spans="1:2" hidden="1" outlineLevel="1" x14ac:dyDescent="0.25">
      <c r="A2111" s="14" t="s">
        <v>8219</v>
      </c>
      <c r="B2111" s="23">
        <v>885</v>
      </c>
    </row>
    <row r="2112" spans="1:2" hidden="1" outlineLevel="1" x14ac:dyDescent="0.25">
      <c r="A2112" s="14" t="s">
        <v>8219</v>
      </c>
      <c r="B2112" s="23">
        <v>897</v>
      </c>
    </row>
    <row r="2113" spans="1:2" hidden="1" outlineLevel="1" x14ac:dyDescent="0.25">
      <c r="A2113" s="14" t="s">
        <v>8219</v>
      </c>
      <c r="B2113" s="23">
        <v>902</v>
      </c>
    </row>
    <row r="2114" spans="1:2" hidden="1" outlineLevel="1" x14ac:dyDescent="0.25">
      <c r="A2114" s="14" t="s">
        <v>8219</v>
      </c>
      <c r="B2114" s="23">
        <v>916</v>
      </c>
    </row>
    <row r="2115" spans="1:2" hidden="1" outlineLevel="1" x14ac:dyDescent="0.25">
      <c r="A2115" s="14" t="s">
        <v>8219</v>
      </c>
      <c r="B2115" s="23">
        <v>930</v>
      </c>
    </row>
    <row r="2116" spans="1:2" hidden="1" outlineLevel="1" x14ac:dyDescent="0.25">
      <c r="A2116" s="14" t="s">
        <v>8219</v>
      </c>
      <c r="B2116" s="23">
        <v>942</v>
      </c>
    </row>
    <row r="2117" spans="1:2" hidden="1" outlineLevel="1" x14ac:dyDescent="0.25">
      <c r="A2117" s="14" t="s">
        <v>8219</v>
      </c>
      <c r="B2117" s="23">
        <v>943</v>
      </c>
    </row>
    <row r="2118" spans="1:2" hidden="1" outlineLevel="1" x14ac:dyDescent="0.25">
      <c r="A2118" s="14" t="s">
        <v>8219</v>
      </c>
      <c r="B2118" s="23">
        <v>944</v>
      </c>
    </row>
    <row r="2119" spans="1:2" hidden="1" outlineLevel="1" x14ac:dyDescent="0.25">
      <c r="A2119" s="14" t="s">
        <v>8219</v>
      </c>
      <c r="B2119" s="23">
        <v>951</v>
      </c>
    </row>
    <row r="2120" spans="1:2" hidden="1" outlineLevel="1" x14ac:dyDescent="0.25">
      <c r="A2120" s="14" t="s">
        <v>8219</v>
      </c>
      <c r="B2120" s="23">
        <v>963</v>
      </c>
    </row>
    <row r="2121" spans="1:2" hidden="1" outlineLevel="1" x14ac:dyDescent="0.25">
      <c r="A2121" s="14" t="s">
        <v>8219</v>
      </c>
      <c r="B2121" s="23">
        <v>964</v>
      </c>
    </row>
    <row r="2122" spans="1:2" hidden="1" outlineLevel="1" x14ac:dyDescent="0.25">
      <c r="A2122" s="14" t="s">
        <v>8219</v>
      </c>
      <c r="B2122" s="23">
        <v>971</v>
      </c>
    </row>
    <row r="2123" spans="1:2" hidden="1" outlineLevel="1" x14ac:dyDescent="0.25">
      <c r="A2123" s="14" t="s">
        <v>8219</v>
      </c>
      <c r="B2123" s="23">
        <v>983</v>
      </c>
    </row>
    <row r="2124" spans="1:2" hidden="1" outlineLevel="1" x14ac:dyDescent="0.25">
      <c r="A2124" s="14" t="s">
        <v>8219</v>
      </c>
      <c r="B2124" s="23">
        <v>988</v>
      </c>
    </row>
    <row r="2125" spans="1:2" hidden="1" outlineLevel="1" x14ac:dyDescent="0.25">
      <c r="A2125" s="14" t="s">
        <v>8219</v>
      </c>
      <c r="B2125" s="23">
        <v>1013</v>
      </c>
    </row>
    <row r="2126" spans="1:2" hidden="1" outlineLevel="1" x14ac:dyDescent="0.25">
      <c r="A2126" s="14" t="s">
        <v>8219</v>
      </c>
      <c r="B2126" s="23">
        <v>1019</v>
      </c>
    </row>
    <row r="2127" spans="1:2" hidden="1" outlineLevel="1" x14ac:dyDescent="0.25">
      <c r="A2127" s="14" t="s">
        <v>8219</v>
      </c>
      <c r="B2127" s="23">
        <v>1021</v>
      </c>
    </row>
    <row r="2128" spans="1:2" hidden="1" outlineLevel="1" x14ac:dyDescent="0.25">
      <c r="A2128" s="14" t="s">
        <v>8219</v>
      </c>
      <c r="B2128" s="23">
        <v>1049</v>
      </c>
    </row>
    <row r="2129" spans="1:2" hidden="1" outlineLevel="1" x14ac:dyDescent="0.25">
      <c r="A2129" s="14" t="s">
        <v>8219</v>
      </c>
      <c r="B2129" s="23">
        <v>1062</v>
      </c>
    </row>
    <row r="2130" spans="1:2" hidden="1" outlineLevel="1" x14ac:dyDescent="0.25">
      <c r="A2130" s="14" t="s">
        <v>8219</v>
      </c>
      <c r="B2130" s="23">
        <v>1071</v>
      </c>
    </row>
    <row r="2131" spans="1:2" hidden="1" outlineLevel="1" x14ac:dyDescent="0.25">
      <c r="A2131" s="14" t="s">
        <v>8219</v>
      </c>
      <c r="B2131" s="23">
        <v>1088</v>
      </c>
    </row>
    <row r="2132" spans="1:2" hidden="1" outlineLevel="1" x14ac:dyDescent="0.25">
      <c r="A2132" s="14" t="s">
        <v>8219</v>
      </c>
      <c r="B2132" s="23">
        <v>1095</v>
      </c>
    </row>
    <row r="2133" spans="1:2" hidden="1" outlineLevel="1" x14ac:dyDescent="0.25">
      <c r="A2133" s="14" t="s">
        <v>8219</v>
      </c>
      <c r="B2133" s="23">
        <v>1104</v>
      </c>
    </row>
    <row r="2134" spans="1:2" hidden="1" outlineLevel="1" x14ac:dyDescent="0.25">
      <c r="A2134" s="14" t="s">
        <v>8219</v>
      </c>
      <c r="B2134" s="23">
        <v>1107</v>
      </c>
    </row>
    <row r="2135" spans="1:2" hidden="1" outlineLevel="1" x14ac:dyDescent="0.25">
      <c r="A2135" s="14" t="s">
        <v>8219</v>
      </c>
      <c r="B2135" s="23">
        <v>1113</v>
      </c>
    </row>
    <row r="2136" spans="1:2" hidden="1" outlineLevel="1" x14ac:dyDescent="0.25">
      <c r="A2136" s="14" t="s">
        <v>8219</v>
      </c>
      <c r="B2136" s="23">
        <v>1151</v>
      </c>
    </row>
    <row r="2137" spans="1:2" hidden="1" outlineLevel="1" x14ac:dyDescent="0.25">
      <c r="A2137" s="14" t="s">
        <v>8219</v>
      </c>
      <c r="B2137" s="23">
        <v>1204</v>
      </c>
    </row>
    <row r="2138" spans="1:2" hidden="1" outlineLevel="1" x14ac:dyDescent="0.25">
      <c r="A2138" s="14" t="s">
        <v>8219</v>
      </c>
      <c r="B2138" s="23">
        <v>1224</v>
      </c>
    </row>
    <row r="2139" spans="1:2" hidden="1" outlineLevel="1" x14ac:dyDescent="0.25">
      <c r="A2139" s="14" t="s">
        <v>8219</v>
      </c>
      <c r="B2139" s="23">
        <v>1251</v>
      </c>
    </row>
    <row r="2140" spans="1:2" hidden="1" outlineLevel="1" x14ac:dyDescent="0.25">
      <c r="A2140" s="14" t="s">
        <v>8219</v>
      </c>
      <c r="B2140" s="23">
        <v>1260</v>
      </c>
    </row>
    <row r="2141" spans="1:2" hidden="1" outlineLevel="1" x14ac:dyDescent="0.25">
      <c r="A2141" s="14" t="s">
        <v>8219</v>
      </c>
      <c r="B2141" s="23">
        <v>1281</v>
      </c>
    </row>
    <row r="2142" spans="1:2" hidden="1" outlineLevel="1" x14ac:dyDescent="0.25">
      <c r="A2142" s="14" t="s">
        <v>8219</v>
      </c>
      <c r="B2142" s="23">
        <v>1328</v>
      </c>
    </row>
    <row r="2143" spans="1:2" hidden="1" outlineLevel="1" x14ac:dyDescent="0.25">
      <c r="A2143" s="14" t="s">
        <v>8219</v>
      </c>
      <c r="B2143" s="23">
        <v>1356</v>
      </c>
    </row>
    <row r="2144" spans="1:2" hidden="1" outlineLevel="1" x14ac:dyDescent="0.25">
      <c r="A2144" s="14" t="s">
        <v>8219</v>
      </c>
      <c r="B2144" s="23">
        <v>1364</v>
      </c>
    </row>
    <row r="2145" spans="1:2" hidden="1" outlineLevel="1" x14ac:dyDescent="0.25">
      <c r="A2145" s="14" t="s">
        <v>8219</v>
      </c>
      <c r="B2145" s="23">
        <v>1373</v>
      </c>
    </row>
    <row r="2146" spans="1:2" hidden="1" outlineLevel="1" x14ac:dyDescent="0.25">
      <c r="A2146" s="14" t="s">
        <v>8219</v>
      </c>
      <c r="B2146" s="23">
        <v>1375</v>
      </c>
    </row>
    <row r="2147" spans="1:2" hidden="1" outlineLevel="1" x14ac:dyDescent="0.25">
      <c r="A2147" s="14" t="s">
        <v>8219</v>
      </c>
      <c r="B2147" s="23">
        <v>1420</v>
      </c>
    </row>
    <row r="2148" spans="1:2" hidden="1" outlineLevel="1" x14ac:dyDescent="0.25">
      <c r="A2148" s="14" t="s">
        <v>8219</v>
      </c>
      <c r="B2148" s="23">
        <v>1510</v>
      </c>
    </row>
    <row r="2149" spans="1:2" hidden="1" outlineLevel="1" x14ac:dyDescent="0.25">
      <c r="A2149" s="14" t="s">
        <v>8219</v>
      </c>
      <c r="B2149" s="23">
        <v>1513</v>
      </c>
    </row>
    <row r="2150" spans="1:2" hidden="1" outlineLevel="1" x14ac:dyDescent="0.25">
      <c r="A2150" s="14" t="s">
        <v>8219</v>
      </c>
      <c r="B2150" s="23">
        <v>1530</v>
      </c>
    </row>
    <row r="2151" spans="1:2" hidden="1" outlineLevel="1" x14ac:dyDescent="0.25">
      <c r="A2151" s="14" t="s">
        <v>8219</v>
      </c>
      <c r="B2151" s="23">
        <v>1556</v>
      </c>
    </row>
    <row r="2152" spans="1:2" hidden="1" outlineLevel="1" x14ac:dyDescent="0.25">
      <c r="A2152" s="14" t="s">
        <v>8219</v>
      </c>
      <c r="B2152" s="23">
        <v>1596</v>
      </c>
    </row>
    <row r="2153" spans="1:2" hidden="1" outlineLevel="1" x14ac:dyDescent="0.25">
      <c r="A2153" s="14" t="s">
        <v>8219</v>
      </c>
      <c r="B2153" s="23">
        <v>1633</v>
      </c>
    </row>
    <row r="2154" spans="1:2" hidden="1" outlineLevel="1" x14ac:dyDescent="0.25">
      <c r="A2154" s="14" t="s">
        <v>8219</v>
      </c>
      <c r="B2154" s="23">
        <v>1637</v>
      </c>
    </row>
    <row r="2155" spans="1:2" hidden="1" outlineLevel="1" x14ac:dyDescent="0.25">
      <c r="A2155" s="14" t="s">
        <v>8219</v>
      </c>
      <c r="B2155" s="23">
        <v>1670</v>
      </c>
    </row>
    <row r="2156" spans="1:2" hidden="1" outlineLevel="1" x14ac:dyDescent="0.25">
      <c r="A2156" s="14" t="s">
        <v>8219</v>
      </c>
      <c r="B2156" s="23">
        <v>1737</v>
      </c>
    </row>
    <row r="2157" spans="1:2" hidden="1" outlineLevel="1" x14ac:dyDescent="0.25">
      <c r="A2157" s="14" t="s">
        <v>8219</v>
      </c>
      <c r="B2157" s="23">
        <v>1762</v>
      </c>
    </row>
    <row r="2158" spans="1:2" hidden="1" outlineLevel="1" x14ac:dyDescent="0.25">
      <c r="A2158" s="14" t="s">
        <v>8219</v>
      </c>
      <c r="B2158" s="23">
        <v>1780</v>
      </c>
    </row>
    <row r="2159" spans="1:2" hidden="1" outlineLevel="1" x14ac:dyDescent="0.25">
      <c r="A2159" s="14" t="s">
        <v>8219</v>
      </c>
      <c r="B2159" s="23">
        <v>1789</v>
      </c>
    </row>
    <row r="2160" spans="1:2" hidden="1" outlineLevel="1" x14ac:dyDescent="0.25">
      <c r="A2160" s="14" t="s">
        <v>8219</v>
      </c>
      <c r="B2160" s="23">
        <v>1876</v>
      </c>
    </row>
    <row r="2161" spans="1:2" hidden="1" outlineLevel="1" x14ac:dyDescent="0.25">
      <c r="A2161" s="14" t="s">
        <v>8219</v>
      </c>
      <c r="B2161" s="23">
        <v>1887</v>
      </c>
    </row>
    <row r="2162" spans="1:2" hidden="1" outlineLevel="1" x14ac:dyDescent="0.25">
      <c r="A2162" s="14" t="s">
        <v>8219</v>
      </c>
      <c r="B2162" s="23">
        <v>1945</v>
      </c>
    </row>
    <row r="2163" spans="1:2" hidden="1" outlineLevel="1" x14ac:dyDescent="0.25">
      <c r="A2163" s="14" t="s">
        <v>8219</v>
      </c>
      <c r="B2163" s="23">
        <v>1980</v>
      </c>
    </row>
    <row r="2164" spans="1:2" hidden="1" outlineLevel="1" x14ac:dyDescent="0.25">
      <c r="A2164" s="14" t="s">
        <v>8219</v>
      </c>
      <c r="B2164" s="23">
        <v>2035</v>
      </c>
    </row>
    <row r="2165" spans="1:2" hidden="1" outlineLevel="1" x14ac:dyDescent="0.25">
      <c r="A2165" s="14" t="s">
        <v>8219</v>
      </c>
      <c r="B2165" s="23">
        <v>2051</v>
      </c>
    </row>
    <row r="2166" spans="1:2" hidden="1" outlineLevel="1" x14ac:dyDescent="0.25">
      <c r="A2166" s="14" t="s">
        <v>8219</v>
      </c>
      <c r="B2166" s="23">
        <v>2139</v>
      </c>
    </row>
    <row r="2167" spans="1:2" hidden="1" outlineLevel="1" x14ac:dyDescent="0.25">
      <c r="A2167" s="14" t="s">
        <v>8219</v>
      </c>
      <c r="B2167" s="23">
        <v>2165</v>
      </c>
    </row>
    <row r="2168" spans="1:2" hidden="1" outlineLevel="1" x14ac:dyDescent="0.25">
      <c r="A2168" s="14" t="s">
        <v>8219</v>
      </c>
      <c r="B2168" s="23">
        <v>2174</v>
      </c>
    </row>
    <row r="2169" spans="1:2" hidden="1" outlineLevel="1" x14ac:dyDescent="0.25">
      <c r="A2169" s="14" t="s">
        <v>8219</v>
      </c>
      <c r="B2169" s="23">
        <v>2436</v>
      </c>
    </row>
    <row r="2170" spans="1:2" hidden="1" outlineLevel="1" x14ac:dyDescent="0.25">
      <c r="A2170" s="14" t="s">
        <v>8219</v>
      </c>
      <c r="B2170" s="23">
        <v>2478</v>
      </c>
    </row>
    <row r="2171" spans="1:2" hidden="1" outlineLevel="1" x14ac:dyDescent="0.25">
      <c r="A2171" s="14" t="s">
        <v>8219</v>
      </c>
      <c r="B2171" s="23">
        <v>2525</v>
      </c>
    </row>
    <row r="2172" spans="1:2" hidden="1" outlineLevel="1" x14ac:dyDescent="0.25">
      <c r="A2172" s="14" t="s">
        <v>8219</v>
      </c>
      <c r="B2172" s="23">
        <v>2602</v>
      </c>
    </row>
    <row r="2173" spans="1:2" hidden="1" outlineLevel="1" x14ac:dyDescent="0.25">
      <c r="A2173" s="14" t="s">
        <v>8219</v>
      </c>
      <c r="B2173" s="23">
        <v>3238</v>
      </c>
    </row>
    <row r="2174" spans="1:2" hidden="1" outlineLevel="1" x14ac:dyDescent="0.25">
      <c r="A2174" s="14" t="s">
        <v>8219</v>
      </c>
      <c r="B2174" s="23">
        <v>3355</v>
      </c>
    </row>
    <row r="2175" spans="1:2" hidden="1" outlineLevel="1" x14ac:dyDescent="0.25">
      <c r="A2175" s="14" t="s">
        <v>8219</v>
      </c>
      <c r="B2175" s="23">
        <v>3468</v>
      </c>
    </row>
    <row r="2176" spans="1:2" hidden="1" outlineLevel="1" x14ac:dyDescent="0.25">
      <c r="A2176" s="14" t="s">
        <v>8219</v>
      </c>
      <c r="B2176" s="23">
        <v>3562</v>
      </c>
    </row>
    <row r="2177" spans="1:5" hidden="1" outlineLevel="1" x14ac:dyDescent="0.25">
      <c r="A2177" s="14" t="s">
        <v>8219</v>
      </c>
      <c r="B2177" s="23">
        <v>3663</v>
      </c>
    </row>
    <row r="2178" spans="1:5" hidden="1" outlineLevel="1" x14ac:dyDescent="0.25">
      <c r="A2178" s="14" t="s">
        <v>8219</v>
      </c>
      <c r="B2178" s="23">
        <v>3863</v>
      </c>
    </row>
    <row r="2179" spans="1:5" hidden="1" outlineLevel="1" x14ac:dyDescent="0.25">
      <c r="A2179" s="14" t="s">
        <v>8219</v>
      </c>
      <c r="B2179" s="23">
        <v>4245</v>
      </c>
    </row>
    <row r="2180" spans="1:5" hidden="1" outlineLevel="1" x14ac:dyDescent="0.25">
      <c r="A2180" s="14" t="s">
        <v>8219</v>
      </c>
      <c r="B2180" s="23">
        <v>4330</v>
      </c>
    </row>
    <row r="2181" spans="1:5" hidden="1" outlineLevel="1" x14ac:dyDescent="0.25">
      <c r="A2181" s="14" t="s">
        <v>8219</v>
      </c>
      <c r="B2181" s="23">
        <v>4562</v>
      </c>
    </row>
    <row r="2182" spans="1:5" hidden="1" outlineLevel="1" x14ac:dyDescent="0.25">
      <c r="A2182" s="14" t="s">
        <v>8219</v>
      </c>
      <c r="B2182" s="23">
        <v>4883</v>
      </c>
    </row>
    <row r="2183" spans="1:5" hidden="1" outlineLevel="1" x14ac:dyDescent="0.25">
      <c r="A2183" s="14" t="s">
        <v>8219</v>
      </c>
      <c r="B2183" s="23">
        <v>5812</v>
      </c>
    </row>
    <row r="2184" spans="1:5" hidden="1" outlineLevel="1" x14ac:dyDescent="0.25">
      <c r="A2184" s="14" t="s">
        <v>8219</v>
      </c>
      <c r="B2184" s="23">
        <v>8200</v>
      </c>
    </row>
    <row r="2185" spans="1:5" hidden="1" outlineLevel="1" x14ac:dyDescent="0.25">
      <c r="A2185" s="14" t="s">
        <v>8219</v>
      </c>
      <c r="B2185" s="23">
        <v>8359</v>
      </c>
    </row>
    <row r="2186" spans="1:5" hidden="1" outlineLevel="1" x14ac:dyDescent="0.25">
      <c r="A2186" s="14" t="s">
        <v>8219</v>
      </c>
      <c r="B2186" s="23">
        <v>20242</v>
      </c>
      <c r="C2186">
        <f>2185/2</f>
        <v>1092.5</v>
      </c>
    </row>
    <row r="2187" spans="1:5" hidden="1" outlineLevel="1" x14ac:dyDescent="0.25">
      <c r="A2187" s="14" t="s">
        <v>8219</v>
      </c>
      <c r="B2187" s="23">
        <v>26457</v>
      </c>
    </row>
    <row r="2188" spans="1:5" collapsed="1" x14ac:dyDescent="0.25"/>
    <row r="2189" spans="1:5" x14ac:dyDescent="0.25">
      <c r="A2189" s="16" t="s">
        <v>8403</v>
      </c>
      <c r="B2189">
        <f>_xlfn.MODE.SNGL(B3:B2187)</f>
        <v>27</v>
      </c>
      <c r="D2189" s="16" t="s">
        <v>8403</v>
      </c>
      <c r="E2189">
        <f>_xlfn.MODE.SNGL(E3:E1532)</f>
        <v>0</v>
      </c>
    </row>
    <row r="2190" spans="1:5" x14ac:dyDescent="0.25">
      <c r="A2190" s="16" t="s">
        <v>8404</v>
      </c>
      <c r="B2190">
        <f>MEDIAN(B3:B2187)</f>
        <v>62</v>
      </c>
      <c r="D2190" s="16" t="s">
        <v>8404</v>
      </c>
      <c r="E2190">
        <f>MEDIAN(E3:E1532)</f>
        <v>4</v>
      </c>
    </row>
    <row r="2191" spans="1:5" x14ac:dyDescent="0.25">
      <c r="A2191" s="16" t="s">
        <v>8405</v>
      </c>
      <c r="B2191" s="3">
        <f>AVERAGE(B3:B2187)</f>
        <v>194.42517162471395</v>
      </c>
      <c r="D2191" s="16" t="s">
        <v>8405</v>
      </c>
      <c r="E2191" s="3">
        <f>AVERAGE(E3:E1532)</f>
        <v>17.709803921568628</v>
      </c>
    </row>
    <row r="2192" spans="1:5" x14ac:dyDescent="0.25">
      <c r="A2192" s="16" t="s">
        <v>8406</v>
      </c>
      <c r="B2192" s="3">
        <f>_xlfn.VAR.P(B3:B2187)</f>
        <v>712840.9867348104</v>
      </c>
      <c r="D2192" s="16" t="s">
        <v>8406</v>
      </c>
      <c r="E2192" s="3">
        <f>_xlfn.VAR.P(E3:E1532)</f>
        <v>3773.2216685890044</v>
      </c>
    </row>
    <row r="2193" spans="1:5" x14ac:dyDescent="0.25">
      <c r="A2193" s="16" t="s">
        <v>8407</v>
      </c>
      <c r="B2193">
        <f>_xlfn.STDEV.P(B3:B2187)</f>
        <v>844.29910975602149</v>
      </c>
      <c r="D2193" s="16" t="s">
        <v>8407</v>
      </c>
      <c r="E2193">
        <f>_xlfn.STDEV.P(E3:E1532)</f>
        <v>61.426555076684906</v>
      </c>
    </row>
    <row r="2197" spans="1:5" x14ac:dyDescent="0.25">
      <c r="A2197" s="13" t="s">
        <v>8410</v>
      </c>
    </row>
    <row r="2198" spans="1:5" x14ac:dyDescent="0.25">
      <c r="A2198" t="s">
        <v>8424</v>
      </c>
    </row>
    <row r="2199" spans="1:5" x14ac:dyDescent="0.25">
      <c r="A2199" t="s">
        <v>8425</v>
      </c>
    </row>
    <row r="2201" spans="1:5" x14ac:dyDescent="0.25">
      <c r="A2201" s="13" t="s">
        <v>8411</v>
      </c>
    </row>
    <row r="2202" spans="1:5" x14ac:dyDescent="0.25">
      <c r="A2202" t="s">
        <v>8426</v>
      </c>
    </row>
  </sheetData>
  <autoFilter ref="A2:B2187" xr:uid="{44142604-78F9-4895-BDBE-834E8493F013}"/>
  <sortState xmlns:xlrd2="http://schemas.microsoft.com/office/spreadsheetml/2017/richdata2" ref="A3:B2187">
    <sortCondition ref="B3:B2187"/>
  </sortState>
  <conditionalFormatting sqref="A3:A2187 A2189:A2193">
    <cfRule type="containsText" dxfId="15" priority="9" operator="containsText" text="live">
      <formula>NOT(ISERROR(SEARCH("live",A3)))</formula>
    </cfRule>
    <cfRule type="containsText" dxfId="14" priority="10" operator="containsText" text="failed">
      <formula>NOT(ISERROR(SEARCH("failed",A3)))</formula>
    </cfRule>
    <cfRule type="containsText" dxfId="13" priority="11" operator="containsText" text="canceled">
      <formula>NOT(ISERROR(SEARCH("canceled",A3)))</formula>
    </cfRule>
    <cfRule type="containsText" dxfId="12" priority="12" operator="containsText" text="successful">
      <formula>NOT(ISERROR(SEARCH("successful",A3)))</formula>
    </cfRule>
  </conditionalFormatting>
  <conditionalFormatting sqref="D3:D1532">
    <cfRule type="containsText" dxfId="11" priority="5" operator="containsText" text="live">
      <formula>NOT(ISERROR(SEARCH("live",D3)))</formula>
    </cfRule>
    <cfRule type="containsText" dxfId="10" priority="6" operator="containsText" text="failed">
      <formula>NOT(ISERROR(SEARCH("failed",D3)))</formula>
    </cfRule>
    <cfRule type="containsText" dxfId="9" priority="7" operator="containsText" text="canceled">
      <formula>NOT(ISERROR(SEARCH("canceled",D3)))</formula>
    </cfRule>
    <cfRule type="containsText" dxfId="8" priority="8" operator="containsText" text="successful">
      <formula>NOT(ISERROR(SEARCH("successful",D3)))</formula>
    </cfRule>
  </conditionalFormatting>
  <conditionalFormatting sqref="D2189:D2193">
    <cfRule type="containsText" dxfId="7" priority="1" operator="containsText" text="live">
      <formula>NOT(ISERROR(SEARCH("live",D2189)))</formula>
    </cfRule>
    <cfRule type="containsText" dxfId="6" priority="2" operator="containsText" text="failed">
      <formula>NOT(ISERROR(SEARCH("failed",D2189)))</formula>
    </cfRule>
    <cfRule type="containsText" dxfId="5" priority="3" operator="containsText" text="canceled">
      <formula>NOT(ISERROR(SEARCH("canceled",D2189)))</formula>
    </cfRule>
    <cfRule type="containsText" dxfId="4" priority="4" operator="containsText" text="successful">
      <formula>NOT(ISERROR(SEARCH("successful",D2189)))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pane ySplit="1" topLeftCell="A2538" activePane="bottomLeft" state="frozen"/>
      <selection activeCell="D1" sqref="D1"/>
      <selection pane="bottomLeft" activeCell="J2543" sqref="J2543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3.85546875" style="4" bestFit="1" customWidth="1"/>
    <col min="5" max="5" width="12.85546875" style="4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5.42578125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bestFit="1" customWidth="1"/>
    <col min="16" max="16" width="21.5703125" bestFit="1" customWidth="1"/>
    <col min="17" max="17" width="13.42578125" bestFit="1" customWidth="1"/>
    <col min="18" max="18" width="17.42578125" bestFit="1" customWidth="1"/>
    <col min="19" max="19" width="23.42578125" style="9" bestFit="1" customWidth="1"/>
    <col min="20" max="20" width="22" style="9" bestFit="1" customWidth="1"/>
    <col min="21" max="21" width="7" bestFit="1" customWidth="1"/>
  </cols>
  <sheetData>
    <row r="1" spans="1:22" x14ac:dyDescent="0.25">
      <c r="A1" s="17" t="s">
        <v>0</v>
      </c>
      <c r="B1" s="18" t="s">
        <v>1</v>
      </c>
      <c r="C1" s="18" t="s">
        <v>4110</v>
      </c>
      <c r="D1" s="19" t="s">
        <v>8216</v>
      </c>
      <c r="E1" s="19" t="s">
        <v>8217</v>
      </c>
      <c r="F1" s="17" t="s">
        <v>8218</v>
      </c>
      <c r="G1" s="17" t="s">
        <v>8223</v>
      </c>
      <c r="H1" s="17" t="s">
        <v>8245</v>
      </c>
      <c r="I1" s="17" t="s">
        <v>8259</v>
      </c>
      <c r="J1" s="17" t="s">
        <v>8260</v>
      </c>
      <c r="K1" s="17" t="s">
        <v>8261</v>
      </c>
      <c r="L1" s="17" t="s">
        <v>8262</v>
      </c>
      <c r="M1" s="17" t="s">
        <v>8263</v>
      </c>
      <c r="N1" s="17" t="s">
        <v>8264</v>
      </c>
      <c r="O1" s="17" t="s">
        <v>8306</v>
      </c>
      <c r="P1" s="17" t="s">
        <v>8307</v>
      </c>
      <c r="Q1" s="17" t="s">
        <v>8308</v>
      </c>
      <c r="R1" s="17" t="s">
        <v>8309</v>
      </c>
      <c r="S1" s="20" t="s">
        <v>8366</v>
      </c>
      <c r="T1" s="20" t="s">
        <v>8367</v>
      </c>
      <c r="U1" s="17" t="s">
        <v>8380</v>
      </c>
      <c r="V1" s="17" t="s">
        <v>8412</v>
      </c>
    </row>
    <row r="2" spans="1:22" ht="60" x14ac:dyDescent="0.25">
      <c r="A2">
        <v>0</v>
      </c>
      <c r="B2" s="1" t="s">
        <v>2</v>
      </c>
      <c r="C2" s="1" t="s">
        <v>4111</v>
      </c>
      <c r="D2" s="4">
        <v>8500</v>
      </c>
      <c r="E2" s="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3">
        <f>IFERROR(E2/L2,0)</f>
        <v>63.917582417582416</v>
      </c>
      <c r="Q2" t="str">
        <f>LEFT(N2,SEARCH("/",N2,1)-1)</f>
        <v>film &amp; video</v>
      </c>
      <c r="R2" t="str">
        <f>MID(N2,FIND("/",N2)+1,256)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t="str">
        <f>TEXT(S2,"mmm")</f>
        <v>Jun</v>
      </c>
      <c r="V2">
        <f>YEAR(T2)</f>
        <v>2015</v>
      </c>
    </row>
    <row r="3" spans="1:22" ht="30" x14ac:dyDescent="0.25">
      <c r="A3">
        <v>1</v>
      </c>
      <c r="B3" s="1" t="s">
        <v>3</v>
      </c>
      <c r="C3" s="1" t="s">
        <v>4112</v>
      </c>
      <c r="D3" s="4">
        <v>10275</v>
      </c>
      <c r="E3" s="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3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MID(N3,FIND("/",N3)+1,256)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 t="str">
        <f t="shared" ref="U3:U66" si="6">TEXT(S3,"mmm")</f>
        <v>Jan</v>
      </c>
      <c r="V3">
        <f t="shared" ref="V3:V66" si="7">YEAR(T3)</f>
        <v>2017</v>
      </c>
    </row>
    <row r="4" spans="1:22" ht="45" x14ac:dyDescent="0.25">
      <c r="A4">
        <v>2</v>
      </c>
      <c r="B4" s="1" t="s">
        <v>4</v>
      </c>
      <c r="C4" s="1" t="s">
        <v>4113</v>
      </c>
      <c r="D4" s="4">
        <v>500</v>
      </c>
      <c r="E4" s="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3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 t="str">
        <f t="shared" si="6"/>
        <v>Feb</v>
      </c>
      <c r="V4">
        <f t="shared" si="7"/>
        <v>2016</v>
      </c>
    </row>
    <row r="5" spans="1:22" ht="30" x14ac:dyDescent="0.25">
      <c r="A5">
        <v>3</v>
      </c>
      <c r="B5" s="1" t="s">
        <v>5</v>
      </c>
      <c r="C5" s="1" t="s">
        <v>4114</v>
      </c>
      <c r="D5" s="4">
        <v>10000</v>
      </c>
      <c r="E5" s="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 t="str">
        <f t="shared" si="6"/>
        <v>Jul</v>
      </c>
      <c r="V5">
        <f t="shared" si="7"/>
        <v>2014</v>
      </c>
    </row>
    <row r="6" spans="1:22" ht="60" x14ac:dyDescent="0.25">
      <c r="A6">
        <v>4</v>
      </c>
      <c r="B6" s="1" t="s">
        <v>6</v>
      </c>
      <c r="C6" s="1" t="s">
        <v>4115</v>
      </c>
      <c r="D6" s="4">
        <v>44000</v>
      </c>
      <c r="E6" s="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 t="str">
        <f t="shared" si="6"/>
        <v>Nov</v>
      </c>
      <c r="V6">
        <f t="shared" si="7"/>
        <v>2015</v>
      </c>
    </row>
    <row r="7" spans="1:22" ht="45" x14ac:dyDescent="0.25">
      <c r="A7">
        <v>5</v>
      </c>
      <c r="B7" s="1" t="s">
        <v>7</v>
      </c>
      <c r="C7" s="1" t="s">
        <v>4116</v>
      </c>
      <c r="D7" s="4">
        <v>3999</v>
      </c>
      <c r="E7" s="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 t="str">
        <f t="shared" si="6"/>
        <v>Jul</v>
      </c>
      <c r="V7">
        <f t="shared" si="7"/>
        <v>2016</v>
      </c>
    </row>
    <row r="8" spans="1:22" ht="60" x14ac:dyDescent="0.25">
      <c r="A8">
        <v>6</v>
      </c>
      <c r="B8" s="1" t="s">
        <v>8</v>
      </c>
      <c r="C8" s="1" t="s">
        <v>4117</v>
      </c>
      <c r="D8" s="4">
        <v>8000</v>
      </c>
      <c r="E8" s="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 t="str">
        <f t="shared" si="6"/>
        <v>Jun</v>
      </c>
      <c r="V8">
        <f t="shared" si="7"/>
        <v>2014</v>
      </c>
    </row>
    <row r="9" spans="1:22" ht="60" x14ac:dyDescent="0.25">
      <c r="A9">
        <v>7</v>
      </c>
      <c r="B9" s="1" t="s">
        <v>9</v>
      </c>
      <c r="C9" s="1" t="s">
        <v>4118</v>
      </c>
      <c r="D9" s="4">
        <v>9000</v>
      </c>
      <c r="E9" s="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 t="str">
        <f t="shared" si="6"/>
        <v>May</v>
      </c>
      <c r="V9">
        <f t="shared" si="7"/>
        <v>2016</v>
      </c>
    </row>
    <row r="10" spans="1:22" ht="30" x14ac:dyDescent="0.25">
      <c r="A10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 t="str">
        <f t="shared" si="6"/>
        <v>Apr</v>
      </c>
      <c r="V10">
        <f t="shared" si="7"/>
        <v>2016</v>
      </c>
    </row>
    <row r="11" spans="1:22" ht="45" x14ac:dyDescent="0.25">
      <c r="A11">
        <v>9</v>
      </c>
      <c r="B11" s="1" t="s">
        <v>11</v>
      </c>
      <c r="C11" s="1" t="s">
        <v>4120</v>
      </c>
      <c r="D11" s="4">
        <v>500</v>
      </c>
      <c r="E11" s="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 t="str">
        <f t="shared" si="6"/>
        <v>Mar</v>
      </c>
      <c r="V11">
        <f t="shared" si="7"/>
        <v>2016</v>
      </c>
    </row>
    <row r="12" spans="1:22" ht="60" x14ac:dyDescent="0.25">
      <c r="A12">
        <v>10</v>
      </c>
      <c r="B12" s="1" t="s">
        <v>12</v>
      </c>
      <c r="C12" s="1" t="s">
        <v>4121</v>
      </c>
      <c r="D12" s="4">
        <v>3000</v>
      </c>
      <c r="E12" s="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 t="str">
        <f t="shared" si="6"/>
        <v>May</v>
      </c>
      <c r="V12">
        <f t="shared" si="7"/>
        <v>2014</v>
      </c>
    </row>
    <row r="13" spans="1:22" ht="60" x14ac:dyDescent="0.25">
      <c r="A1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 t="str">
        <f t="shared" si="6"/>
        <v>Jul</v>
      </c>
      <c r="V13">
        <f t="shared" si="7"/>
        <v>2016</v>
      </c>
    </row>
    <row r="14" spans="1:22" ht="60" x14ac:dyDescent="0.25">
      <c r="A14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 t="str">
        <f t="shared" si="6"/>
        <v>Jun</v>
      </c>
      <c r="V14">
        <f t="shared" si="7"/>
        <v>2014</v>
      </c>
    </row>
    <row r="15" spans="1:22" ht="45" x14ac:dyDescent="0.25">
      <c r="A15">
        <v>13</v>
      </c>
      <c r="B15" s="1" t="s">
        <v>15</v>
      </c>
      <c r="C15" s="1" t="s">
        <v>4124</v>
      </c>
      <c r="D15" s="4">
        <v>3500</v>
      </c>
      <c r="E15" s="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 t="str">
        <f t="shared" si="6"/>
        <v>May</v>
      </c>
      <c r="V15">
        <f t="shared" si="7"/>
        <v>2016</v>
      </c>
    </row>
    <row r="16" spans="1:22" ht="30" x14ac:dyDescent="0.25">
      <c r="A16">
        <v>14</v>
      </c>
      <c r="B16" s="1" t="s">
        <v>16</v>
      </c>
      <c r="C16" s="1" t="s">
        <v>4125</v>
      </c>
      <c r="D16" s="4">
        <v>6000</v>
      </c>
      <c r="E16" s="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 t="str">
        <f t="shared" si="6"/>
        <v>Jun</v>
      </c>
      <c r="V16">
        <f t="shared" si="7"/>
        <v>2014</v>
      </c>
    </row>
    <row r="17" spans="1:22" ht="45" x14ac:dyDescent="0.25">
      <c r="A17">
        <v>15</v>
      </c>
      <c r="B17" s="1" t="s">
        <v>17</v>
      </c>
      <c r="C17" s="1" t="s">
        <v>4126</v>
      </c>
      <c r="D17" s="4">
        <v>2000</v>
      </c>
      <c r="E17" s="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 t="str">
        <f t="shared" si="6"/>
        <v>Sep</v>
      </c>
      <c r="V17">
        <f t="shared" si="7"/>
        <v>2015</v>
      </c>
    </row>
    <row r="18" spans="1:22" ht="60" x14ac:dyDescent="0.25">
      <c r="A18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 t="str">
        <f t="shared" si="6"/>
        <v>May</v>
      </c>
      <c r="V18">
        <f t="shared" si="7"/>
        <v>2014</v>
      </c>
    </row>
    <row r="19" spans="1:22" ht="60" x14ac:dyDescent="0.25">
      <c r="A19">
        <v>17</v>
      </c>
      <c r="B19" s="1" t="s">
        <v>19</v>
      </c>
      <c r="C19" s="1" t="s">
        <v>4128</v>
      </c>
      <c r="D19" s="4">
        <v>1500</v>
      </c>
      <c r="E19" s="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 t="str">
        <f t="shared" si="6"/>
        <v>Oct</v>
      </c>
      <c r="V19">
        <f t="shared" si="7"/>
        <v>2014</v>
      </c>
    </row>
    <row r="20" spans="1:22" ht="45" x14ac:dyDescent="0.25">
      <c r="A20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 t="str">
        <f t="shared" si="6"/>
        <v>Aug</v>
      </c>
      <c r="V20">
        <f t="shared" si="7"/>
        <v>2014</v>
      </c>
    </row>
    <row r="21" spans="1:22" ht="60" x14ac:dyDescent="0.25">
      <c r="A21">
        <v>19</v>
      </c>
      <c r="B21" s="1" t="s">
        <v>21</v>
      </c>
      <c r="C21" s="1" t="s">
        <v>4130</v>
      </c>
      <c r="D21" s="4">
        <v>850</v>
      </c>
      <c r="E21" s="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 t="str">
        <f t="shared" si="6"/>
        <v>Jun</v>
      </c>
      <c r="V21">
        <f t="shared" si="7"/>
        <v>2015</v>
      </c>
    </row>
    <row r="22" spans="1:22" ht="45" x14ac:dyDescent="0.25">
      <c r="A22">
        <v>20</v>
      </c>
      <c r="B22" s="1" t="s">
        <v>22</v>
      </c>
      <c r="C22" s="1" t="s">
        <v>4131</v>
      </c>
      <c r="D22" s="4">
        <v>2000</v>
      </c>
      <c r="E22" s="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 t="str">
        <f t="shared" si="6"/>
        <v>Jul</v>
      </c>
      <c r="V22">
        <f t="shared" si="7"/>
        <v>2015</v>
      </c>
    </row>
    <row r="23" spans="1:22" ht="45" x14ac:dyDescent="0.25">
      <c r="A2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 t="str">
        <f t="shared" si="6"/>
        <v>Aug</v>
      </c>
      <c r="V23">
        <f t="shared" si="7"/>
        <v>2014</v>
      </c>
    </row>
    <row r="24" spans="1:22" ht="30" x14ac:dyDescent="0.25">
      <c r="A24">
        <v>22</v>
      </c>
      <c r="B24" s="1" t="s">
        <v>24</v>
      </c>
      <c r="C24" s="1" t="s">
        <v>4133</v>
      </c>
      <c r="D24" s="4">
        <v>350</v>
      </c>
      <c r="E24" s="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 t="str">
        <f t="shared" si="6"/>
        <v>Dec</v>
      </c>
      <c r="V24">
        <f t="shared" si="7"/>
        <v>2015</v>
      </c>
    </row>
    <row r="25" spans="1:22" ht="45" x14ac:dyDescent="0.25">
      <c r="A25">
        <v>23</v>
      </c>
      <c r="B25" s="1" t="s">
        <v>25</v>
      </c>
      <c r="C25" s="1" t="s">
        <v>4134</v>
      </c>
      <c r="D25" s="4">
        <v>2000</v>
      </c>
      <c r="E25" s="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 t="str">
        <f t="shared" si="6"/>
        <v>Apr</v>
      </c>
      <c r="V25">
        <f t="shared" si="7"/>
        <v>2015</v>
      </c>
    </row>
    <row r="26" spans="1:22" ht="30" x14ac:dyDescent="0.25">
      <c r="A26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 t="str">
        <f t="shared" si="6"/>
        <v>Aug</v>
      </c>
      <c r="V26">
        <f t="shared" si="7"/>
        <v>2015</v>
      </c>
    </row>
    <row r="27" spans="1:22" ht="60" x14ac:dyDescent="0.25">
      <c r="A27">
        <v>25</v>
      </c>
      <c r="B27" s="1" t="s">
        <v>27</v>
      </c>
      <c r="C27" s="1" t="s">
        <v>4136</v>
      </c>
      <c r="D27" s="4">
        <v>600</v>
      </c>
      <c r="E27" s="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 t="str">
        <f t="shared" si="6"/>
        <v>Nov</v>
      </c>
      <c r="V27">
        <f t="shared" si="7"/>
        <v>2016</v>
      </c>
    </row>
    <row r="28" spans="1:22" ht="45" x14ac:dyDescent="0.25">
      <c r="A28">
        <v>26</v>
      </c>
      <c r="B28" s="1" t="s">
        <v>28</v>
      </c>
      <c r="C28" s="1" t="s">
        <v>4137</v>
      </c>
      <c r="D28" s="4">
        <v>1250</v>
      </c>
      <c r="E28" s="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 t="str">
        <f t="shared" si="6"/>
        <v>Jul</v>
      </c>
      <c r="V28">
        <f t="shared" si="7"/>
        <v>2014</v>
      </c>
    </row>
    <row r="29" spans="1:22" ht="45" x14ac:dyDescent="0.25">
      <c r="A29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 t="str">
        <f t="shared" si="6"/>
        <v>Oct</v>
      </c>
      <c r="V29">
        <f t="shared" si="7"/>
        <v>2014</v>
      </c>
    </row>
    <row r="30" spans="1:22" ht="30" x14ac:dyDescent="0.25">
      <c r="A30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 t="str">
        <f t="shared" si="6"/>
        <v>Nov</v>
      </c>
      <c r="V30">
        <f t="shared" si="7"/>
        <v>2015</v>
      </c>
    </row>
    <row r="31" spans="1:22" ht="60" x14ac:dyDescent="0.25">
      <c r="A31">
        <v>29</v>
      </c>
      <c r="B31" s="1" t="s">
        <v>31</v>
      </c>
      <c r="C31" s="1" t="s">
        <v>4140</v>
      </c>
      <c r="D31" s="4">
        <v>3000</v>
      </c>
      <c r="E31" s="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 t="str">
        <f t="shared" si="6"/>
        <v>Jun</v>
      </c>
      <c r="V31">
        <f t="shared" si="7"/>
        <v>2014</v>
      </c>
    </row>
    <row r="32" spans="1:22" ht="45" x14ac:dyDescent="0.25">
      <c r="A32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 t="str">
        <f t="shared" si="6"/>
        <v>Jul</v>
      </c>
      <c r="V32">
        <f t="shared" si="7"/>
        <v>2014</v>
      </c>
    </row>
    <row r="33" spans="1:22" ht="45" x14ac:dyDescent="0.25">
      <c r="A33">
        <v>31</v>
      </c>
      <c r="B33" s="1" t="s">
        <v>33</v>
      </c>
      <c r="C33" s="1" t="s">
        <v>4142</v>
      </c>
      <c r="D33" s="4">
        <v>13</v>
      </c>
      <c r="E33" s="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 t="str">
        <f t="shared" si="6"/>
        <v>Jan</v>
      </c>
      <c r="V33">
        <f t="shared" si="7"/>
        <v>2016</v>
      </c>
    </row>
    <row r="34" spans="1:22" ht="60" x14ac:dyDescent="0.25">
      <c r="A34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 t="str">
        <f t="shared" si="6"/>
        <v>Apr</v>
      </c>
      <c r="V34">
        <f t="shared" si="7"/>
        <v>2016</v>
      </c>
    </row>
    <row r="35" spans="1:22" ht="60" x14ac:dyDescent="0.25">
      <c r="A35">
        <v>33</v>
      </c>
      <c r="B35" s="1" t="s">
        <v>35</v>
      </c>
      <c r="C35" s="1" t="s">
        <v>4144</v>
      </c>
      <c r="D35" s="4">
        <v>5250</v>
      </c>
      <c r="E35" s="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 t="str">
        <f t="shared" si="6"/>
        <v>Oct</v>
      </c>
      <c r="V35">
        <f t="shared" si="7"/>
        <v>2015</v>
      </c>
    </row>
    <row r="36" spans="1:22" ht="60" x14ac:dyDescent="0.25">
      <c r="A36">
        <v>34</v>
      </c>
      <c r="B36" s="1" t="s">
        <v>36</v>
      </c>
      <c r="C36" s="1" t="s">
        <v>4145</v>
      </c>
      <c r="D36" s="4">
        <v>2600</v>
      </c>
      <c r="E36" s="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 t="str">
        <f t="shared" si="6"/>
        <v>Jul</v>
      </c>
      <c r="V36">
        <f t="shared" si="7"/>
        <v>2014</v>
      </c>
    </row>
    <row r="37" spans="1:22" ht="45" x14ac:dyDescent="0.25">
      <c r="A37">
        <v>35</v>
      </c>
      <c r="B37" s="1" t="s">
        <v>37</v>
      </c>
      <c r="C37" s="1" t="s">
        <v>4146</v>
      </c>
      <c r="D37" s="4">
        <v>1000</v>
      </c>
      <c r="E37" s="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 t="str">
        <f t="shared" si="6"/>
        <v>Apr</v>
      </c>
      <c r="V37">
        <f t="shared" si="7"/>
        <v>2015</v>
      </c>
    </row>
    <row r="38" spans="1:22" ht="30" x14ac:dyDescent="0.25">
      <c r="A38">
        <v>36</v>
      </c>
      <c r="B38" s="1" t="s">
        <v>38</v>
      </c>
      <c r="C38" s="1" t="s">
        <v>4147</v>
      </c>
      <c r="D38" s="4">
        <v>6000</v>
      </c>
      <c r="E38" s="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 t="str">
        <f t="shared" si="6"/>
        <v>Mar</v>
      </c>
      <c r="V38">
        <f t="shared" si="7"/>
        <v>2015</v>
      </c>
    </row>
    <row r="39" spans="1:22" ht="60" x14ac:dyDescent="0.25">
      <c r="A39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 t="str">
        <f t="shared" si="6"/>
        <v>Jan</v>
      </c>
      <c r="V39">
        <f t="shared" si="7"/>
        <v>2015</v>
      </c>
    </row>
    <row r="40" spans="1:22" ht="45" x14ac:dyDescent="0.25">
      <c r="A40">
        <v>38</v>
      </c>
      <c r="B40" s="1" t="s">
        <v>40</v>
      </c>
      <c r="C40" s="1" t="s">
        <v>4149</v>
      </c>
      <c r="D40" s="4">
        <v>2500</v>
      </c>
      <c r="E40" s="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 t="str">
        <f t="shared" si="6"/>
        <v>Apr</v>
      </c>
      <c r="V40">
        <f t="shared" si="7"/>
        <v>2013</v>
      </c>
    </row>
    <row r="41" spans="1:22" ht="60" x14ac:dyDescent="0.25">
      <c r="A41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 t="str">
        <f t="shared" si="6"/>
        <v>Apr</v>
      </c>
      <c r="V41">
        <f t="shared" si="7"/>
        <v>2014</v>
      </c>
    </row>
    <row r="42" spans="1:22" ht="60" x14ac:dyDescent="0.25">
      <c r="A42">
        <v>40</v>
      </c>
      <c r="B42" s="1" t="s">
        <v>42</v>
      </c>
      <c r="C42" s="1" t="s">
        <v>4151</v>
      </c>
      <c r="D42" s="4">
        <v>2000</v>
      </c>
      <c r="E42" s="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 t="str">
        <f t="shared" si="6"/>
        <v>May</v>
      </c>
      <c r="V42">
        <f t="shared" si="7"/>
        <v>2014</v>
      </c>
    </row>
    <row r="43" spans="1:22" ht="60" x14ac:dyDescent="0.25">
      <c r="A4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 t="str">
        <f t="shared" si="6"/>
        <v>Sep</v>
      </c>
      <c r="V43">
        <f t="shared" si="7"/>
        <v>2014</v>
      </c>
    </row>
    <row r="44" spans="1:22" ht="60" x14ac:dyDescent="0.25">
      <c r="A44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 t="str">
        <f t="shared" si="6"/>
        <v>Nov</v>
      </c>
      <c r="V44">
        <f t="shared" si="7"/>
        <v>2014</v>
      </c>
    </row>
    <row r="45" spans="1:22" ht="60" x14ac:dyDescent="0.25">
      <c r="A45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 t="str">
        <f t="shared" si="6"/>
        <v>Jun</v>
      </c>
      <c r="V45">
        <f t="shared" si="7"/>
        <v>2014</v>
      </c>
    </row>
    <row r="46" spans="1:22" ht="60" x14ac:dyDescent="0.25">
      <c r="A46">
        <v>44</v>
      </c>
      <c r="B46" s="1" t="s">
        <v>46</v>
      </c>
      <c r="C46" s="1" t="s">
        <v>4155</v>
      </c>
      <c r="D46" s="4">
        <v>2000</v>
      </c>
      <c r="E46" s="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 t="str">
        <f t="shared" si="6"/>
        <v>Aug</v>
      </c>
      <c r="V46">
        <f t="shared" si="7"/>
        <v>2014</v>
      </c>
    </row>
    <row r="47" spans="1:22" ht="45" x14ac:dyDescent="0.25">
      <c r="A47">
        <v>45</v>
      </c>
      <c r="B47" s="1" t="s">
        <v>47</v>
      </c>
      <c r="C47" s="1" t="s">
        <v>4156</v>
      </c>
      <c r="D47" s="4">
        <v>5000</v>
      </c>
      <c r="E47" s="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 t="str">
        <f t="shared" si="6"/>
        <v>Mar</v>
      </c>
      <c r="V47">
        <f t="shared" si="7"/>
        <v>2016</v>
      </c>
    </row>
    <row r="48" spans="1:22" ht="45" x14ac:dyDescent="0.25">
      <c r="A48">
        <v>46</v>
      </c>
      <c r="B48" s="1" t="s">
        <v>48</v>
      </c>
      <c r="C48" s="1" t="s">
        <v>4157</v>
      </c>
      <c r="D48" s="4">
        <v>8400</v>
      </c>
      <c r="E48" s="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 t="str">
        <f t="shared" si="6"/>
        <v>Nov</v>
      </c>
      <c r="V48">
        <f t="shared" si="7"/>
        <v>2015</v>
      </c>
    </row>
    <row r="49" spans="1:22" ht="60" x14ac:dyDescent="0.25">
      <c r="A49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 t="str">
        <f t="shared" si="6"/>
        <v>Oct</v>
      </c>
      <c r="V49">
        <f t="shared" si="7"/>
        <v>2014</v>
      </c>
    </row>
    <row r="50" spans="1:22" ht="60" x14ac:dyDescent="0.25">
      <c r="A50">
        <v>48</v>
      </c>
      <c r="B50" s="1" t="s">
        <v>50</v>
      </c>
      <c r="C50" s="1" t="s">
        <v>4159</v>
      </c>
      <c r="D50" s="4">
        <v>2000</v>
      </c>
      <c r="E50" s="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 t="str">
        <f t="shared" si="6"/>
        <v>Jan</v>
      </c>
      <c r="V50">
        <f t="shared" si="7"/>
        <v>2015</v>
      </c>
    </row>
    <row r="51" spans="1:22" ht="30" x14ac:dyDescent="0.25">
      <c r="A51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 t="str">
        <f t="shared" si="6"/>
        <v>Sep</v>
      </c>
      <c r="V51">
        <f t="shared" si="7"/>
        <v>2015</v>
      </c>
    </row>
    <row r="52" spans="1:22" ht="45" x14ac:dyDescent="0.25">
      <c r="A52">
        <v>50</v>
      </c>
      <c r="B52" s="1" t="s">
        <v>52</v>
      </c>
      <c r="C52" s="1" t="s">
        <v>4161</v>
      </c>
      <c r="D52" s="4">
        <v>600</v>
      </c>
      <c r="E52" s="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 t="str">
        <f t="shared" si="6"/>
        <v>Dec</v>
      </c>
      <c r="V52">
        <f t="shared" si="7"/>
        <v>2015</v>
      </c>
    </row>
    <row r="53" spans="1:22" ht="60" x14ac:dyDescent="0.25">
      <c r="A5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 t="str">
        <f t="shared" si="6"/>
        <v>Jul</v>
      </c>
      <c r="V53">
        <f t="shared" si="7"/>
        <v>2015</v>
      </c>
    </row>
    <row r="54" spans="1:22" ht="45" x14ac:dyDescent="0.25">
      <c r="A54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 t="str">
        <f t="shared" si="6"/>
        <v>Jun</v>
      </c>
      <c r="V54">
        <f t="shared" si="7"/>
        <v>2014</v>
      </c>
    </row>
    <row r="55" spans="1:22" ht="30" x14ac:dyDescent="0.25">
      <c r="A55">
        <v>53</v>
      </c>
      <c r="B55" s="1" t="s">
        <v>55</v>
      </c>
      <c r="C55" s="1" t="s">
        <v>4164</v>
      </c>
      <c r="D55" s="4">
        <v>3000</v>
      </c>
      <c r="E55" s="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 t="str">
        <f t="shared" si="6"/>
        <v>Mar</v>
      </c>
      <c r="V55">
        <f t="shared" si="7"/>
        <v>2014</v>
      </c>
    </row>
    <row r="56" spans="1:22" ht="60" x14ac:dyDescent="0.25">
      <c r="A56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 t="str">
        <f t="shared" si="6"/>
        <v>Nov</v>
      </c>
      <c r="V56">
        <f t="shared" si="7"/>
        <v>2015</v>
      </c>
    </row>
    <row r="57" spans="1:22" ht="45" x14ac:dyDescent="0.25">
      <c r="A57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 t="str">
        <f t="shared" si="6"/>
        <v>May</v>
      </c>
      <c r="V57">
        <f t="shared" si="7"/>
        <v>2016</v>
      </c>
    </row>
    <row r="58" spans="1:22" ht="45" x14ac:dyDescent="0.25">
      <c r="A58">
        <v>56</v>
      </c>
      <c r="B58" s="1" t="s">
        <v>58</v>
      </c>
      <c r="C58" s="1" t="s">
        <v>4167</v>
      </c>
      <c r="D58" s="4">
        <v>8000</v>
      </c>
      <c r="E58" s="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 t="str">
        <f t="shared" si="6"/>
        <v>May</v>
      </c>
      <c r="V58">
        <f t="shared" si="7"/>
        <v>2015</v>
      </c>
    </row>
    <row r="59" spans="1:22" ht="60" x14ac:dyDescent="0.25">
      <c r="A59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 t="str">
        <f t="shared" si="6"/>
        <v>Mar</v>
      </c>
      <c r="V59">
        <f t="shared" si="7"/>
        <v>2015</v>
      </c>
    </row>
    <row r="60" spans="1:22" ht="45" x14ac:dyDescent="0.25">
      <c r="A60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 t="str">
        <f t="shared" si="6"/>
        <v>Oct</v>
      </c>
      <c r="V60">
        <f t="shared" si="7"/>
        <v>2014</v>
      </c>
    </row>
    <row r="61" spans="1:22" ht="60" x14ac:dyDescent="0.25">
      <c r="A61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 t="str">
        <f t="shared" si="6"/>
        <v>Aug</v>
      </c>
      <c r="V61">
        <f t="shared" si="7"/>
        <v>2015</v>
      </c>
    </row>
    <row r="62" spans="1:22" ht="45" x14ac:dyDescent="0.25">
      <c r="A62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 t="str">
        <f t="shared" si="6"/>
        <v>Mar</v>
      </c>
      <c r="V62">
        <f t="shared" si="7"/>
        <v>2014</v>
      </c>
    </row>
    <row r="63" spans="1:22" ht="60" x14ac:dyDescent="0.25">
      <c r="A6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 t="str">
        <f t="shared" si="6"/>
        <v>May</v>
      </c>
      <c r="V63">
        <f t="shared" si="7"/>
        <v>2013</v>
      </c>
    </row>
    <row r="64" spans="1:22" ht="60" x14ac:dyDescent="0.25">
      <c r="A64">
        <v>62</v>
      </c>
      <c r="B64" s="1" t="s">
        <v>64</v>
      </c>
      <c r="C64" s="1" t="s">
        <v>4173</v>
      </c>
      <c r="D64" s="4">
        <v>3000</v>
      </c>
      <c r="E64" s="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 t="str">
        <f t="shared" si="6"/>
        <v>Feb</v>
      </c>
      <c r="V64">
        <f t="shared" si="7"/>
        <v>2013</v>
      </c>
    </row>
    <row r="65" spans="1:22" ht="45" x14ac:dyDescent="0.25">
      <c r="A65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 t="str">
        <f t="shared" si="6"/>
        <v>Dec</v>
      </c>
      <c r="V65">
        <f t="shared" si="7"/>
        <v>2013</v>
      </c>
    </row>
    <row r="66" spans="1:22" ht="60" x14ac:dyDescent="0.25">
      <c r="A66">
        <v>64</v>
      </c>
      <c r="B66" s="1" t="s">
        <v>66</v>
      </c>
      <c r="C66" s="1" t="s">
        <v>4175</v>
      </c>
      <c r="D66" s="4">
        <v>1200</v>
      </c>
      <c r="E66" s="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 t="str">
        <f t="shared" si="6"/>
        <v>Jun</v>
      </c>
      <c r="V66">
        <f t="shared" si="7"/>
        <v>2013</v>
      </c>
    </row>
    <row r="67" spans="1:22" ht="45" x14ac:dyDescent="0.25">
      <c r="A67">
        <v>65</v>
      </c>
      <c r="B67" s="1" t="s">
        <v>67</v>
      </c>
      <c r="C67" s="1" t="s">
        <v>4176</v>
      </c>
      <c r="D67" s="4">
        <v>7000</v>
      </c>
      <c r="E67" s="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E67/D67*100</f>
        <v>107.52857142857141</v>
      </c>
      <c r="P67" s="3">
        <f t="shared" ref="P67:P130" si="9">IFERROR(E67/L67,0)</f>
        <v>132.05263157894737</v>
      </c>
      <c r="Q67" t="str">
        <f t="shared" ref="Q67:Q130" si="10">LEFT(N67,SEARCH("/",N67,1)-1)</f>
        <v>film &amp; video</v>
      </c>
      <c r="R67" t="str">
        <f t="shared" ref="R67:R130" si="11">MID(N67,FIND("/",N67)+1,256)</f>
        <v>shorts</v>
      </c>
      <c r="S67" s="9">
        <f t="shared" ref="S67:S130" si="12">(((J67/60)/60)/24)+DATE(1970,1,1)</f>
        <v>41835.821226851855</v>
      </c>
      <c r="T67" s="9">
        <f t="shared" ref="T67:T130" si="13">(((I67/60)/60)/24)+DATE(1970,1,1)</f>
        <v>41862.249305555553</v>
      </c>
      <c r="U67" t="str">
        <f t="shared" ref="U67:U130" si="14">TEXT(S67,"mmm")</f>
        <v>Jul</v>
      </c>
      <c r="V67">
        <f t="shared" ref="V67:V130" si="15">YEAR(T67)</f>
        <v>2014</v>
      </c>
    </row>
    <row r="68" spans="1:22" ht="30" x14ac:dyDescent="0.25">
      <c r="A68">
        <v>66</v>
      </c>
      <c r="B68" s="1" t="s">
        <v>68</v>
      </c>
      <c r="C68" s="1" t="s">
        <v>4177</v>
      </c>
      <c r="D68" s="4">
        <v>2000</v>
      </c>
      <c r="E68" s="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3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42539.849768518514</v>
      </c>
      <c r="T68" s="9">
        <f t="shared" si="13"/>
        <v>42569.849768518514</v>
      </c>
      <c r="U68" t="str">
        <f t="shared" si="14"/>
        <v>Jun</v>
      </c>
      <c r="V68">
        <f t="shared" si="15"/>
        <v>2016</v>
      </c>
    </row>
    <row r="69" spans="1:22" ht="45" x14ac:dyDescent="0.25">
      <c r="A69">
        <v>67</v>
      </c>
      <c r="B69" s="1" t="s">
        <v>69</v>
      </c>
      <c r="C69" s="1" t="s">
        <v>4178</v>
      </c>
      <c r="D69" s="4">
        <v>2000</v>
      </c>
      <c r="E69" s="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3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41075.583379629628</v>
      </c>
      <c r="T69" s="9">
        <f t="shared" si="13"/>
        <v>41105.583379629628</v>
      </c>
      <c r="U69" t="str">
        <f t="shared" si="14"/>
        <v>Jun</v>
      </c>
      <c r="V69">
        <f t="shared" si="15"/>
        <v>2012</v>
      </c>
    </row>
    <row r="70" spans="1:22" ht="60" x14ac:dyDescent="0.25">
      <c r="A70">
        <v>68</v>
      </c>
      <c r="B70" s="1" t="s">
        <v>70</v>
      </c>
      <c r="C70" s="1" t="s">
        <v>4179</v>
      </c>
      <c r="D70" s="4">
        <v>600</v>
      </c>
      <c r="E70" s="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3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41663.569340277776</v>
      </c>
      <c r="T70" s="9">
        <f t="shared" si="13"/>
        <v>41693.569340277776</v>
      </c>
      <c r="U70" t="str">
        <f t="shared" si="14"/>
        <v>Jan</v>
      </c>
      <c r="V70">
        <f t="shared" si="15"/>
        <v>2014</v>
      </c>
    </row>
    <row r="71" spans="1:22" ht="60" x14ac:dyDescent="0.25">
      <c r="A71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3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12"/>
        <v>40786.187789351854</v>
      </c>
      <c r="T71" s="9">
        <f t="shared" si="13"/>
        <v>40818.290972222225</v>
      </c>
      <c r="U71" t="str">
        <f t="shared" si="14"/>
        <v>Aug</v>
      </c>
      <c r="V71">
        <f t="shared" si="15"/>
        <v>2011</v>
      </c>
    </row>
    <row r="72" spans="1:22" ht="60" x14ac:dyDescent="0.25">
      <c r="A72">
        <v>70</v>
      </c>
      <c r="B72" s="1" t="s">
        <v>72</v>
      </c>
      <c r="C72" s="1" t="s">
        <v>4181</v>
      </c>
      <c r="D72" s="4">
        <v>500</v>
      </c>
      <c r="E72" s="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3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40730.896354166667</v>
      </c>
      <c r="T72" s="9">
        <f t="shared" si="13"/>
        <v>40790.896354166667</v>
      </c>
      <c r="U72" t="str">
        <f t="shared" si="14"/>
        <v>Jul</v>
      </c>
      <c r="V72">
        <f t="shared" si="15"/>
        <v>2011</v>
      </c>
    </row>
    <row r="73" spans="1:22" ht="45" x14ac:dyDescent="0.25">
      <c r="A7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40997.271493055552</v>
      </c>
      <c r="T73" s="9">
        <f t="shared" si="13"/>
        <v>41057.271493055552</v>
      </c>
      <c r="U73" t="str">
        <f t="shared" si="14"/>
        <v>Mar</v>
      </c>
      <c r="V73">
        <f t="shared" si="15"/>
        <v>2012</v>
      </c>
    </row>
    <row r="74" spans="1:22" ht="60" x14ac:dyDescent="0.25">
      <c r="A74">
        <v>72</v>
      </c>
      <c r="B74" s="1" t="s">
        <v>74</v>
      </c>
      <c r="C74" s="1" t="s">
        <v>4183</v>
      </c>
      <c r="D74" s="4">
        <v>2200</v>
      </c>
      <c r="E74" s="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3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12"/>
        <v>41208.010196759256</v>
      </c>
      <c r="T74" s="9">
        <f t="shared" si="13"/>
        <v>41228</v>
      </c>
      <c r="U74" t="str">
        <f t="shared" si="14"/>
        <v>Oct</v>
      </c>
      <c r="V74">
        <f t="shared" si="15"/>
        <v>2012</v>
      </c>
    </row>
    <row r="75" spans="1:22" ht="60" x14ac:dyDescent="0.25">
      <c r="A75">
        <v>73</v>
      </c>
      <c r="B75" s="1" t="s">
        <v>75</v>
      </c>
      <c r="C75" s="1" t="s">
        <v>4184</v>
      </c>
      <c r="D75" s="4">
        <v>900</v>
      </c>
      <c r="E75" s="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3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  <c r="U75" t="str">
        <f t="shared" si="14"/>
        <v>Feb</v>
      </c>
      <c r="V75">
        <f t="shared" si="15"/>
        <v>2011</v>
      </c>
    </row>
    <row r="76" spans="1:22" ht="60" x14ac:dyDescent="0.25">
      <c r="A76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3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  <c r="U76" t="str">
        <f t="shared" si="14"/>
        <v>Dec</v>
      </c>
      <c r="V76">
        <f t="shared" si="15"/>
        <v>2016</v>
      </c>
    </row>
    <row r="77" spans="1:22" ht="45" x14ac:dyDescent="0.25">
      <c r="A77">
        <v>75</v>
      </c>
      <c r="B77" s="1" t="s">
        <v>77</v>
      </c>
      <c r="C77" s="1" t="s">
        <v>4186</v>
      </c>
      <c r="D77" s="4">
        <v>3500</v>
      </c>
      <c r="E77" s="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3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  <c r="U77" t="str">
        <f t="shared" si="14"/>
        <v>Mar</v>
      </c>
      <c r="V77">
        <f t="shared" si="15"/>
        <v>2013</v>
      </c>
    </row>
    <row r="78" spans="1:22" ht="60" x14ac:dyDescent="0.25">
      <c r="A78">
        <v>76</v>
      </c>
      <c r="B78" s="1" t="s">
        <v>78</v>
      </c>
      <c r="C78" s="1" t="s">
        <v>4187</v>
      </c>
      <c r="D78" s="4">
        <v>300</v>
      </c>
      <c r="E78" s="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3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  <c r="U78" t="str">
        <f t="shared" si="14"/>
        <v>Oct</v>
      </c>
      <c r="V78">
        <f t="shared" si="15"/>
        <v>2011</v>
      </c>
    </row>
    <row r="79" spans="1:22" ht="45" x14ac:dyDescent="0.25">
      <c r="A79">
        <v>77</v>
      </c>
      <c r="B79" s="1" t="s">
        <v>79</v>
      </c>
      <c r="C79" s="1" t="s">
        <v>4188</v>
      </c>
      <c r="D79" s="4">
        <v>400</v>
      </c>
      <c r="E79" s="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3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  <c r="U79" t="str">
        <f t="shared" si="14"/>
        <v>Mar</v>
      </c>
      <c r="V79">
        <f t="shared" si="15"/>
        <v>2012</v>
      </c>
    </row>
    <row r="80" spans="1:22" ht="105" x14ac:dyDescent="0.25">
      <c r="A80">
        <v>78</v>
      </c>
      <c r="B80" s="1" t="s">
        <v>80</v>
      </c>
      <c r="C80" s="1" t="s">
        <v>4189</v>
      </c>
      <c r="D80" s="4">
        <v>50</v>
      </c>
      <c r="E80" s="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3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  <c r="U80" t="str">
        <f t="shared" si="14"/>
        <v>Aug</v>
      </c>
      <c r="V80">
        <f t="shared" si="15"/>
        <v>2016</v>
      </c>
    </row>
    <row r="81" spans="1:22" ht="45" x14ac:dyDescent="0.25">
      <c r="A81">
        <v>79</v>
      </c>
      <c r="B81" s="1" t="s">
        <v>81</v>
      </c>
      <c r="C81" s="1" t="s">
        <v>4190</v>
      </c>
      <c r="D81" s="4">
        <v>1300</v>
      </c>
      <c r="E81" s="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3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  <c r="U81" t="str">
        <f t="shared" si="14"/>
        <v>Mar</v>
      </c>
      <c r="V81">
        <f t="shared" si="15"/>
        <v>2014</v>
      </c>
    </row>
    <row r="82" spans="1:22" ht="45" x14ac:dyDescent="0.25">
      <c r="A82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3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  <c r="U82" t="str">
        <f t="shared" si="14"/>
        <v>Nov</v>
      </c>
      <c r="V82">
        <f t="shared" si="15"/>
        <v>2013</v>
      </c>
    </row>
    <row r="83" spans="1:22" ht="60" x14ac:dyDescent="0.25">
      <c r="A83">
        <v>81</v>
      </c>
      <c r="B83" s="1" t="s">
        <v>83</v>
      </c>
      <c r="C83" s="1" t="s">
        <v>4192</v>
      </c>
      <c r="D83" s="4">
        <v>750</v>
      </c>
      <c r="E83" s="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  <c r="U83" t="str">
        <f t="shared" si="14"/>
        <v>Jul</v>
      </c>
      <c r="V83">
        <f t="shared" si="15"/>
        <v>2012</v>
      </c>
    </row>
    <row r="84" spans="1:22" ht="60" x14ac:dyDescent="0.25">
      <c r="A84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3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  <c r="U84" t="str">
        <f t="shared" si="14"/>
        <v>Sep</v>
      </c>
      <c r="V84">
        <f t="shared" si="15"/>
        <v>2011</v>
      </c>
    </row>
    <row r="85" spans="1:22" ht="60" x14ac:dyDescent="0.25">
      <c r="A85">
        <v>83</v>
      </c>
      <c r="B85" s="1" t="s">
        <v>85</v>
      </c>
      <c r="C85" s="1" t="s">
        <v>4194</v>
      </c>
      <c r="D85" s="4">
        <v>200</v>
      </c>
      <c r="E85" s="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3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  <c r="U85" t="str">
        <f t="shared" si="14"/>
        <v>Feb</v>
      </c>
      <c r="V85">
        <f t="shared" si="15"/>
        <v>2015</v>
      </c>
    </row>
    <row r="86" spans="1:22" ht="45" x14ac:dyDescent="0.25">
      <c r="A86">
        <v>84</v>
      </c>
      <c r="B86" s="1" t="s">
        <v>86</v>
      </c>
      <c r="C86" s="1" t="s">
        <v>4195</v>
      </c>
      <c r="D86" s="4">
        <v>500</v>
      </c>
      <c r="E86" s="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3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  <c r="U86" t="str">
        <f t="shared" si="14"/>
        <v>Apr</v>
      </c>
      <c r="V86">
        <f t="shared" si="15"/>
        <v>2011</v>
      </c>
    </row>
    <row r="87" spans="1:22" ht="60" x14ac:dyDescent="0.25">
      <c r="A87">
        <v>85</v>
      </c>
      <c r="B87" s="1" t="s">
        <v>87</v>
      </c>
      <c r="C87" s="1" t="s">
        <v>4196</v>
      </c>
      <c r="D87" s="4">
        <v>1200</v>
      </c>
      <c r="E87" s="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3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  <c r="U87" t="str">
        <f t="shared" si="14"/>
        <v>Aug</v>
      </c>
      <c r="V87">
        <f t="shared" si="15"/>
        <v>2011</v>
      </c>
    </row>
    <row r="88" spans="1:22" ht="75" x14ac:dyDescent="0.25">
      <c r="A88">
        <v>86</v>
      </c>
      <c r="B88" s="1" t="s">
        <v>88</v>
      </c>
      <c r="C88" s="1" t="s">
        <v>4197</v>
      </c>
      <c r="D88" s="4">
        <v>6000</v>
      </c>
      <c r="E88" s="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3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  <c r="U88" t="str">
        <f t="shared" si="14"/>
        <v>Oct</v>
      </c>
      <c r="V88">
        <f t="shared" si="15"/>
        <v>2015</v>
      </c>
    </row>
    <row r="89" spans="1:22" ht="45" x14ac:dyDescent="0.25">
      <c r="A89">
        <v>87</v>
      </c>
      <c r="B89" s="1" t="s">
        <v>89</v>
      </c>
      <c r="C89" s="1" t="s">
        <v>4198</v>
      </c>
      <c r="D89" s="4">
        <v>2500</v>
      </c>
      <c r="E89" s="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3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  <c r="U89" t="str">
        <f t="shared" si="14"/>
        <v>May</v>
      </c>
      <c r="V89">
        <f t="shared" si="15"/>
        <v>2010</v>
      </c>
    </row>
    <row r="90" spans="1:22" ht="60" x14ac:dyDescent="0.25">
      <c r="A90">
        <v>88</v>
      </c>
      <c r="B90" s="1" t="s">
        <v>90</v>
      </c>
      <c r="C90" s="1" t="s">
        <v>4199</v>
      </c>
      <c r="D90" s="4">
        <v>3500</v>
      </c>
      <c r="E90" s="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3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  <c r="U90" t="str">
        <f t="shared" si="14"/>
        <v>May</v>
      </c>
      <c r="V90">
        <f t="shared" si="15"/>
        <v>2014</v>
      </c>
    </row>
    <row r="91" spans="1:22" ht="45" x14ac:dyDescent="0.25">
      <c r="A91">
        <v>89</v>
      </c>
      <c r="B91" s="1" t="s">
        <v>91</v>
      </c>
      <c r="C91" s="1" t="s">
        <v>4200</v>
      </c>
      <c r="D91" s="4">
        <v>6000</v>
      </c>
      <c r="E91" s="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3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  <c r="U91" t="str">
        <f t="shared" si="14"/>
        <v>May</v>
      </c>
      <c r="V91">
        <f t="shared" si="15"/>
        <v>2013</v>
      </c>
    </row>
    <row r="92" spans="1:22" ht="30" x14ac:dyDescent="0.25">
      <c r="A92">
        <v>90</v>
      </c>
      <c r="B92" s="1" t="s">
        <v>92</v>
      </c>
      <c r="C92" s="1" t="s">
        <v>4201</v>
      </c>
      <c r="D92" s="4">
        <v>500</v>
      </c>
      <c r="E92" s="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3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  <c r="U92" t="str">
        <f t="shared" si="14"/>
        <v>Jun</v>
      </c>
      <c r="V92">
        <f t="shared" si="15"/>
        <v>2011</v>
      </c>
    </row>
    <row r="93" spans="1:22" ht="45" x14ac:dyDescent="0.25">
      <c r="A9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  <c r="U93" t="str">
        <f t="shared" si="14"/>
        <v>Mar</v>
      </c>
      <c r="V93">
        <f t="shared" si="15"/>
        <v>2011</v>
      </c>
    </row>
    <row r="94" spans="1:22" ht="60" x14ac:dyDescent="0.25">
      <c r="A94">
        <v>92</v>
      </c>
      <c r="B94" s="1" t="s">
        <v>94</v>
      </c>
      <c r="C94" s="1" t="s">
        <v>4203</v>
      </c>
      <c r="D94" s="4">
        <v>5000</v>
      </c>
      <c r="E94" s="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3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  <c r="U94" t="str">
        <f t="shared" si="14"/>
        <v>Dec</v>
      </c>
      <c r="V94">
        <f t="shared" si="15"/>
        <v>2017</v>
      </c>
    </row>
    <row r="95" spans="1:22" ht="60" x14ac:dyDescent="0.25">
      <c r="A95">
        <v>93</v>
      </c>
      <c r="B95" s="1" t="s">
        <v>95</v>
      </c>
      <c r="C95" s="1" t="s">
        <v>4204</v>
      </c>
      <c r="D95" s="4">
        <v>1000</v>
      </c>
      <c r="E95" s="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3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  <c r="U95" t="str">
        <f t="shared" si="14"/>
        <v>Jun</v>
      </c>
      <c r="V95">
        <f t="shared" si="15"/>
        <v>2012</v>
      </c>
    </row>
    <row r="96" spans="1:22" ht="45" x14ac:dyDescent="0.25">
      <c r="A96">
        <v>94</v>
      </c>
      <c r="B96" s="1" t="s">
        <v>96</v>
      </c>
      <c r="C96" s="1" t="s">
        <v>4205</v>
      </c>
      <c r="D96" s="4">
        <v>250</v>
      </c>
      <c r="E96" s="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3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  <c r="U96" t="str">
        <f t="shared" si="14"/>
        <v>Mar</v>
      </c>
      <c r="V96">
        <f t="shared" si="15"/>
        <v>2014</v>
      </c>
    </row>
    <row r="97" spans="1:22" ht="60" x14ac:dyDescent="0.25">
      <c r="A97">
        <v>95</v>
      </c>
      <c r="B97" s="1" t="s">
        <v>97</v>
      </c>
      <c r="C97" s="1" t="s">
        <v>4206</v>
      </c>
      <c r="D97" s="4">
        <v>350</v>
      </c>
      <c r="E97" s="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3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  <c r="U97" t="str">
        <f t="shared" si="14"/>
        <v>Jan</v>
      </c>
      <c r="V97">
        <f t="shared" si="15"/>
        <v>2012</v>
      </c>
    </row>
    <row r="98" spans="1:22" ht="60" x14ac:dyDescent="0.25">
      <c r="A98">
        <v>96</v>
      </c>
      <c r="B98" s="1" t="s">
        <v>98</v>
      </c>
      <c r="C98" s="1" t="s">
        <v>4207</v>
      </c>
      <c r="D98" s="4">
        <v>1500</v>
      </c>
      <c r="E98" s="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3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  <c r="U98" t="str">
        <f t="shared" si="14"/>
        <v>May</v>
      </c>
      <c r="V98">
        <f t="shared" si="15"/>
        <v>2010</v>
      </c>
    </row>
    <row r="99" spans="1:22" ht="45" x14ac:dyDescent="0.25">
      <c r="A99">
        <v>97</v>
      </c>
      <c r="B99" s="1" t="s">
        <v>99</v>
      </c>
      <c r="C99" s="1" t="s">
        <v>4208</v>
      </c>
      <c r="D99" s="4">
        <v>400</v>
      </c>
      <c r="E99" s="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3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  <c r="U99" t="str">
        <f t="shared" si="14"/>
        <v>Jun</v>
      </c>
      <c r="V99">
        <f t="shared" si="15"/>
        <v>2011</v>
      </c>
    </row>
    <row r="100" spans="1:22" ht="45" x14ac:dyDescent="0.25">
      <c r="A100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3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  <c r="U100" t="str">
        <f t="shared" si="14"/>
        <v>Nov</v>
      </c>
      <c r="V100">
        <f t="shared" si="15"/>
        <v>2012</v>
      </c>
    </row>
    <row r="101" spans="1:22" ht="45" x14ac:dyDescent="0.25">
      <c r="A101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3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  <c r="U101" t="str">
        <f t="shared" si="14"/>
        <v>Dec</v>
      </c>
      <c r="V101">
        <f t="shared" si="15"/>
        <v>2014</v>
      </c>
    </row>
    <row r="102" spans="1:22" ht="60" x14ac:dyDescent="0.25">
      <c r="A102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3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  <c r="U102" t="str">
        <f t="shared" si="14"/>
        <v>Oct</v>
      </c>
      <c r="V102">
        <f t="shared" si="15"/>
        <v>2012</v>
      </c>
    </row>
    <row r="103" spans="1:22" ht="60" x14ac:dyDescent="0.25">
      <c r="A10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  <c r="U103" t="str">
        <f t="shared" si="14"/>
        <v>Dec</v>
      </c>
      <c r="V103">
        <f t="shared" si="15"/>
        <v>2013</v>
      </c>
    </row>
    <row r="104" spans="1:22" ht="60" x14ac:dyDescent="0.25">
      <c r="A104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3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  <c r="U104" t="str">
        <f t="shared" si="14"/>
        <v>Nov</v>
      </c>
      <c r="V104">
        <f t="shared" si="15"/>
        <v>2010</v>
      </c>
    </row>
    <row r="105" spans="1:22" ht="45" x14ac:dyDescent="0.25">
      <c r="A105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3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  <c r="U105" t="str">
        <f t="shared" si="14"/>
        <v>Feb</v>
      </c>
      <c r="V105">
        <f t="shared" si="15"/>
        <v>2014</v>
      </c>
    </row>
    <row r="106" spans="1:22" ht="30" x14ac:dyDescent="0.25">
      <c r="A106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3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  <c r="U106" t="str">
        <f t="shared" si="14"/>
        <v>Mar</v>
      </c>
      <c r="V106">
        <f t="shared" si="15"/>
        <v>2011</v>
      </c>
    </row>
    <row r="107" spans="1:22" ht="45" x14ac:dyDescent="0.25">
      <c r="A107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3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  <c r="U107" t="str">
        <f t="shared" si="14"/>
        <v>Apr</v>
      </c>
      <c r="V107">
        <f t="shared" si="15"/>
        <v>2016</v>
      </c>
    </row>
    <row r="108" spans="1:22" x14ac:dyDescent="0.25">
      <c r="A108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3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  <c r="U108" t="str">
        <f t="shared" si="14"/>
        <v>Mar</v>
      </c>
      <c r="V108">
        <f t="shared" si="15"/>
        <v>2012</v>
      </c>
    </row>
    <row r="109" spans="1:22" ht="60" x14ac:dyDescent="0.25">
      <c r="A109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3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  <c r="U109" t="str">
        <f t="shared" si="14"/>
        <v>Apr</v>
      </c>
      <c r="V109">
        <f t="shared" si="15"/>
        <v>2011</v>
      </c>
    </row>
    <row r="110" spans="1:22" ht="45" x14ac:dyDescent="0.25">
      <c r="A110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3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  <c r="U110" t="str">
        <f t="shared" si="14"/>
        <v>Apr</v>
      </c>
      <c r="V110">
        <f t="shared" si="15"/>
        <v>2013</v>
      </c>
    </row>
    <row r="111" spans="1:22" ht="45" x14ac:dyDescent="0.25">
      <c r="A111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3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  <c r="U111" t="str">
        <f t="shared" si="14"/>
        <v>Jan</v>
      </c>
      <c r="V111">
        <f t="shared" si="15"/>
        <v>2011</v>
      </c>
    </row>
    <row r="112" spans="1:22" ht="45" x14ac:dyDescent="0.25">
      <c r="A112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3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  <c r="U112" t="str">
        <f t="shared" si="14"/>
        <v>Oct</v>
      </c>
      <c r="V112">
        <f t="shared" si="15"/>
        <v>2013</v>
      </c>
    </row>
    <row r="113" spans="1:22" ht="45" x14ac:dyDescent="0.25">
      <c r="A11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  <c r="U113" t="str">
        <f t="shared" si="14"/>
        <v>May</v>
      </c>
      <c r="V113">
        <f t="shared" si="15"/>
        <v>2015</v>
      </c>
    </row>
    <row r="114" spans="1:22" ht="60" x14ac:dyDescent="0.25">
      <c r="A114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3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  <c r="U114" t="str">
        <f t="shared" si="14"/>
        <v>Mar</v>
      </c>
      <c r="V114">
        <f t="shared" si="15"/>
        <v>2014</v>
      </c>
    </row>
    <row r="115" spans="1:22" ht="30" x14ac:dyDescent="0.25">
      <c r="A115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3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  <c r="U115" t="str">
        <f t="shared" si="14"/>
        <v>Jul</v>
      </c>
      <c r="V115">
        <f t="shared" si="15"/>
        <v>2011</v>
      </c>
    </row>
    <row r="116" spans="1:22" ht="60" x14ac:dyDescent="0.25">
      <c r="A116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3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  <c r="U116" t="str">
        <f t="shared" si="14"/>
        <v>Nov</v>
      </c>
      <c r="V116">
        <f t="shared" si="15"/>
        <v>2012</v>
      </c>
    </row>
    <row r="117" spans="1:22" ht="30" x14ac:dyDescent="0.25">
      <c r="A117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3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  <c r="U117" t="str">
        <f t="shared" si="14"/>
        <v>Jan</v>
      </c>
      <c r="V117">
        <f t="shared" si="15"/>
        <v>2012</v>
      </c>
    </row>
    <row r="118" spans="1:22" ht="60" x14ac:dyDescent="0.25">
      <c r="A118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3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  <c r="U118" t="str">
        <f t="shared" si="14"/>
        <v>Feb</v>
      </c>
      <c r="V118">
        <f t="shared" si="15"/>
        <v>2011</v>
      </c>
    </row>
    <row r="119" spans="1:22" ht="60" x14ac:dyDescent="0.25">
      <c r="A119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3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  <c r="U119" t="str">
        <f t="shared" si="14"/>
        <v>Mar</v>
      </c>
      <c r="V119">
        <f t="shared" si="15"/>
        <v>2010</v>
      </c>
    </row>
    <row r="120" spans="1:22" ht="45" x14ac:dyDescent="0.25">
      <c r="A120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3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  <c r="U120" t="str">
        <f t="shared" si="14"/>
        <v>Jun</v>
      </c>
      <c r="V120">
        <f t="shared" si="15"/>
        <v>2011</v>
      </c>
    </row>
    <row r="121" spans="1:22" ht="60" x14ac:dyDescent="0.25">
      <c r="A121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3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  <c r="U121" t="str">
        <f t="shared" si="14"/>
        <v>Jul</v>
      </c>
      <c r="V121">
        <f t="shared" si="15"/>
        <v>2011</v>
      </c>
    </row>
    <row r="122" spans="1:22" ht="60" hidden="1" x14ac:dyDescent="0.25">
      <c r="A122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3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  <c r="U122" t="str">
        <f t="shared" si="14"/>
        <v>Sep</v>
      </c>
      <c r="V122">
        <f t="shared" si="15"/>
        <v>2016</v>
      </c>
    </row>
    <row r="123" spans="1:22" ht="60" hidden="1" x14ac:dyDescent="0.25">
      <c r="A12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  <c r="U123" t="str">
        <f t="shared" si="14"/>
        <v>Apr</v>
      </c>
      <c r="V123">
        <f t="shared" si="15"/>
        <v>2015</v>
      </c>
    </row>
    <row r="124" spans="1:22" ht="45" hidden="1" x14ac:dyDescent="0.25">
      <c r="A124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3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  <c r="U124" t="str">
        <f t="shared" si="14"/>
        <v>Aug</v>
      </c>
      <c r="V124">
        <f t="shared" si="15"/>
        <v>2016</v>
      </c>
    </row>
    <row r="125" spans="1:22" ht="60" hidden="1" x14ac:dyDescent="0.25">
      <c r="A125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3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  <c r="U125" t="str">
        <f t="shared" si="14"/>
        <v>Sep</v>
      </c>
      <c r="V125">
        <f t="shared" si="15"/>
        <v>2014</v>
      </c>
    </row>
    <row r="126" spans="1:22" ht="45" hidden="1" x14ac:dyDescent="0.25">
      <c r="A126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3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  <c r="U126" t="str">
        <f t="shared" si="14"/>
        <v>Apr</v>
      </c>
      <c r="V126">
        <f t="shared" si="15"/>
        <v>2015</v>
      </c>
    </row>
    <row r="127" spans="1:22" ht="60" hidden="1" x14ac:dyDescent="0.25">
      <c r="A127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3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  <c r="U127" t="str">
        <f t="shared" si="14"/>
        <v>Dec</v>
      </c>
      <c r="V127">
        <f t="shared" si="15"/>
        <v>2017</v>
      </c>
    </row>
    <row r="128" spans="1:22" ht="60" hidden="1" x14ac:dyDescent="0.25">
      <c r="A128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3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  <c r="U128" t="str">
        <f t="shared" si="14"/>
        <v>May</v>
      </c>
      <c r="V128">
        <f t="shared" si="15"/>
        <v>2015</v>
      </c>
    </row>
    <row r="129" spans="1:22" ht="60" hidden="1" x14ac:dyDescent="0.25">
      <c r="A129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3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  <c r="U129" t="str">
        <f t="shared" si="14"/>
        <v>Mar</v>
      </c>
      <c r="V129">
        <f t="shared" si="15"/>
        <v>2015</v>
      </c>
    </row>
    <row r="130" spans="1:22" ht="30" hidden="1" x14ac:dyDescent="0.25">
      <c r="A130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3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  <c r="U130" t="str">
        <f t="shared" si="14"/>
        <v>Sep</v>
      </c>
      <c r="V130">
        <f t="shared" si="15"/>
        <v>2016</v>
      </c>
    </row>
    <row r="131" spans="1:22" ht="60" hidden="1" x14ac:dyDescent="0.25">
      <c r="A131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E131/D131*100</f>
        <v>0</v>
      </c>
      <c r="P131" s="3">
        <f t="shared" ref="P131:P194" si="17">IFERROR(E131/L131,0)</f>
        <v>0</v>
      </c>
      <c r="Q131" t="str">
        <f t="shared" ref="Q131:Q194" si="18">LEFT(N131,SEARCH("/",N131,1)-1)</f>
        <v>film &amp; video</v>
      </c>
      <c r="R131" t="str">
        <f t="shared" ref="R131:R194" si="19">MID(N131,FIND("/",N131)+1,256)</f>
        <v>science fiction</v>
      </c>
      <c r="S131" s="9">
        <f t="shared" ref="S131:S194" si="20">(((J131/60)/60)/24)+DATE(1970,1,1)</f>
        <v>41882.937303240738</v>
      </c>
      <c r="T131" s="9">
        <f t="shared" ref="T131:T194" si="21">(((I131/60)/60)/24)+DATE(1970,1,1)</f>
        <v>41942.937303240738</v>
      </c>
      <c r="U131" t="str">
        <f t="shared" ref="U131:U194" si="22">TEXT(S131,"mmm")</f>
        <v>Aug</v>
      </c>
      <c r="V131">
        <f t="shared" ref="V131:V194" si="23">YEAR(T131)</f>
        <v>2014</v>
      </c>
    </row>
    <row r="132" spans="1:22" ht="60" hidden="1" x14ac:dyDescent="0.25">
      <c r="A132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3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9">
        <f t="shared" si="20"/>
        <v>41778.915416666663</v>
      </c>
      <c r="T132" s="9">
        <f t="shared" si="21"/>
        <v>41806.844444444447</v>
      </c>
      <c r="U132" t="str">
        <f t="shared" si="22"/>
        <v>May</v>
      </c>
      <c r="V132">
        <f t="shared" si="23"/>
        <v>2014</v>
      </c>
    </row>
    <row r="133" spans="1:22" hidden="1" x14ac:dyDescent="0.25">
      <c r="A13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3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9">
        <f t="shared" si="20"/>
        <v>42541.837511574078</v>
      </c>
      <c r="T133" s="9">
        <f t="shared" si="21"/>
        <v>42557</v>
      </c>
      <c r="U133" t="str">
        <f t="shared" si="22"/>
        <v>Jun</v>
      </c>
      <c r="V133">
        <f t="shared" si="23"/>
        <v>2016</v>
      </c>
    </row>
    <row r="134" spans="1:22" ht="60" hidden="1" x14ac:dyDescent="0.25">
      <c r="A134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9.5687499999999996</v>
      </c>
      <c r="P134" s="3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9">
        <f t="shared" si="20"/>
        <v>41905.812581018516</v>
      </c>
      <c r="T134" s="9">
        <f t="shared" si="21"/>
        <v>41950.854247685187</v>
      </c>
      <c r="U134" t="str">
        <f t="shared" si="22"/>
        <v>Sep</v>
      </c>
      <c r="V134">
        <f t="shared" si="23"/>
        <v>2014</v>
      </c>
    </row>
    <row r="135" spans="1:22" ht="45" hidden="1" x14ac:dyDescent="0.25">
      <c r="A135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3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9">
        <f t="shared" si="20"/>
        <v>42491.80768518518</v>
      </c>
      <c r="T135" s="9">
        <f t="shared" si="21"/>
        <v>42521.729861111111</v>
      </c>
      <c r="U135" t="str">
        <f t="shared" si="22"/>
        <v>May</v>
      </c>
      <c r="V135">
        <f t="shared" si="23"/>
        <v>2016</v>
      </c>
    </row>
    <row r="136" spans="1:22" ht="30" hidden="1" x14ac:dyDescent="0.25">
      <c r="A136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3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9">
        <f t="shared" si="20"/>
        <v>42221.909930555557</v>
      </c>
      <c r="T136" s="9">
        <f t="shared" si="21"/>
        <v>42251.708333333328</v>
      </c>
      <c r="U136" t="str">
        <f t="shared" si="22"/>
        <v>Aug</v>
      </c>
      <c r="V136">
        <f t="shared" si="23"/>
        <v>2015</v>
      </c>
    </row>
    <row r="137" spans="1:22" ht="45" hidden="1" x14ac:dyDescent="0.25">
      <c r="A137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13.433333333333334</v>
      </c>
      <c r="P137" s="3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0"/>
        <v>41788.381909722222</v>
      </c>
      <c r="T137" s="9">
        <f t="shared" si="21"/>
        <v>41821.791666666664</v>
      </c>
      <c r="U137" t="str">
        <f t="shared" si="22"/>
        <v>May</v>
      </c>
      <c r="V137">
        <f t="shared" si="23"/>
        <v>2014</v>
      </c>
    </row>
    <row r="138" spans="1:22" ht="60" hidden="1" x14ac:dyDescent="0.25">
      <c r="A138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3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9">
        <f t="shared" si="20"/>
        <v>42096.410115740742</v>
      </c>
      <c r="T138" s="9">
        <f t="shared" si="21"/>
        <v>42140.427777777775</v>
      </c>
      <c r="U138" t="str">
        <f t="shared" si="22"/>
        <v>Apr</v>
      </c>
      <c r="V138">
        <f t="shared" si="23"/>
        <v>2015</v>
      </c>
    </row>
    <row r="139" spans="1:22" ht="60" hidden="1" x14ac:dyDescent="0.25">
      <c r="A139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3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9">
        <f t="shared" si="20"/>
        <v>42239.573993055557</v>
      </c>
      <c r="T139" s="9">
        <f t="shared" si="21"/>
        <v>42289.573993055557</v>
      </c>
      <c r="U139" t="str">
        <f t="shared" si="22"/>
        <v>Aug</v>
      </c>
      <c r="V139">
        <f t="shared" si="23"/>
        <v>2015</v>
      </c>
    </row>
    <row r="140" spans="1:22" ht="60" hidden="1" x14ac:dyDescent="0.25">
      <c r="A140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3.1413333333333333</v>
      </c>
      <c r="P140" s="3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9">
        <f t="shared" si="20"/>
        <v>42186.257418981477</v>
      </c>
      <c r="T140" s="9">
        <f t="shared" si="21"/>
        <v>42217.207638888889</v>
      </c>
      <c r="U140" t="str">
        <f t="shared" si="22"/>
        <v>Jul</v>
      </c>
      <c r="V140">
        <f t="shared" si="23"/>
        <v>2015</v>
      </c>
    </row>
    <row r="141" spans="1:22" ht="45" hidden="1" x14ac:dyDescent="0.25">
      <c r="A141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 s="3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0"/>
        <v>42187.920972222222</v>
      </c>
      <c r="T141" s="9">
        <f t="shared" si="21"/>
        <v>42197.920972222222</v>
      </c>
      <c r="U141" t="str">
        <f t="shared" si="22"/>
        <v>Jul</v>
      </c>
      <c r="V141">
        <f t="shared" si="23"/>
        <v>2015</v>
      </c>
    </row>
    <row r="142" spans="1:22" ht="60" hidden="1" x14ac:dyDescent="0.25">
      <c r="A142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3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9">
        <f t="shared" si="20"/>
        <v>42053.198287037041</v>
      </c>
      <c r="T142" s="9">
        <f t="shared" si="21"/>
        <v>42083.15662037037</v>
      </c>
      <c r="U142" t="str">
        <f t="shared" si="22"/>
        <v>Feb</v>
      </c>
      <c r="V142">
        <f t="shared" si="23"/>
        <v>2015</v>
      </c>
    </row>
    <row r="143" spans="1:22" ht="45" hidden="1" x14ac:dyDescent="0.25">
      <c r="A14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10.775</v>
      </c>
      <c r="P143" s="3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9">
        <f t="shared" si="20"/>
        <v>42110.153043981481</v>
      </c>
      <c r="T143" s="9">
        <f t="shared" si="21"/>
        <v>42155.153043981481</v>
      </c>
      <c r="U143" t="str">
        <f t="shared" si="22"/>
        <v>Apr</v>
      </c>
      <c r="V143">
        <f t="shared" si="23"/>
        <v>2015</v>
      </c>
    </row>
    <row r="144" spans="1:22" ht="60" hidden="1" x14ac:dyDescent="0.25">
      <c r="A144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0.33333333333333337</v>
      </c>
      <c r="P144" s="3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0"/>
        <v>41938.893263888887</v>
      </c>
      <c r="T144" s="9">
        <f t="shared" si="21"/>
        <v>41959.934930555552</v>
      </c>
      <c r="U144" t="str">
        <f t="shared" si="22"/>
        <v>Oct</v>
      </c>
      <c r="V144">
        <f t="shared" si="23"/>
        <v>2014</v>
      </c>
    </row>
    <row r="145" spans="1:22" ht="60" hidden="1" x14ac:dyDescent="0.25">
      <c r="A145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3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9">
        <f t="shared" si="20"/>
        <v>42559.064143518524</v>
      </c>
      <c r="T145" s="9">
        <f t="shared" si="21"/>
        <v>42616.246527777781</v>
      </c>
      <c r="U145" t="str">
        <f t="shared" si="22"/>
        <v>Jul</v>
      </c>
      <c r="V145">
        <f t="shared" si="23"/>
        <v>2016</v>
      </c>
    </row>
    <row r="146" spans="1:22" ht="45" hidden="1" x14ac:dyDescent="0.25">
      <c r="A146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27.6</v>
      </c>
      <c r="P146" s="3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9">
        <f t="shared" si="20"/>
        <v>42047.762407407412</v>
      </c>
      <c r="T146" s="9">
        <f t="shared" si="21"/>
        <v>42107.72074074074</v>
      </c>
      <c r="U146" t="str">
        <f t="shared" si="22"/>
        <v>Feb</v>
      </c>
      <c r="V146">
        <f t="shared" si="23"/>
        <v>2015</v>
      </c>
    </row>
    <row r="147" spans="1:22" ht="60" hidden="1" x14ac:dyDescent="0.25">
      <c r="A147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7.5111111111111111</v>
      </c>
      <c r="P147" s="3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9">
        <f t="shared" si="20"/>
        <v>42200.542268518519</v>
      </c>
      <c r="T147" s="9">
        <f t="shared" si="21"/>
        <v>42227.542268518519</v>
      </c>
      <c r="U147" t="str">
        <f t="shared" si="22"/>
        <v>Jul</v>
      </c>
      <c r="V147">
        <f t="shared" si="23"/>
        <v>2015</v>
      </c>
    </row>
    <row r="148" spans="1:22" ht="60" hidden="1" x14ac:dyDescent="0.25">
      <c r="A148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0.57499999999999996</v>
      </c>
      <c r="P148" s="3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9">
        <f t="shared" si="20"/>
        <v>42693.016180555554</v>
      </c>
      <c r="T148" s="9">
        <f t="shared" si="21"/>
        <v>42753.016180555554</v>
      </c>
      <c r="U148" t="str">
        <f t="shared" si="22"/>
        <v>Nov</v>
      </c>
      <c r="V148">
        <f t="shared" si="23"/>
        <v>2017</v>
      </c>
    </row>
    <row r="149" spans="1:22" ht="30" hidden="1" x14ac:dyDescent="0.25">
      <c r="A149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3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9">
        <f t="shared" si="20"/>
        <v>41969.767824074079</v>
      </c>
      <c r="T149" s="9">
        <f t="shared" si="21"/>
        <v>42012.762499999997</v>
      </c>
      <c r="U149" t="str">
        <f t="shared" si="22"/>
        <v>Nov</v>
      </c>
      <c r="V149">
        <f t="shared" si="23"/>
        <v>2015</v>
      </c>
    </row>
    <row r="150" spans="1:22" ht="60" hidden="1" x14ac:dyDescent="0.25">
      <c r="A150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0.08</v>
      </c>
      <c r="P150" s="3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0"/>
        <v>42397.281666666662</v>
      </c>
      <c r="T150" s="9">
        <f t="shared" si="21"/>
        <v>42427.281666666662</v>
      </c>
      <c r="U150" t="str">
        <f t="shared" si="22"/>
        <v>Jan</v>
      </c>
      <c r="V150">
        <f t="shared" si="23"/>
        <v>2016</v>
      </c>
    </row>
    <row r="151" spans="1:22" ht="60" hidden="1" x14ac:dyDescent="0.25">
      <c r="A151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0.91999999999999993</v>
      </c>
      <c r="P151" s="3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9">
        <f t="shared" si="20"/>
        <v>41968.172106481477</v>
      </c>
      <c r="T151" s="9">
        <f t="shared" si="21"/>
        <v>41998.333333333328</v>
      </c>
      <c r="U151" t="str">
        <f t="shared" si="22"/>
        <v>Nov</v>
      </c>
      <c r="V151">
        <f t="shared" si="23"/>
        <v>2014</v>
      </c>
    </row>
    <row r="152" spans="1:22" ht="45" hidden="1" x14ac:dyDescent="0.25">
      <c r="A152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23.163076923076922</v>
      </c>
      <c r="P152" s="3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9">
        <f t="shared" si="20"/>
        <v>42090.161828703705</v>
      </c>
      <c r="T152" s="9">
        <f t="shared" si="21"/>
        <v>42150.161828703705</v>
      </c>
      <c r="U152" t="str">
        <f t="shared" si="22"/>
        <v>Mar</v>
      </c>
      <c r="V152">
        <f t="shared" si="23"/>
        <v>2015</v>
      </c>
    </row>
    <row r="153" spans="1:22" ht="60" hidden="1" x14ac:dyDescent="0.25">
      <c r="A15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5.5999999999999994E-2</v>
      </c>
      <c r="P153" s="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0"/>
        <v>42113.550821759258</v>
      </c>
      <c r="T153" s="9">
        <f t="shared" si="21"/>
        <v>42173.550821759258</v>
      </c>
      <c r="U153" t="str">
        <f t="shared" si="22"/>
        <v>Apr</v>
      </c>
      <c r="V153">
        <f t="shared" si="23"/>
        <v>2015</v>
      </c>
    </row>
    <row r="154" spans="1:22" ht="30" hidden="1" x14ac:dyDescent="0.25">
      <c r="A154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7.8947368421052634E-3</v>
      </c>
      <c r="P154" s="3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0"/>
        <v>41875.077546296299</v>
      </c>
      <c r="T154" s="9">
        <f t="shared" si="21"/>
        <v>41905.077546296299</v>
      </c>
      <c r="U154" t="str">
        <f t="shared" si="22"/>
        <v>Aug</v>
      </c>
      <c r="V154">
        <f t="shared" si="23"/>
        <v>2014</v>
      </c>
    </row>
    <row r="155" spans="1:22" ht="45" hidden="1" x14ac:dyDescent="0.25">
      <c r="A155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0.71799999999999997</v>
      </c>
      <c r="P155" s="3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0"/>
        <v>41933.586157407408</v>
      </c>
      <c r="T155" s="9">
        <f t="shared" si="21"/>
        <v>41975.627824074079</v>
      </c>
      <c r="U155" t="str">
        <f t="shared" si="22"/>
        <v>Oct</v>
      </c>
      <c r="V155">
        <f t="shared" si="23"/>
        <v>2014</v>
      </c>
    </row>
    <row r="156" spans="1:22" ht="45" hidden="1" x14ac:dyDescent="0.25">
      <c r="A156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2.666666666666667</v>
      </c>
      <c r="P156" s="3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9">
        <f t="shared" si="20"/>
        <v>42115.547395833331</v>
      </c>
      <c r="T156" s="9">
        <f t="shared" si="21"/>
        <v>42158.547395833331</v>
      </c>
      <c r="U156" t="str">
        <f t="shared" si="22"/>
        <v>Apr</v>
      </c>
      <c r="V156">
        <f t="shared" si="23"/>
        <v>2015</v>
      </c>
    </row>
    <row r="157" spans="1:22" ht="60" hidden="1" x14ac:dyDescent="0.25">
      <c r="A157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6.0000000000000001E-3</v>
      </c>
      <c r="P157" s="3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0"/>
        <v>42168.559432870374</v>
      </c>
      <c r="T157" s="9">
        <f t="shared" si="21"/>
        <v>42208.559432870374</v>
      </c>
      <c r="U157" t="str">
        <f t="shared" si="22"/>
        <v>Jun</v>
      </c>
      <c r="V157">
        <f t="shared" si="23"/>
        <v>2015</v>
      </c>
    </row>
    <row r="158" spans="1:22" ht="60" hidden="1" x14ac:dyDescent="0.25">
      <c r="A158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5.0999999999999996</v>
      </c>
      <c r="P158" s="3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0"/>
        <v>41794.124953703707</v>
      </c>
      <c r="T158" s="9">
        <f t="shared" si="21"/>
        <v>41854.124953703707</v>
      </c>
      <c r="U158" t="str">
        <f t="shared" si="22"/>
        <v>Jun</v>
      </c>
      <c r="V158">
        <f t="shared" si="23"/>
        <v>2014</v>
      </c>
    </row>
    <row r="159" spans="1:22" ht="45" hidden="1" x14ac:dyDescent="0.25">
      <c r="A159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0.26711185308848079</v>
      </c>
      <c r="P159" s="3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0"/>
        <v>42396.911712962959</v>
      </c>
      <c r="T159" s="9">
        <f t="shared" si="21"/>
        <v>42426.911712962959</v>
      </c>
      <c r="U159" t="str">
        <f t="shared" si="22"/>
        <v>Jan</v>
      </c>
      <c r="V159">
        <f t="shared" si="23"/>
        <v>2016</v>
      </c>
    </row>
    <row r="160" spans="1:22" ht="60" hidden="1" x14ac:dyDescent="0.25">
      <c r="A160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3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9">
        <f t="shared" si="20"/>
        <v>41904.07671296296</v>
      </c>
      <c r="T160" s="9">
        <f t="shared" si="21"/>
        <v>41934.07671296296</v>
      </c>
      <c r="U160" t="str">
        <f t="shared" si="22"/>
        <v>Sep</v>
      </c>
      <c r="V160">
        <f t="shared" si="23"/>
        <v>2014</v>
      </c>
    </row>
    <row r="161" spans="1:22" ht="60" hidden="1" x14ac:dyDescent="0.25">
      <c r="A161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2E-3</v>
      </c>
      <c r="P161" s="3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0"/>
        <v>42514.434548611112</v>
      </c>
      <c r="T161" s="9">
        <f t="shared" si="21"/>
        <v>42554.434548611112</v>
      </c>
      <c r="U161" t="str">
        <f t="shared" si="22"/>
        <v>May</v>
      </c>
      <c r="V161">
        <f t="shared" si="23"/>
        <v>2016</v>
      </c>
    </row>
    <row r="162" spans="1:22" ht="60" hidden="1" x14ac:dyDescent="0.25">
      <c r="A162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3">
        <f t="shared" si="17"/>
        <v>0</v>
      </c>
      <c r="Q162" t="str">
        <f t="shared" si="18"/>
        <v>film &amp; video</v>
      </c>
      <c r="R162" t="str">
        <f t="shared" si="19"/>
        <v>drama</v>
      </c>
      <c r="S162" s="9">
        <f t="shared" si="20"/>
        <v>42171.913090277783</v>
      </c>
      <c r="T162" s="9">
        <f t="shared" si="21"/>
        <v>42231.913090277783</v>
      </c>
      <c r="U162" t="str">
        <f t="shared" si="22"/>
        <v>Jun</v>
      </c>
      <c r="V162">
        <f t="shared" si="23"/>
        <v>2015</v>
      </c>
    </row>
    <row r="163" spans="1:22" ht="60" hidden="1" x14ac:dyDescent="0.25">
      <c r="A16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0.01</v>
      </c>
      <c r="P163" s="3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0"/>
        <v>41792.687442129631</v>
      </c>
      <c r="T163" s="9">
        <f t="shared" si="21"/>
        <v>41822.687442129631</v>
      </c>
      <c r="U163" t="str">
        <f t="shared" si="22"/>
        <v>Jun</v>
      </c>
      <c r="V163">
        <f t="shared" si="23"/>
        <v>2014</v>
      </c>
    </row>
    <row r="164" spans="1:22" ht="45" hidden="1" x14ac:dyDescent="0.25">
      <c r="A164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15.535714285714286</v>
      </c>
      <c r="P164" s="3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0"/>
        <v>41835.126805555556</v>
      </c>
      <c r="T164" s="9">
        <f t="shared" si="21"/>
        <v>41867.987500000003</v>
      </c>
      <c r="U164" t="str">
        <f t="shared" si="22"/>
        <v>Jul</v>
      </c>
      <c r="V164">
        <f t="shared" si="23"/>
        <v>2014</v>
      </c>
    </row>
    <row r="165" spans="1:22" ht="60" hidden="1" x14ac:dyDescent="0.25">
      <c r="A165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3">
        <f t="shared" si="17"/>
        <v>0</v>
      </c>
      <c r="Q165" t="str">
        <f t="shared" si="18"/>
        <v>film &amp; video</v>
      </c>
      <c r="R165" t="str">
        <f t="shared" si="19"/>
        <v>drama</v>
      </c>
      <c r="S165" s="9">
        <f t="shared" si="20"/>
        <v>42243.961273148147</v>
      </c>
      <c r="T165" s="9">
        <f t="shared" si="21"/>
        <v>42278</v>
      </c>
      <c r="U165" t="str">
        <f t="shared" si="22"/>
        <v>Aug</v>
      </c>
      <c r="V165">
        <f t="shared" si="23"/>
        <v>2015</v>
      </c>
    </row>
    <row r="166" spans="1:22" ht="60" hidden="1" x14ac:dyDescent="0.25">
      <c r="A166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0.53333333333333333</v>
      </c>
      <c r="P166" s="3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9">
        <f t="shared" si="20"/>
        <v>41841.762743055559</v>
      </c>
      <c r="T166" s="9">
        <f t="shared" si="21"/>
        <v>41901.762743055559</v>
      </c>
      <c r="U166" t="str">
        <f t="shared" si="22"/>
        <v>Jul</v>
      </c>
      <c r="V166">
        <f t="shared" si="23"/>
        <v>2014</v>
      </c>
    </row>
    <row r="167" spans="1:22" ht="30" hidden="1" x14ac:dyDescent="0.25">
      <c r="A167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3">
        <f t="shared" si="17"/>
        <v>0</v>
      </c>
      <c r="Q167" t="str">
        <f t="shared" si="18"/>
        <v>film &amp; video</v>
      </c>
      <c r="R167" t="str">
        <f t="shared" si="19"/>
        <v>drama</v>
      </c>
      <c r="S167" s="9">
        <f t="shared" si="20"/>
        <v>42351.658842592587</v>
      </c>
      <c r="T167" s="9">
        <f t="shared" si="21"/>
        <v>42381.658842592587</v>
      </c>
      <c r="U167" t="str">
        <f t="shared" si="22"/>
        <v>Dec</v>
      </c>
      <c r="V167">
        <f t="shared" si="23"/>
        <v>2016</v>
      </c>
    </row>
    <row r="168" spans="1:22" ht="45" hidden="1" x14ac:dyDescent="0.25">
      <c r="A168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 s="3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0"/>
        <v>42721.075949074075</v>
      </c>
      <c r="T168" s="9">
        <f t="shared" si="21"/>
        <v>42751.075949074075</v>
      </c>
      <c r="U168" t="str">
        <f t="shared" si="22"/>
        <v>Dec</v>
      </c>
      <c r="V168">
        <f t="shared" si="23"/>
        <v>2017</v>
      </c>
    </row>
    <row r="169" spans="1:22" ht="45" hidden="1" x14ac:dyDescent="0.25">
      <c r="A169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0.01</v>
      </c>
      <c r="P169" s="3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0"/>
        <v>42160.927488425921</v>
      </c>
      <c r="T169" s="9">
        <f t="shared" si="21"/>
        <v>42220.927488425921</v>
      </c>
      <c r="U169" t="str">
        <f t="shared" si="22"/>
        <v>Jun</v>
      </c>
      <c r="V169">
        <f t="shared" si="23"/>
        <v>2015</v>
      </c>
    </row>
    <row r="170" spans="1:22" ht="60" hidden="1" x14ac:dyDescent="0.25">
      <c r="A170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</v>
      </c>
      <c r="P170" s="3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9">
        <f t="shared" si="20"/>
        <v>42052.83530092593</v>
      </c>
      <c r="T170" s="9">
        <f t="shared" si="21"/>
        <v>42082.793634259258</v>
      </c>
      <c r="U170" t="str">
        <f t="shared" si="22"/>
        <v>Feb</v>
      </c>
      <c r="V170">
        <f t="shared" si="23"/>
        <v>2015</v>
      </c>
    </row>
    <row r="171" spans="1:22" ht="60" hidden="1" x14ac:dyDescent="0.25">
      <c r="A171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22.400000000000002</v>
      </c>
      <c r="P171" s="3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0"/>
        <v>41900.505312499998</v>
      </c>
      <c r="T171" s="9">
        <f t="shared" si="21"/>
        <v>41930.505312499998</v>
      </c>
      <c r="U171" t="str">
        <f t="shared" si="22"/>
        <v>Sep</v>
      </c>
      <c r="V171">
        <f t="shared" si="23"/>
        <v>2014</v>
      </c>
    </row>
    <row r="172" spans="1:22" ht="60" hidden="1" x14ac:dyDescent="0.25">
      <c r="A172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</v>
      </c>
      <c r="P172" s="3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0"/>
        <v>42216.977812500001</v>
      </c>
      <c r="T172" s="9">
        <f t="shared" si="21"/>
        <v>42246.227777777778</v>
      </c>
      <c r="U172" t="str">
        <f t="shared" si="22"/>
        <v>Jul</v>
      </c>
      <c r="V172">
        <f t="shared" si="23"/>
        <v>2015</v>
      </c>
    </row>
    <row r="173" spans="1:22" ht="45" hidden="1" x14ac:dyDescent="0.25">
      <c r="A17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2E-3</v>
      </c>
      <c r="P173" s="3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0"/>
        <v>42534.180717592593</v>
      </c>
      <c r="T173" s="9">
        <f t="shared" si="21"/>
        <v>42594.180717592593</v>
      </c>
      <c r="U173" t="str">
        <f t="shared" si="22"/>
        <v>Jun</v>
      </c>
      <c r="V173">
        <f t="shared" si="23"/>
        <v>2016</v>
      </c>
    </row>
    <row r="174" spans="1:22" ht="45" hidden="1" x14ac:dyDescent="0.25">
      <c r="A174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3">
        <f t="shared" si="17"/>
        <v>0</v>
      </c>
      <c r="Q174" t="str">
        <f t="shared" si="18"/>
        <v>film &amp; video</v>
      </c>
      <c r="R174" t="str">
        <f t="shared" si="19"/>
        <v>drama</v>
      </c>
      <c r="S174" s="9">
        <f t="shared" si="20"/>
        <v>42047.394942129627</v>
      </c>
      <c r="T174" s="9">
        <f t="shared" si="21"/>
        <v>42082.353275462956</v>
      </c>
      <c r="U174" t="str">
        <f t="shared" si="22"/>
        <v>Feb</v>
      </c>
      <c r="V174">
        <f t="shared" si="23"/>
        <v>2015</v>
      </c>
    </row>
    <row r="175" spans="1:22" ht="45" hidden="1" x14ac:dyDescent="0.25">
      <c r="A175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3">
        <f t="shared" si="17"/>
        <v>0</v>
      </c>
      <c r="Q175" t="str">
        <f t="shared" si="18"/>
        <v>film &amp; video</v>
      </c>
      <c r="R175" t="str">
        <f t="shared" si="19"/>
        <v>drama</v>
      </c>
      <c r="S175" s="9">
        <f t="shared" si="20"/>
        <v>42033.573009259257</v>
      </c>
      <c r="T175" s="9">
        <f t="shared" si="21"/>
        <v>42063.573009259257</v>
      </c>
      <c r="U175" t="str">
        <f t="shared" si="22"/>
        <v>Jan</v>
      </c>
      <c r="V175">
        <f t="shared" si="23"/>
        <v>2015</v>
      </c>
    </row>
    <row r="176" spans="1:22" ht="60" hidden="1" x14ac:dyDescent="0.25">
      <c r="A176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3">
        <f t="shared" si="17"/>
        <v>0</v>
      </c>
      <c r="Q176" t="str">
        <f t="shared" si="18"/>
        <v>film &amp; video</v>
      </c>
      <c r="R176" t="str">
        <f t="shared" si="19"/>
        <v>drama</v>
      </c>
      <c r="S176" s="9">
        <f t="shared" si="20"/>
        <v>42072.758981481486</v>
      </c>
      <c r="T176" s="9">
        <f t="shared" si="21"/>
        <v>42132.758981481486</v>
      </c>
      <c r="U176" t="str">
        <f t="shared" si="22"/>
        <v>Mar</v>
      </c>
      <c r="V176">
        <f t="shared" si="23"/>
        <v>2015</v>
      </c>
    </row>
    <row r="177" spans="1:22" ht="60" hidden="1" x14ac:dyDescent="0.25">
      <c r="A177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6.4850000000000003</v>
      </c>
      <c r="P177" s="3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9">
        <f t="shared" si="20"/>
        <v>41855.777905092589</v>
      </c>
      <c r="T177" s="9">
        <f t="shared" si="21"/>
        <v>41880.777905092589</v>
      </c>
      <c r="U177" t="str">
        <f t="shared" si="22"/>
        <v>Aug</v>
      </c>
      <c r="V177">
        <f t="shared" si="23"/>
        <v>2014</v>
      </c>
    </row>
    <row r="178" spans="1:22" ht="60" hidden="1" x14ac:dyDescent="0.25">
      <c r="A178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3">
        <f t="shared" si="17"/>
        <v>0</v>
      </c>
      <c r="Q178" t="str">
        <f t="shared" si="18"/>
        <v>film &amp; video</v>
      </c>
      <c r="R178" t="str">
        <f t="shared" si="19"/>
        <v>drama</v>
      </c>
      <c r="S178" s="9">
        <f t="shared" si="20"/>
        <v>42191.824062500003</v>
      </c>
      <c r="T178" s="9">
        <f t="shared" si="21"/>
        <v>42221.824062500003</v>
      </c>
      <c r="U178" t="str">
        <f t="shared" si="22"/>
        <v>Jul</v>
      </c>
      <c r="V178">
        <f t="shared" si="23"/>
        <v>2015</v>
      </c>
    </row>
    <row r="179" spans="1:22" ht="30" hidden="1" x14ac:dyDescent="0.25">
      <c r="A179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 s="3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9">
        <f t="shared" si="20"/>
        <v>42070.047754629632</v>
      </c>
      <c r="T179" s="9">
        <f t="shared" si="21"/>
        <v>42087.00608796296</v>
      </c>
      <c r="U179" t="str">
        <f t="shared" si="22"/>
        <v>Mar</v>
      </c>
      <c r="V179">
        <f t="shared" si="23"/>
        <v>2015</v>
      </c>
    </row>
    <row r="180" spans="1:22" ht="45" hidden="1" x14ac:dyDescent="0.25">
      <c r="A180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3">
        <f t="shared" si="17"/>
        <v>0</v>
      </c>
      <c r="Q180" t="str">
        <f t="shared" si="18"/>
        <v>film &amp; video</v>
      </c>
      <c r="R180" t="str">
        <f t="shared" si="19"/>
        <v>drama</v>
      </c>
      <c r="S180" s="9">
        <f t="shared" si="20"/>
        <v>42304.955381944441</v>
      </c>
      <c r="T180" s="9">
        <f t="shared" si="21"/>
        <v>42334.997048611112</v>
      </c>
      <c r="U180" t="str">
        <f t="shared" si="22"/>
        <v>Oct</v>
      </c>
      <c r="V180">
        <f t="shared" si="23"/>
        <v>2015</v>
      </c>
    </row>
    <row r="181" spans="1:22" ht="30" hidden="1" x14ac:dyDescent="0.25">
      <c r="A181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 s="3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0"/>
        <v>42403.080497685187</v>
      </c>
      <c r="T181" s="9">
        <f t="shared" si="21"/>
        <v>42433.080497685187</v>
      </c>
      <c r="U181" t="str">
        <f t="shared" si="22"/>
        <v>Feb</v>
      </c>
      <c r="V181">
        <f t="shared" si="23"/>
        <v>2016</v>
      </c>
    </row>
    <row r="182" spans="1:22" ht="45" hidden="1" x14ac:dyDescent="0.25">
      <c r="A182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33.416666666666664</v>
      </c>
      <c r="P182" s="3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9">
        <f t="shared" si="20"/>
        <v>42067.991238425922</v>
      </c>
      <c r="T182" s="9">
        <f t="shared" si="21"/>
        <v>42107.791666666672</v>
      </c>
      <c r="U182" t="str">
        <f t="shared" si="22"/>
        <v>Mar</v>
      </c>
      <c r="V182">
        <f t="shared" si="23"/>
        <v>2015</v>
      </c>
    </row>
    <row r="183" spans="1:22" ht="60" hidden="1" x14ac:dyDescent="0.25">
      <c r="A18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21.092608822670172</v>
      </c>
      <c r="P183" s="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0"/>
        <v>42147.741840277777</v>
      </c>
      <c r="T183" s="9">
        <f t="shared" si="21"/>
        <v>42177.741840277777</v>
      </c>
      <c r="U183" t="str">
        <f t="shared" si="22"/>
        <v>May</v>
      </c>
      <c r="V183">
        <f t="shared" si="23"/>
        <v>2015</v>
      </c>
    </row>
    <row r="184" spans="1:22" ht="60" hidden="1" x14ac:dyDescent="0.25">
      <c r="A184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3">
        <f t="shared" si="17"/>
        <v>0</v>
      </c>
      <c r="Q184" t="str">
        <f t="shared" si="18"/>
        <v>film &amp; video</v>
      </c>
      <c r="R184" t="str">
        <f t="shared" si="19"/>
        <v>drama</v>
      </c>
      <c r="S184" s="9">
        <f t="shared" si="20"/>
        <v>42712.011944444443</v>
      </c>
      <c r="T184" s="9">
        <f t="shared" si="21"/>
        <v>42742.011944444443</v>
      </c>
      <c r="U184" t="str">
        <f t="shared" si="22"/>
        <v>Dec</v>
      </c>
      <c r="V184">
        <f t="shared" si="23"/>
        <v>2017</v>
      </c>
    </row>
    <row r="185" spans="1:22" hidden="1" x14ac:dyDescent="0.25">
      <c r="A185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35.856000000000002</v>
      </c>
      <c r="P185" s="3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0"/>
        <v>41939.810300925928</v>
      </c>
      <c r="T185" s="9">
        <f t="shared" si="21"/>
        <v>41969.851967592593</v>
      </c>
      <c r="U185" t="str">
        <f t="shared" si="22"/>
        <v>Oct</v>
      </c>
      <c r="V185">
        <f t="shared" si="23"/>
        <v>2014</v>
      </c>
    </row>
    <row r="186" spans="1:22" ht="60" hidden="1" x14ac:dyDescent="0.25">
      <c r="A186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3.4000000000000004</v>
      </c>
      <c r="P186" s="3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0"/>
        <v>41825.791226851856</v>
      </c>
      <c r="T186" s="9">
        <f t="shared" si="21"/>
        <v>41883.165972222225</v>
      </c>
      <c r="U186" t="str">
        <f t="shared" si="22"/>
        <v>Jul</v>
      </c>
      <c r="V186">
        <f t="shared" si="23"/>
        <v>2014</v>
      </c>
    </row>
    <row r="187" spans="1:22" hidden="1" x14ac:dyDescent="0.25">
      <c r="A187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</v>
      </c>
      <c r="P187" s="3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0"/>
        <v>42570.91133101852</v>
      </c>
      <c r="T187" s="9">
        <f t="shared" si="21"/>
        <v>42600.91133101852</v>
      </c>
      <c r="U187" t="str">
        <f t="shared" si="22"/>
        <v>Jul</v>
      </c>
      <c r="V187">
        <f t="shared" si="23"/>
        <v>2016</v>
      </c>
    </row>
    <row r="188" spans="1:22" ht="60" hidden="1" x14ac:dyDescent="0.25">
      <c r="A188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3">
        <f t="shared" si="17"/>
        <v>0</v>
      </c>
      <c r="Q188" t="str">
        <f t="shared" si="18"/>
        <v>film &amp; video</v>
      </c>
      <c r="R188" t="str">
        <f t="shared" si="19"/>
        <v>drama</v>
      </c>
      <c r="S188" s="9">
        <f t="shared" si="20"/>
        <v>42767.812893518523</v>
      </c>
      <c r="T188" s="9">
        <f t="shared" si="21"/>
        <v>42797.833333333328</v>
      </c>
      <c r="U188" t="str">
        <f t="shared" si="22"/>
        <v>Feb</v>
      </c>
      <c r="V188">
        <f t="shared" si="23"/>
        <v>2017</v>
      </c>
    </row>
    <row r="189" spans="1:22" ht="45" hidden="1" x14ac:dyDescent="0.25">
      <c r="A189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 s="3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0"/>
        <v>42182.234456018516</v>
      </c>
      <c r="T189" s="9">
        <f t="shared" si="21"/>
        <v>42206.290972222225</v>
      </c>
      <c r="U189" t="str">
        <f t="shared" si="22"/>
        <v>Jun</v>
      </c>
      <c r="V189">
        <f t="shared" si="23"/>
        <v>2015</v>
      </c>
    </row>
    <row r="190" spans="1:22" ht="60" hidden="1" x14ac:dyDescent="0.25">
      <c r="A190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3">
        <f t="shared" si="17"/>
        <v>0</v>
      </c>
      <c r="Q190" t="str">
        <f t="shared" si="18"/>
        <v>film &amp; video</v>
      </c>
      <c r="R190" t="str">
        <f t="shared" si="19"/>
        <v>drama</v>
      </c>
      <c r="S190" s="9">
        <f t="shared" si="20"/>
        <v>41857.18304398148</v>
      </c>
      <c r="T190" s="9">
        <f t="shared" si="21"/>
        <v>41887.18304398148</v>
      </c>
      <c r="U190" t="str">
        <f t="shared" si="22"/>
        <v>Aug</v>
      </c>
      <c r="V190">
        <f t="shared" si="23"/>
        <v>2014</v>
      </c>
    </row>
    <row r="191" spans="1:22" ht="60" hidden="1" x14ac:dyDescent="0.25">
      <c r="A191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6.8999999999999992E-2</v>
      </c>
      <c r="P191" s="3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0"/>
        <v>42556.690706018519</v>
      </c>
      <c r="T191" s="9">
        <f t="shared" si="21"/>
        <v>42616.690706018519</v>
      </c>
      <c r="U191" t="str">
        <f t="shared" si="22"/>
        <v>Jul</v>
      </c>
      <c r="V191">
        <f t="shared" si="23"/>
        <v>2016</v>
      </c>
    </row>
    <row r="192" spans="1:22" hidden="1" x14ac:dyDescent="0.25">
      <c r="A192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0.41666666666666669</v>
      </c>
      <c r="P192" s="3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0"/>
        <v>42527.650995370372</v>
      </c>
      <c r="T192" s="9">
        <f t="shared" si="21"/>
        <v>42537.650995370372</v>
      </c>
      <c r="U192" t="str">
        <f t="shared" si="22"/>
        <v>Jun</v>
      </c>
      <c r="V192">
        <f t="shared" si="23"/>
        <v>2016</v>
      </c>
    </row>
    <row r="193" spans="1:22" ht="45" hidden="1" x14ac:dyDescent="0.25">
      <c r="A19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 s="3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9">
        <f t="shared" si="20"/>
        <v>42239.441412037035</v>
      </c>
      <c r="T193" s="9">
        <f t="shared" si="21"/>
        <v>42279.441412037035</v>
      </c>
      <c r="U193" t="str">
        <f t="shared" si="22"/>
        <v>Aug</v>
      </c>
      <c r="V193">
        <f t="shared" si="23"/>
        <v>2015</v>
      </c>
    </row>
    <row r="194" spans="1:22" ht="60" hidden="1" x14ac:dyDescent="0.25">
      <c r="A194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1.6999999999999999E-3</v>
      </c>
      <c r="P194" s="3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9">
        <f t="shared" si="20"/>
        <v>41899.792037037041</v>
      </c>
      <c r="T194" s="9">
        <f t="shared" si="21"/>
        <v>41929.792037037041</v>
      </c>
      <c r="U194" t="str">
        <f t="shared" si="22"/>
        <v>Sep</v>
      </c>
      <c r="V194">
        <f t="shared" si="23"/>
        <v>2014</v>
      </c>
    </row>
    <row r="195" spans="1:22" ht="60" hidden="1" x14ac:dyDescent="0.25">
      <c r="A195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E195/D195*100</f>
        <v>0</v>
      </c>
      <c r="P195" s="3">
        <f t="shared" ref="P195:P258" si="25">IFERROR(E195/L195,0)</f>
        <v>0</v>
      </c>
      <c r="Q195" t="str">
        <f t="shared" ref="Q195:Q258" si="26">LEFT(N195,SEARCH("/",N195,1)-1)</f>
        <v>film &amp; video</v>
      </c>
      <c r="R195" t="str">
        <f t="shared" ref="R195:R258" si="27">MID(N195,FIND("/",N195)+1,256)</f>
        <v>drama</v>
      </c>
      <c r="S195" s="9">
        <f t="shared" ref="S195:S258" si="28">(((J195/60)/60)/24)+DATE(1970,1,1)</f>
        <v>41911.934791666667</v>
      </c>
      <c r="T195" s="9">
        <f t="shared" ref="T195:T258" si="29">(((I195/60)/60)/24)+DATE(1970,1,1)</f>
        <v>41971.976458333331</v>
      </c>
      <c r="U195" t="str">
        <f t="shared" ref="U195:U258" si="30">TEXT(S195,"mmm")</f>
        <v>Sep</v>
      </c>
      <c r="V195">
        <f t="shared" ref="V195:V258" si="31">YEAR(T195)</f>
        <v>2014</v>
      </c>
    </row>
    <row r="196" spans="1:22" ht="45" hidden="1" x14ac:dyDescent="0.25">
      <c r="A196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0.12</v>
      </c>
      <c r="P196" s="3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si="28"/>
        <v>42375.996886574074</v>
      </c>
      <c r="T196" s="9">
        <f t="shared" si="29"/>
        <v>42435.996886574074</v>
      </c>
      <c r="U196" t="str">
        <f t="shared" si="30"/>
        <v>Jan</v>
      </c>
      <c r="V196">
        <f t="shared" si="31"/>
        <v>2016</v>
      </c>
    </row>
    <row r="197" spans="1:22" ht="45" hidden="1" x14ac:dyDescent="0.25">
      <c r="A197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3">
        <f t="shared" si="25"/>
        <v>0</v>
      </c>
      <c r="Q197" t="str">
        <f t="shared" si="26"/>
        <v>film &amp; video</v>
      </c>
      <c r="R197" t="str">
        <f t="shared" si="27"/>
        <v>drama</v>
      </c>
      <c r="S197" s="9">
        <f t="shared" si="28"/>
        <v>42135.67050925926</v>
      </c>
      <c r="T197" s="9">
        <f t="shared" si="29"/>
        <v>42195.67050925926</v>
      </c>
      <c r="U197" t="str">
        <f t="shared" si="30"/>
        <v>May</v>
      </c>
      <c r="V197">
        <f t="shared" si="31"/>
        <v>2015</v>
      </c>
    </row>
    <row r="198" spans="1:22" ht="45" hidden="1" x14ac:dyDescent="0.25">
      <c r="A198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41.857142857142861</v>
      </c>
      <c r="P198" s="3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9">
        <f t="shared" si="28"/>
        <v>42259.542800925927</v>
      </c>
      <c r="T198" s="9">
        <f t="shared" si="29"/>
        <v>42287.875</v>
      </c>
      <c r="U198" t="str">
        <f t="shared" si="30"/>
        <v>Sep</v>
      </c>
      <c r="V198">
        <f t="shared" si="31"/>
        <v>2015</v>
      </c>
    </row>
    <row r="199" spans="1:22" ht="60" hidden="1" x14ac:dyDescent="0.25">
      <c r="A199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10.48</v>
      </c>
      <c r="P199" s="3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28"/>
        <v>42741.848379629635</v>
      </c>
      <c r="T199" s="9">
        <f t="shared" si="29"/>
        <v>42783.875</v>
      </c>
      <c r="U199" t="str">
        <f t="shared" si="30"/>
        <v>Jan</v>
      </c>
      <c r="V199">
        <f t="shared" si="31"/>
        <v>2017</v>
      </c>
    </row>
    <row r="200" spans="1:22" ht="60" hidden="1" x14ac:dyDescent="0.25">
      <c r="A200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1.1159999999999999</v>
      </c>
      <c r="P200" s="3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28"/>
        <v>41887.383356481485</v>
      </c>
      <c r="T200" s="9">
        <f t="shared" si="29"/>
        <v>41917.383356481485</v>
      </c>
      <c r="U200" t="str">
        <f t="shared" si="30"/>
        <v>Sep</v>
      </c>
      <c r="V200">
        <f t="shared" si="31"/>
        <v>2014</v>
      </c>
    </row>
    <row r="201" spans="1:22" ht="60" hidden="1" x14ac:dyDescent="0.25">
      <c r="A201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3">
        <f t="shared" si="25"/>
        <v>0</v>
      </c>
      <c r="Q201" t="str">
        <f t="shared" si="26"/>
        <v>film &amp; video</v>
      </c>
      <c r="R201" t="str">
        <f t="shared" si="27"/>
        <v>drama</v>
      </c>
      <c r="S201" s="9">
        <f t="shared" si="28"/>
        <v>42584.123865740738</v>
      </c>
      <c r="T201" s="9">
        <f t="shared" si="29"/>
        <v>42614.123865740738</v>
      </c>
      <c r="U201" t="str">
        <f t="shared" si="30"/>
        <v>Aug</v>
      </c>
      <c r="V201">
        <f t="shared" si="31"/>
        <v>2016</v>
      </c>
    </row>
    <row r="202" spans="1:22" ht="45" hidden="1" x14ac:dyDescent="0.25">
      <c r="A202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26.192500000000003</v>
      </c>
      <c r="P202" s="3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9">
        <f t="shared" si="28"/>
        <v>41867.083368055559</v>
      </c>
      <c r="T202" s="9">
        <f t="shared" si="29"/>
        <v>41897.083368055559</v>
      </c>
      <c r="U202" t="str">
        <f t="shared" si="30"/>
        <v>Aug</v>
      </c>
      <c r="V202">
        <f t="shared" si="31"/>
        <v>2014</v>
      </c>
    </row>
    <row r="203" spans="1:22" ht="60" hidden="1" x14ac:dyDescent="0.25">
      <c r="A20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58.461538461538467</v>
      </c>
      <c r="P203" s="3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9">
        <f t="shared" si="28"/>
        <v>42023.818622685183</v>
      </c>
      <c r="T203" s="9">
        <f t="shared" si="29"/>
        <v>42043.818622685183</v>
      </c>
      <c r="U203" t="str">
        <f t="shared" si="30"/>
        <v>Jan</v>
      </c>
      <c r="V203">
        <f t="shared" si="31"/>
        <v>2015</v>
      </c>
    </row>
    <row r="204" spans="1:22" hidden="1" x14ac:dyDescent="0.25">
      <c r="A204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3">
        <f t="shared" si="25"/>
        <v>0</v>
      </c>
      <c r="Q204" t="str">
        <f t="shared" si="26"/>
        <v>film &amp; video</v>
      </c>
      <c r="R204" t="str">
        <f t="shared" si="27"/>
        <v>drama</v>
      </c>
      <c r="S204" s="9">
        <f t="shared" si="28"/>
        <v>42255.927824074075</v>
      </c>
      <c r="T204" s="9">
        <f t="shared" si="29"/>
        <v>42285.874305555553</v>
      </c>
      <c r="U204" t="str">
        <f t="shared" si="30"/>
        <v>Sep</v>
      </c>
      <c r="V204">
        <f t="shared" si="31"/>
        <v>2015</v>
      </c>
    </row>
    <row r="205" spans="1:22" ht="60" hidden="1" x14ac:dyDescent="0.25">
      <c r="A205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29.84</v>
      </c>
      <c r="P205" s="3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28"/>
        <v>41973.847962962958</v>
      </c>
      <c r="T205" s="9">
        <f t="shared" si="29"/>
        <v>42033.847962962958</v>
      </c>
      <c r="U205" t="str">
        <f t="shared" si="30"/>
        <v>Nov</v>
      </c>
      <c r="V205">
        <f t="shared" si="31"/>
        <v>2015</v>
      </c>
    </row>
    <row r="206" spans="1:22" ht="60" hidden="1" x14ac:dyDescent="0.25">
      <c r="A206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50.721666666666664</v>
      </c>
      <c r="P206" s="3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9">
        <f t="shared" si="28"/>
        <v>42556.583368055552</v>
      </c>
      <c r="T206" s="9">
        <f t="shared" si="29"/>
        <v>42586.583368055552</v>
      </c>
      <c r="U206" t="str">
        <f t="shared" si="30"/>
        <v>Jul</v>
      </c>
      <c r="V206">
        <f t="shared" si="31"/>
        <v>2016</v>
      </c>
    </row>
    <row r="207" spans="1:22" ht="45" hidden="1" x14ac:dyDescent="0.25">
      <c r="A207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16.25</v>
      </c>
      <c r="P207" s="3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9">
        <f t="shared" si="28"/>
        <v>42248.632199074069</v>
      </c>
      <c r="T207" s="9">
        <f t="shared" si="29"/>
        <v>42283.632199074069</v>
      </c>
      <c r="U207" t="str">
        <f t="shared" si="30"/>
        <v>Sep</v>
      </c>
      <c r="V207">
        <f t="shared" si="31"/>
        <v>2015</v>
      </c>
    </row>
    <row r="208" spans="1:22" ht="45" hidden="1" x14ac:dyDescent="0.25">
      <c r="A208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3">
        <f t="shared" si="25"/>
        <v>0</v>
      </c>
      <c r="Q208" t="str">
        <f t="shared" si="26"/>
        <v>film &amp; video</v>
      </c>
      <c r="R208" t="str">
        <f t="shared" si="27"/>
        <v>drama</v>
      </c>
      <c r="S208" s="9">
        <f t="shared" si="28"/>
        <v>42567.004432870366</v>
      </c>
      <c r="T208" s="9">
        <f t="shared" si="29"/>
        <v>42588.004432870366</v>
      </c>
      <c r="U208" t="str">
        <f t="shared" si="30"/>
        <v>Jul</v>
      </c>
      <c r="V208">
        <f t="shared" si="31"/>
        <v>2016</v>
      </c>
    </row>
    <row r="209" spans="1:22" ht="45" hidden="1" x14ac:dyDescent="0.25">
      <c r="A209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15.214285714285714</v>
      </c>
      <c r="P209" s="3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9">
        <f t="shared" si="28"/>
        <v>41978.197199074071</v>
      </c>
      <c r="T209" s="9">
        <f t="shared" si="29"/>
        <v>42008.197199074071</v>
      </c>
      <c r="U209" t="str">
        <f t="shared" si="30"/>
        <v>Dec</v>
      </c>
      <c r="V209">
        <f t="shared" si="31"/>
        <v>2015</v>
      </c>
    </row>
    <row r="210" spans="1:22" ht="60" hidden="1" x14ac:dyDescent="0.25">
      <c r="A210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3">
        <f t="shared" si="25"/>
        <v>0</v>
      </c>
      <c r="Q210" t="str">
        <f t="shared" si="26"/>
        <v>film &amp; video</v>
      </c>
      <c r="R210" t="str">
        <f t="shared" si="27"/>
        <v>drama</v>
      </c>
      <c r="S210" s="9">
        <f t="shared" si="28"/>
        <v>41959.369988425926</v>
      </c>
      <c r="T210" s="9">
        <f t="shared" si="29"/>
        <v>41989.369988425926</v>
      </c>
      <c r="U210" t="str">
        <f t="shared" si="30"/>
        <v>Nov</v>
      </c>
      <c r="V210">
        <f t="shared" si="31"/>
        <v>2014</v>
      </c>
    </row>
    <row r="211" spans="1:22" ht="60" hidden="1" x14ac:dyDescent="0.25">
      <c r="A211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3">
        <f t="shared" si="25"/>
        <v>0</v>
      </c>
      <c r="Q211" t="str">
        <f t="shared" si="26"/>
        <v>film &amp; video</v>
      </c>
      <c r="R211" t="str">
        <f t="shared" si="27"/>
        <v>drama</v>
      </c>
      <c r="S211" s="9">
        <f t="shared" si="28"/>
        <v>42165.922858796301</v>
      </c>
      <c r="T211" s="9">
        <f t="shared" si="29"/>
        <v>42195.922858796301</v>
      </c>
      <c r="U211" t="str">
        <f t="shared" si="30"/>
        <v>Jun</v>
      </c>
      <c r="V211">
        <f t="shared" si="31"/>
        <v>2015</v>
      </c>
    </row>
    <row r="212" spans="1:22" ht="60" hidden="1" x14ac:dyDescent="0.25">
      <c r="A212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25.25</v>
      </c>
      <c r="P212" s="3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9">
        <f t="shared" si="28"/>
        <v>42249.064722222218</v>
      </c>
      <c r="T212" s="9">
        <f t="shared" si="29"/>
        <v>42278.208333333328</v>
      </c>
      <c r="U212" t="str">
        <f t="shared" si="30"/>
        <v>Sep</v>
      </c>
      <c r="V212">
        <f t="shared" si="31"/>
        <v>2015</v>
      </c>
    </row>
    <row r="213" spans="1:22" ht="60" hidden="1" x14ac:dyDescent="0.25">
      <c r="A21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44.6</v>
      </c>
      <c r="P213" s="3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9">
        <f t="shared" si="28"/>
        <v>42236.159918981488</v>
      </c>
      <c r="T213" s="9">
        <f t="shared" si="29"/>
        <v>42266.159918981488</v>
      </c>
      <c r="U213" t="str">
        <f t="shared" si="30"/>
        <v>Aug</v>
      </c>
      <c r="V213">
        <f t="shared" si="31"/>
        <v>2015</v>
      </c>
    </row>
    <row r="214" spans="1:22" ht="45" hidden="1" x14ac:dyDescent="0.25">
      <c r="A214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1.5873015873015872E-2</v>
      </c>
      <c r="P214" s="3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28"/>
        <v>42416.881018518514</v>
      </c>
      <c r="T214" s="9">
        <f t="shared" si="29"/>
        <v>42476.839351851857</v>
      </c>
      <c r="U214" t="str">
        <f t="shared" si="30"/>
        <v>Feb</v>
      </c>
      <c r="V214">
        <f t="shared" si="31"/>
        <v>2016</v>
      </c>
    </row>
    <row r="215" spans="1:22" ht="45" hidden="1" x14ac:dyDescent="0.25">
      <c r="A215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0.04</v>
      </c>
      <c r="P215" s="3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28"/>
        <v>42202.594293981485</v>
      </c>
      <c r="T215" s="9">
        <f t="shared" si="29"/>
        <v>42232.587974537033</v>
      </c>
      <c r="U215" t="str">
        <f t="shared" si="30"/>
        <v>Jul</v>
      </c>
      <c r="V215">
        <f t="shared" si="31"/>
        <v>2015</v>
      </c>
    </row>
    <row r="216" spans="1:22" ht="60" hidden="1" x14ac:dyDescent="0.25">
      <c r="A216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8.0000000000000002E-3</v>
      </c>
      <c r="P216" s="3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28"/>
        <v>42009.64061342593</v>
      </c>
      <c r="T216" s="9">
        <f t="shared" si="29"/>
        <v>42069.64061342593</v>
      </c>
      <c r="U216" t="str">
        <f t="shared" si="30"/>
        <v>Jan</v>
      </c>
      <c r="V216">
        <f t="shared" si="31"/>
        <v>2015</v>
      </c>
    </row>
    <row r="217" spans="1:22" ht="60" hidden="1" x14ac:dyDescent="0.25">
      <c r="A217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0.22727272727272727</v>
      </c>
      <c r="P217" s="3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28"/>
        <v>42375.230115740742</v>
      </c>
      <c r="T217" s="9">
        <f t="shared" si="29"/>
        <v>42417.999305555553</v>
      </c>
      <c r="U217" t="str">
        <f t="shared" si="30"/>
        <v>Jan</v>
      </c>
      <c r="V217">
        <f t="shared" si="31"/>
        <v>2016</v>
      </c>
    </row>
    <row r="218" spans="1:22" ht="60" hidden="1" x14ac:dyDescent="0.25">
      <c r="A218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55.698440000000005</v>
      </c>
      <c r="P218" s="3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9">
        <f t="shared" si="28"/>
        <v>42066.958761574075</v>
      </c>
      <c r="T218" s="9">
        <f t="shared" si="29"/>
        <v>42116.917094907403</v>
      </c>
      <c r="U218" t="str">
        <f t="shared" si="30"/>
        <v>Mar</v>
      </c>
      <c r="V218">
        <f t="shared" si="31"/>
        <v>2015</v>
      </c>
    </row>
    <row r="219" spans="1:22" hidden="1" x14ac:dyDescent="0.25">
      <c r="A219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11.943</v>
      </c>
      <c r="P219" s="3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9">
        <f t="shared" si="28"/>
        <v>41970.64061342593</v>
      </c>
      <c r="T219" s="9">
        <f t="shared" si="29"/>
        <v>42001.64061342593</v>
      </c>
      <c r="U219" t="str">
        <f t="shared" si="30"/>
        <v>Nov</v>
      </c>
      <c r="V219">
        <f t="shared" si="31"/>
        <v>2014</v>
      </c>
    </row>
    <row r="220" spans="1:22" ht="60" hidden="1" x14ac:dyDescent="0.25">
      <c r="A220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2</v>
      </c>
      <c r="P220" s="3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28"/>
        <v>42079.628344907411</v>
      </c>
      <c r="T220" s="9">
        <f t="shared" si="29"/>
        <v>42139.628344907411</v>
      </c>
      <c r="U220" t="str">
        <f t="shared" si="30"/>
        <v>Mar</v>
      </c>
      <c r="V220">
        <f t="shared" si="31"/>
        <v>2015</v>
      </c>
    </row>
    <row r="221" spans="1:22" ht="45" hidden="1" x14ac:dyDescent="0.25">
      <c r="A221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17.630000000000003</v>
      </c>
      <c r="P221" s="3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9">
        <f t="shared" si="28"/>
        <v>42429.326678240745</v>
      </c>
      <c r="T221" s="9">
        <f t="shared" si="29"/>
        <v>42461.290972222225</v>
      </c>
      <c r="U221" t="str">
        <f t="shared" si="30"/>
        <v>Feb</v>
      </c>
      <c r="V221">
        <f t="shared" si="31"/>
        <v>2016</v>
      </c>
    </row>
    <row r="222" spans="1:22" ht="45" hidden="1" x14ac:dyDescent="0.25">
      <c r="A222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0.72</v>
      </c>
      <c r="P222" s="3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28"/>
        <v>42195.643865740742</v>
      </c>
      <c r="T222" s="9">
        <f t="shared" si="29"/>
        <v>42236.837499999994</v>
      </c>
      <c r="U222" t="str">
        <f t="shared" si="30"/>
        <v>Jul</v>
      </c>
      <c r="V222">
        <f t="shared" si="31"/>
        <v>2015</v>
      </c>
    </row>
    <row r="223" spans="1:22" ht="30" hidden="1" x14ac:dyDescent="0.25">
      <c r="A22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3">
        <f t="shared" si="25"/>
        <v>0</v>
      </c>
      <c r="Q223" t="str">
        <f t="shared" si="26"/>
        <v>film &amp; video</v>
      </c>
      <c r="R223" t="str">
        <f t="shared" si="27"/>
        <v>drama</v>
      </c>
      <c r="S223" s="9">
        <f t="shared" si="28"/>
        <v>42031.837546296301</v>
      </c>
      <c r="T223" s="9">
        <f t="shared" si="29"/>
        <v>42091.79587962963</v>
      </c>
      <c r="U223" t="str">
        <f t="shared" si="30"/>
        <v>Jan</v>
      </c>
      <c r="V223">
        <f t="shared" si="31"/>
        <v>2015</v>
      </c>
    </row>
    <row r="224" spans="1:22" ht="60" hidden="1" x14ac:dyDescent="0.25">
      <c r="A224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13</v>
      </c>
      <c r="P224" s="3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28"/>
        <v>42031.769884259258</v>
      </c>
      <c r="T224" s="9">
        <f t="shared" si="29"/>
        <v>42090.110416666663</v>
      </c>
      <c r="U224" t="str">
        <f t="shared" si="30"/>
        <v>Jan</v>
      </c>
      <c r="V224">
        <f t="shared" si="31"/>
        <v>2015</v>
      </c>
    </row>
    <row r="225" spans="1:22" ht="60" hidden="1" x14ac:dyDescent="0.25">
      <c r="A225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3">
        <f t="shared" si="25"/>
        <v>0</v>
      </c>
      <c r="Q225" t="str">
        <f t="shared" si="26"/>
        <v>film &amp; video</v>
      </c>
      <c r="R225" t="str">
        <f t="shared" si="27"/>
        <v>drama</v>
      </c>
      <c r="S225" s="9">
        <f t="shared" si="28"/>
        <v>42482.048032407409</v>
      </c>
      <c r="T225" s="9">
        <f t="shared" si="29"/>
        <v>42512.045138888891</v>
      </c>
      <c r="U225" t="str">
        <f t="shared" si="30"/>
        <v>Apr</v>
      </c>
      <c r="V225">
        <f t="shared" si="31"/>
        <v>2016</v>
      </c>
    </row>
    <row r="226" spans="1:22" ht="60" hidden="1" x14ac:dyDescent="0.25">
      <c r="A226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3">
        <f t="shared" si="25"/>
        <v>0</v>
      </c>
      <c r="Q226" t="str">
        <f t="shared" si="26"/>
        <v>film &amp; video</v>
      </c>
      <c r="R226" t="str">
        <f t="shared" si="27"/>
        <v>drama</v>
      </c>
      <c r="S226" s="9">
        <f t="shared" si="28"/>
        <v>42135.235254629632</v>
      </c>
      <c r="T226" s="9">
        <f t="shared" si="29"/>
        <v>42195.235254629632</v>
      </c>
      <c r="U226" t="str">
        <f t="shared" si="30"/>
        <v>May</v>
      </c>
      <c r="V226">
        <f t="shared" si="31"/>
        <v>2015</v>
      </c>
    </row>
    <row r="227" spans="1:22" ht="45" hidden="1" x14ac:dyDescent="0.25">
      <c r="A227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3">
        <f t="shared" si="25"/>
        <v>0</v>
      </c>
      <c r="Q227" t="str">
        <f t="shared" si="26"/>
        <v>film &amp; video</v>
      </c>
      <c r="R227" t="str">
        <f t="shared" si="27"/>
        <v>drama</v>
      </c>
      <c r="S227" s="9">
        <f t="shared" si="28"/>
        <v>42438.961273148147</v>
      </c>
      <c r="T227" s="9">
        <f t="shared" si="29"/>
        <v>42468.919606481482</v>
      </c>
      <c r="U227" t="str">
        <f t="shared" si="30"/>
        <v>Mar</v>
      </c>
      <c r="V227">
        <f t="shared" si="31"/>
        <v>2016</v>
      </c>
    </row>
    <row r="228" spans="1:22" ht="45" hidden="1" x14ac:dyDescent="0.25">
      <c r="A228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0.86206896551724133</v>
      </c>
      <c r="P228" s="3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42106.666018518517</v>
      </c>
      <c r="T228" s="9">
        <f t="shared" si="29"/>
        <v>42155.395138888889</v>
      </c>
      <c r="U228" t="str">
        <f t="shared" si="30"/>
        <v>Apr</v>
      </c>
      <c r="V228">
        <f t="shared" si="31"/>
        <v>2015</v>
      </c>
    </row>
    <row r="229" spans="1:22" ht="45" hidden="1" x14ac:dyDescent="0.25">
      <c r="A229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3">
        <f t="shared" si="25"/>
        <v>0</v>
      </c>
      <c r="Q229" t="str">
        <f t="shared" si="26"/>
        <v>film &amp; video</v>
      </c>
      <c r="R229" t="str">
        <f t="shared" si="27"/>
        <v>drama</v>
      </c>
      <c r="S229" s="9">
        <f t="shared" si="28"/>
        <v>42164.893993055557</v>
      </c>
      <c r="T229" s="9">
        <f t="shared" si="29"/>
        <v>42194.893993055557</v>
      </c>
      <c r="U229" t="str">
        <f t="shared" si="30"/>
        <v>Jun</v>
      </c>
      <c r="V229">
        <f t="shared" si="31"/>
        <v>2015</v>
      </c>
    </row>
    <row r="230" spans="1:22" ht="30" hidden="1" x14ac:dyDescent="0.25">
      <c r="A230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3">
        <f t="shared" si="25"/>
        <v>0</v>
      </c>
      <c r="Q230" t="str">
        <f t="shared" si="26"/>
        <v>film &amp; video</v>
      </c>
      <c r="R230" t="str">
        <f t="shared" si="27"/>
        <v>drama</v>
      </c>
      <c r="S230" s="9">
        <f t="shared" si="28"/>
        <v>42096.686400462961</v>
      </c>
      <c r="T230" s="9">
        <f t="shared" si="29"/>
        <v>42156.686400462961</v>
      </c>
      <c r="U230" t="str">
        <f t="shared" si="30"/>
        <v>Apr</v>
      </c>
      <c r="V230">
        <f t="shared" si="31"/>
        <v>2015</v>
      </c>
    </row>
    <row r="231" spans="1:22" ht="60" hidden="1" x14ac:dyDescent="0.25">
      <c r="A231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3">
        <f t="shared" si="25"/>
        <v>0</v>
      </c>
      <c r="Q231" t="str">
        <f t="shared" si="26"/>
        <v>film &amp; video</v>
      </c>
      <c r="R231" t="str">
        <f t="shared" si="27"/>
        <v>drama</v>
      </c>
      <c r="S231" s="9">
        <f t="shared" si="28"/>
        <v>42383.933993055558</v>
      </c>
      <c r="T231" s="9">
        <f t="shared" si="29"/>
        <v>42413.933993055558</v>
      </c>
      <c r="U231" t="str">
        <f t="shared" si="30"/>
        <v>Jan</v>
      </c>
      <c r="V231">
        <f t="shared" si="31"/>
        <v>2016</v>
      </c>
    </row>
    <row r="232" spans="1:22" ht="60" hidden="1" x14ac:dyDescent="0.25">
      <c r="A232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0.4</v>
      </c>
      <c r="P232" s="3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42129.777210648142</v>
      </c>
      <c r="T232" s="9">
        <f t="shared" si="29"/>
        <v>42159.777210648142</v>
      </c>
      <c r="U232" t="str">
        <f t="shared" si="30"/>
        <v>May</v>
      </c>
      <c r="V232">
        <f t="shared" si="31"/>
        <v>2015</v>
      </c>
    </row>
    <row r="233" spans="1:22" ht="60" hidden="1" x14ac:dyDescent="0.25">
      <c r="A23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3">
        <f t="shared" si="25"/>
        <v>0</v>
      </c>
      <c r="Q233" t="str">
        <f t="shared" si="26"/>
        <v>film &amp; video</v>
      </c>
      <c r="R233" t="str">
        <f t="shared" si="27"/>
        <v>drama</v>
      </c>
      <c r="S233" s="9">
        <f t="shared" si="28"/>
        <v>42341.958923611113</v>
      </c>
      <c r="T233" s="9">
        <f t="shared" si="29"/>
        <v>42371.958923611113</v>
      </c>
      <c r="U233" t="str">
        <f t="shared" si="30"/>
        <v>Dec</v>
      </c>
      <c r="V233">
        <f t="shared" si="31"/>
        <v>2016</v>
      </c>
    </row>
    <row r="234" spans="1:22" ht="60" hidden="1" x14ac:dyDescent="0.25">
      <c r="A234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</v>
      </c>
      <c r="P234" s="3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42032.82576388889</v>
      </c>
      <c r="T234" s="9">
        <f t="shared" si="29"/>
        <v>42062.82576388889</v>
      </c>
      <c r="U234" t="str">
        <f t="shared" si="30"/>
        <v>Jan</v>
      </c>
      <c r="V234">
        <f t="shared" si="31"/>
        <v>2015</v>
      </c>
    </row>
    <row r="235" spans="1:22" ht="45" hidden="1" x14ac:dyDescent="0.25">
      <c r="A235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3">
        <f t="shared" si="25"/>
        <v>0</v>
      </c>
      <c r="Q235" t="str">
        <f t="shared" si="26"/>
        <v>film &amp; video</v>
      </c>
      <c r="R235" t="str">
        <f t="shared" si="27"/>
        <v>drama</v>
      </c>
      <c r="S235" s="9">
        <f t="shared" si="28"/>
        <v>42612.911712962959</v>
      </c>
      <c r="T235" s="9">
        <f t="shared" si="29"/>
        <v>42642.911712962959</v>
      </c>
      <c r="U235" t="str">
        <f t="shared" si="30"/>
        <v>Aug</v>
      </c>
      <c r="V235">
        <f t="shared" si="31"/>
        <v>2016</v>
      </c>
    </row>
    <row r="236" spans="1:22" ht="60" hidden="1" x14ac:dyDescent="0.25">
      <c r="A236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40.1</v>
      </c>
      <c r="P236" s="3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42136.035405092596</v>
      </c>
      <c r="T236" s="9">
        <f t="shared" si="29"/>
        <v>42176.035405092596</v>
      </c>
      <c r="U236" t="str">
        <f t="shared" si="30"/>
        <v>May</v>
      </c>
      <c r="V236">
        <f t="shared" si="31"/>
        <v>2015</v>
      </c>
    </row>
    <row r="237" spans="1:22" ht="45" hidden="1" x14ac:dyDescent="0.25">
      <c r="A237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3">
        <f t="shared" si="25"/>
        <v>0</v>
      </c>
      <c r="Q237" t="str">
        <f t="shared" si="26"/>
        <v>film &amp; video</v>
      </c>
      <c r="R237" t="str">
        <f t="shared" si="27"/>
        <v>drama</v>
      </c>
      <c r="S237" s="9">
        <f t="shared" si="28"/>
        <v>42164.908530092594</v>
      </c>
      <c r="T237" s="9">
        <f t="shared" si="29"/>
        <v>42194.908530092594</v>
      </c>
      <c r="U237" t="str">
        <f t="shared" si="30"/>
        <v>Jun</v>
      </c>
      <c r="V237">
        <f t="shared" si="31"/>
        <v>2015</v>
      </c>
    </row>
    <row r="238" spans="1:22" ht="60" hidden="1" x14ac:dyDescent="0.25">
      <c r="A238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3">
        <f t="shared" si="25"/>
        <v>0</v>
      </c>
      <c r="Q238" t="str">
        <f t="shared" si="26"/>
        <v>film &amp; video</v>
      </c>
      <c r="R238" t="str">
        <f t="shared" si="27"/>
        <v>drama</v>
      </c>
      <c r="S238" s="9">
        <f t="shared" si="28"/>
        <v>42321.08447916666</v>
      </c>
      <c r="T238" s="9">
        <f t="shared" si="29"/>
        <v>42374</v>
      </c>
      <c r="U238" t="str">
        <f t="shared" si="30"/>
        <v>Nov</v>
      </c>
      <c r="V238">
        <f t="shared" si="31"/>
        <v>2016</v>
      </c>
    </row>
    <row r="239" spans="1:22" ht="30" hidden="1" x14ac:dyDescent="0.25">
      <c r="A239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0.33333333333333337</v>
      </c>
      <c r="P239" s="3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42377.577187499999</v>
      </c>
      <c r="T239" s="9">
        <f t="shared" si="29"/>
        <v>42437.577187499999</v>
      </c>
      <c r="U239" t="str">
        <f t="shared" si="30"/>
        <v>Jan</v>
      </c>
      <c r="V239">
        <f t="shared" si="31"/>
        <v>2016</v>
      </c>
    </row>
    <row r="240" spans="1:22" ht="60" hidden="1" x14ac:dyDescent="0.25">
      <c r="A240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3">
        <f t="shared" si="25"/>
        <v>0</v>
      </c>
      <c r="Q240" t="str">
        <f t="shared" si="26"/>
        <v>film &amp; video</v>
      </c>
      <c r="R240" t="str">
        <f t="shared" si="27"/>
        <v>drama</v>
      </c>
      <c r="S240" s="9">
        <f t="shared" si="28"/>
        <v>42713.962499999994</v>
      </c>
      <c r="T240" s="9">
        <f t="shared" si="29"/>
        <v>42734.375</v>
      </c>
      <c r="U240" t="str">
        <f t="shared" si="30"/>
        <v>Dec</v>
      </c>
      <c r="V240">
        <f t="shared" si="31"/>
        <v>2016</v>
      </c>
    </row>
    <row r="241" spans="1:22" ht="45" hidden="1" x14ac:dyDescent="0.25">
      <c r="A241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25</v>
      </c>
      <c r="P241" s="3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42297.110300925924</v>
      </c>
      <c r="T241" s="9">
        <f t="shared" si="29"/>
        <v>42316.5</v>
      </c>
      <c r="U241" t="str">
        <f t="shared" si="30"/>
        <v>Oct</v>
      </c>
      <c r="V241">
        <f t="shared" si="31"/>
        <v>2015</v>
      </c>
    </row>
    <row r="242" spans="1:22" ht="60" x14ac:dyDescent="0.25">
      <c r="A242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107.63413333333334</v>
      </c>
      <c r="P242" s="3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41354.708460648151</v>
      </c>
      <c r="T242" s="9">
        <f t="shared" si="29"/>
        <v>41399.708460648151</v>
      </c>
      <c r="U242" t="str">
        <f t="shared" si="30"/>
        <v>Mar</v>
      </c>
      <c r="V242">
        <f t="shared" si="31"/>
        <v>2013</v>
      </c>
    </row>
    <row r="243" spans="1:22" ht="60" x14ac:dyDescent="0.25">
      <c r="A24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112.63736263736264</v>
      </c>
      <c r="P243" s="3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41949.697962962964</v>
      </c>
      <c r="T243" s="9">
        <f t="shared" si="29"/>
        <v>41994.697962962964</v>
      </c>
      <c r="U243" t="str">
        <f t="shared" si="30"/>
        <v>Nov</v>
      </c>
      <c r="V243">
        <f t="shared" si="31"/>
        <v>2014</v>
      </c>
    </row>
    <row r="244" spans="1:22" ht="45" x14ac:dyDescent="0.25">
      <c r="A244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113.46153846153845</v>
      </c>
      <c r="P244" s="3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40862.492939814816</v>
      </c>
      <c r="T244" s="9">
        <f t="shared" si="29"/>
        <v>40897.492939814816</v>
      </c>
      <c r="U244" t="str">
        <f t="shared" si="30"/>
        <v>Nov</v>
      </c>
      <c r="V244">
        <f t="shared" si="31"/>
        <v>2011</v>
      </c>
    </row>
    <row r="245" spans="1:22" ht="45" x14ac:dyDescent="0.25">
      <c r="A245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102.592</v>
      </c>
      <c r="P245" s="3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41662.047500000001</v>
      </c>
      <c r="T245" s="9">
        <f t="shared" si="29"/>
        <v>41692.047500000001</v>
      </c>
      <c r="U245" t="str">
        <f t="shared" si="30"/>
        <v>Jan</v>
      </c>
      <c r="V245">
        <f t="shared" si="31"/>
        <v>2014</v>
      </c>
    </row>
    <row r="246" spans="1:22" ht="60" x14ac:dyDescent="0.25">
      <c r="A246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113.75714285714287</v>
      </c>
      <c r="P246" s="3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40213.323599537034</v>
      </c>
      <c r="T246" s="9">
        <f t="shared" si="29"/>
        <v>40253.29583333333</v>
      </c>
      <c r="U246" t="str">
        <f t="shared" si="30"/>
        <v>Feb</v>
      </c>
      <c r="V246">
        <f t="shared" si="31"/>
        <v>2010</v>
      </c>
    </row>
    <row r="247" spans="1:22" ht="60" x14ac:dyDescent="0.25">
      <c r="A247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103.71999999999998</v>
      </c>
      <c r="P247" s="3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41107.053067129629</v>
      </c>
      <c r="T247" s="9">
        <f t="shared" si="29"/>
        <v>41137.053067129629</v>
      </c>
      <c r="U247" t="str">
        <f t="shared" si="30"/>
        <v>Jul</v>
      </c>
      <c r="V247">
        <f t="shared" si="31"/>
        <v>2012</v>
      </c>
    </row>
    <row r="248" spans="1:22" ht="45" x14ac:dyDescent="0.25">
      <c r="A248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305.46000000000004</v>
      </c>
      <c r="P248" s="3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40480.363483796296</v>
      </c>
      <c r="T248" s="9">
        <f t="shared" si="29"/>
        <v>40530.405150462961</v>
      </c>
      <c r="U248" t="str">
        <f t="shared" si="30"/>
        <v>Oct</v>
      </c>
      <c r="V248">
        <f t="shared" si="31"/>
        <v>2010</v>
      </c>
    </row>
    <row r="249" spans="1:22" ht="60" x14ac:dyDescent="0.25">
      <c r="A249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134.1</v>
      </c>
      <c r="P249" s="3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40430.604328703703</v>
      </c>
      <c r="T249" s="9">
        <f t="shared" si="29"/>
        <v>40467.152083333334</v>
      </c>
      <c r="U249" t="str">
        <f t="shared" si="30"/>
        <v>Sep</v>
      </c>
      <c r="V249">
        <f t="shared" si="31"/>
        <v>2010</v>
      </c>
    </row>
    <row r="250" spans="1:22" ht="60" x14ac:dyDescent="0.25">
      <c r="A250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101.33294117647058</v>
      </c>
      <c r="P250" s="3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40870.774409722224</v>
      </c>
      <c r="T250" s="9">
        <f t="shared" si="29"/>
        <v>40915.774409722224</v>
      </c>
      <c r="U250" t="str">
        <f t="shared" si="30"/>
        <v>Nov</v>
      </c>
      <c r="V250">
        <f t="shared" si="31"/>
        <v>2012</v>
      </c>
    </row>
    <row r="251" spans="1:22" ht="60" x14ac:dyDescent="0.25">
      <c r="A251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112.92</v>
      </c>
      <c r="P251" s="3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40332.923842592594</v>
      </c>
      <c r="T251" s="9">
        <f t="shared" si="29"/>
        <v>40412.736111111109</v>
      </c>
      <c r="U251" t="str">
        <f t="shared" si="30"/>
        <v>Jun</v>
      </c>
      <c r="V251">
        <f t="shared" si="31"/>
        <v>2010</v>
      </c>
    </row>
    <row r="252" spans="1:22" ht="60" x14ac:dyDescent="0.25">
      <c r="A252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105.58333333333334</v>
      </c>
      <c r="P252" s="3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41401.565868055557</v>
      </c>
      <c r="T252" s="9">
        <f t="shared" si="29"/>
        <v>41431.565868055557</v>
      </c>
      <c r="U252" t="str">
        <f t="shared" si="30"/>
        <v>May</v>
      </c>
      <c r="V252">
        <f t="shared" si="31"/>
        <v>2013</v>
      </c>
    </row>
    <row r="253" spans="1:22" ht="45" x14ac:dyDescent="0.25">
      <c r="A25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125.57142857142858</v>
      </c>
      <c r="P253" s="3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41013.787569444445</v>
      </c>
      <c r="T253" s="9">
        <f t="shared" si="29"/>
        <v>41045.791666666664</v>
      </c>
      <c r="U253" t="str">
        <f t="shared" si="30"/>
        <v>Apr</v>
      </c>
      <c r="V253">
        <f t="shared" si="31"/>
        <v>2012</v>
      </c>
    </row>
    <row r="254" spans="1:22" ht="45" x14ac:dyDescent="0.25">
      <c r="A254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184.56</v>
      </c>
      <c r="P254" s="3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40266.662708333337</v>
      </c>
      <c r="T254" s="9">
        <f t="shared" si="29"/>
        <v>40330.165972222225</v>
      </c>
      <c r="U254" t="str">
        <f t="shared" si="30"/>
        <v>Mar</v>
      </c>
      <c r="V254">
        <f t="shared" si="31"/>
        <v>2010</v>
      </c>
    </row>
    <row r="255" spans="1:22" ht="60" x14ac:dyDescent="0.25">
      <c r="A255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100.73333333333335</v>
      </c>
      <c r="P255" s="3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40924.650868055556</v>
      </c>
      <c r="T255" s="9">
        <f t="shared" si="29"/>
        <v>40954.650868055556</v>
      </c>
      <c r="U255" t="str">
        <f t="shared" si="30"/>
        <v>Jan</v>
      </c>
      <c r="V255">
        <f t="shared" si="31"/>
        <v>2012</v>
      </c>
    </row>
    <row r="256" spans="1:22" ht="45" x14ac:dyDescent="0.25">
      <c r="A256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116.94725</v>
      </c>
      <c r="P256" s="3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42263.952662037031</v>
      </c>
      <c r="T256" s="9">
        <f t="shared" si="29"/>
        <v>42294.083333333328</v>
      </c>
      <c r="U256" t="str">
        <f t="shared" si="30"/>
        <v>Sep</v>
      </c>
      <c r="V256">
        <f t="shared" si="31"/>
        <v>2015</v>
      </c>
    </row>
    <row r="257" spans="1:22" ht="30" x14ac:dyDescent="0.25">
      <c r="A257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106.73325</v>
      </c>
      <c r="P257" s="3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40588.526412037041</v>
      </c>
      <c r="T257" s="9">
        <f t="shared" si="29"/>
        <v>40618.48474537037</v>
      </c>
      <c r="U257" t="str">
        <f t="shared" si="30"/>
        <v>Feb</v>
      </c>
      <c r="V257">
        <f t="shared" si="31"/>
        <v>2011</v>
      </c>
    </row>
    <row r="258" spans="1:22" ht="60" x14ac:dyDescent="0.25">
      <c r="A258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139.1</v>
      </c>
      <c r="P258" s="3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41319.769293981481</v>
      </c>
      <c r="T258" s="9">
        <f t="shared" si="29"/>
        <v>41349.769293981481</v>
      </c>
      <c r="U258" t="str">
        <f t="shared" si="30"/>
        <v>Feb</v>
      </c>
      <c r="V258">
        <f t="shared" si="31"/>
        <v>2013</v>
      </c>
    </row>
    <row r="259" spans="1:22" ht="60" x14ac:dyDescent="0.25">
      <c r="A259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E259/D259*100</f>
        <v>106.72648571428572</v>
      </c>
      <c r="P259" s="3">
        <f t="shared" ref="P259:P322" si="33">IFERROR(E259/L259,0)</f>
        <v>66.70405357142856</v>
      </c>
      <c r="Q259" t="str">
        <f t="shared" ref="Q259:Q322" si="34">LEFT(N259,SEARCH("/",N259,1)-1)</f>
        <v>film &amp; video</v>
      </c>
      <c r="R259" t="str">
        <f t="shared" ref="R259:R322" si="35">MID(N259,FIND("/",N259)+1,256)</f>
        <v>documentary</v>
      </c>
      <c r="S259" s="9">
        <f t="shared" ref="S259:S322" si="36">(((J259/60)/60)/24)+DATE(1970,1,1)</f>
        <v>42479.626875000002</v>
      </c>
      <c r="T259" s="9">
        <f t="shared" ref="T259:T322" si="37">(((I259/60)/60)/24)+DATE(1970,1,1)</f>
        <v>42509.626875000002</v>
      </c>
      <c r="U259" t="str">
        <f t="shared" ref="U259:U322" si="38">TEXT(S259,"mmm")</f>
        <v>Apr</v>
      </c>
      <c r="V259">
        <f t="shared" ref="V259:V322" si="39">YEAR(T259)</f>
        <v>2016</v>
      </c>
    </row>
    <row r="260" spans="1:22" ht="60" x14ac:dyDescent="0.25">
      <c r="A260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191.14</v>
      </c>
      <c r="P260" s="3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9">
        <f t="shared" si="36"/>
        <v>40682.051689814813</v>
      </c>
      <c r="T260" s="9">
        <f t="shared" si="37"/>
        <v>40712.051689814813</v>
      </c>
      <c r="U260" t="str">
        <f t="shared" si="38"/>
        <v>May</v>
      </c>
      <c r="V260">
        <f t="shared" si="39"/>
        <v>2011</v>
      </c>
    </row>
    <row r="261" spans="1:22" ht="60" x14ac:dyDescent="0.25">
      <c r="A261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131.93789333333334</v>
      </c>
      <c r="P261" s="3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9">
        <f t="shared" si="36"/>
        <v>42072.738067129627</v>
      </c>
      <c r="T261" s="9">
        <f t="shared" si="37"/>
        <v>42102.738067129627</v>
      </c>
      <c r="U261" t="str">
        <f t="shared" si="38"/>
        <v>Mar</v>
      </c>
      <c r="V261">
        <f t="shared" si="39"/>
        <v>2015</v>
      </c>
    </row>
    <row r="262" spans="1:22" ht="45" x14ac:dyDescent="0.25">
      <c r="A262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106.4</v>
      </c>
      <c r="P262" s="3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9">
        <f t="shared" si="36"/>
        <v>40330.755543981482</v>
      </c>
      <c r="T262" s="9">
        <f t="shared" si="37"/>
        <v>40376.415972222225</v>
      </c>
      <c r="U262" t="str">
        <f t="shared" si="38"/>
        <v>Jun</v>
      </c>
      <c r="V262">
        <f t="shared" si="39"/>
        <v>2010</v>
      </c>
    </row>
    <row r="263" spans="1:22" ht="45" x14ac:dyDescent="0.25">
      <c r="A26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107.4</v>
      </c>
      <c r="P263" s="3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9">
        <f t="shared" si="36"/>
        <v>41017.885462962964</v>
      </c>
      <c r="T263" s="9">
        <f t="shared" si="37"/>
        <v>41067.621527777781</v>
      </c>
      <c r="U263" t="str">
        <f t="shared" si="38"/>
        <v>Apr</v>
      </c>
      <c r="V263">
        <f t="shared" si="39"/>
        <v>2012</v>
      </c>
    </row>
    <row r="264" spans="1:22" ht="30" x14ac:dyDescent="0.25">
      <c r="A264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240</v>
      </c>
      <c r="P264" s="3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9">
        <f t="shared" si="36"/>
        <v>40555.24800925926</v>
      </c>
      <c r="T264" s="9">
        <f t="shared" si="37"/>
        <v>40600.24800925926</v>
      </c>
      <c r="U264" t="str">
        <f t="shared" si="38"/>
        <v>Jan</v>
      </c>
      <c r="V264">
        <f t="shared" si="39"/>
        <v>2011</v>
      </c>
    </row>
    <row r="265" spans="1:22" ht="60" x14ac:dyDescent="0.25">
      <c r="A265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118.08108</v>
      </c>
      <c r="P265" s="3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9">
        <f t="shared" si="36"/>
        <v>41149.954791666663</v>
      </c>
      <c r="T265" s="9">
        <f t="shared" si="37"/>
        <v>41179.954791666663</v>
      </c>
      <c r="U265" t="str">
        <f t="shared" si="38"/>
        <v>Aug</v>
      </c>
      <c r="V265">
        <f t="shared" si="39"/>
        <v>2012</v>
      </c>
    </row>
    <row r="266" spans="1:22" ht="60" x14ac:dyDescent="0.25">
      <c r="A266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118.19999999999999</v>
      </c>
      <c r="P266" s="3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9">
        <f t="shared" si="36"/>
        <v>41010.620312500003</v>
      </c>
      <c r="T266" s="9">
        <f t="shared" si="37"/>
        <v>41040.620312500003</v>
      </c>
      <c r="U266" t="str">
        <f t="shared" si="38"/>
        <v>Apr</v>
      </c>
      <c r="V266">
        <f t="shared" si="39"/>
        <v>2012</v>
      </c>
    </row>
    <row r="267" spans="1:22" ht="60" x14ac:dyDescent="0.25">
      <c r="A267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111.1</v>
      </c>
      <c r="P267" s="3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9">
        <f t="shared" si="36"/>
        <v>40267.245717592588</v>
      </c>
      <c r="T267" s="9">
        <f t="shared" si="37"/>
        <v>40308.844444444447</v>
      </c>
      <c r="U267" t="str">
        <f t="shared" si="38"/>
        <v>Mar</v>
      </c>
      <c r="V267">
        <f t="shared" si="39"/>
        <v>2010</v>
      </c>
    </row>
    <row r="268" spans="1:22" ht="60" x14ac:dyDescent="0.25">
      <c r="A268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145.5</v>
      </c>
      <c r="P268" s="3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9">
        <f t="shared" si="36"/>
        <v>40205.174849537041</v>
      </c>
      <c r="T268" s="9">
        <f t="shared" si="37"/>
        <v>40291.160416666666</v>
      </c>
      <c r="U268" t="str">
        <f t="shared" si="38"/>
        <v>Jan</v>
      </c>
      <c r="V268">
        <f t="shared" si="39"/>
        <v>2010</v>
      </c>
    </row>
    <row r="269" spans="1:22" ht="45" x14ac:dyDescent="0.25">
      <c r="A269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131.62883248730967</v>
      </c>
      <c r="P269" s="3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9">
        <f t="shared" si="36"/>
        <v>41785.452534722222</v>
      </c>
      <c r="T269" s="9">
        <f t="shared" si="37"/>
        <v>41815.452534722222</v>
      </c>
      <c r="U269" t="str">
        <f t="shared" si="38"/>
        <v>May</v>
      </c>
      <c r="V269">
        <f t="shared" si="39"/>
        <v>2014</v>
      </c>
    </row>
    <row r="270" spans="1:22" ht="60" x14ac:dyDescent="0.25">
      <c r="A270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111.4</v>
      </c>
      <c r="P270" s="3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9">
        <f t="shared" si="36"/>
        <v>40809.15252314815</v>
      </c>
      <c r="T270" s="9">
        <f t="shared" si="37"/>
        <v>40854.194189814814</v>
      </c>
      <c r="U270" t="str">
        <f t="shared" si="38"/>
        <v>Sep</v>
      </c>
      <c r="V270">
        <f t="shared" si="39"/>
        <v>2011</v>
      </c>
    </row>
    <row r="271" spans="1:22" ht="60" x14ac:dyDescent="0.25">
      <c r="A271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147.23376999999999</v>
      </c>
      <c r="P271" s="3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9">
        <f t="shared" si="36"/>
        <v>42758.197013888886</v>
      </c>
      <c r="T271" s="9">
        <f t="shared" si="37"/>
        <v>42788.197013888886</v>
      </c>
      <c r="U271" t="str">
        <f t="shared" si="38"/>
        <v>Jan</v>
      </c>
      <c r="V271">
        <f t="shared" si="39"/>
        <v>2017</v>
      </c>
    </row>
    <row r="272" spans="1:22" ht="45" x14ac:dyDescent="0.25">
      <c r="A272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152.60869565217391</v>
      </c>
      <c r="P272" s="3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9">
        <f t="shared" si="36"/>
        <v>40637.866550925923</v>
      </c>
      <c r="T272" s="9">
        <f t="shared" si="37"/>
        <v>40688.166666666664</v>
      </c>
      <c r="U272" t="str">
        <f t="shared" si="38"/>
        <v>Apr</v>
      </c>
      <c r="V272">
        <f t="shared" si="39"/>
        <v>2011</v>
      </c>
    </row>
    <row r="273" spans="1:22" ht="60" x14ac:dyDescent="0.25">
      <c r="A27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104.67999999999999</v>
      </c>
      <c r="P273" s="3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9">
        <f t="shared" si="36"/>
        <v>41612.10024305556</v>
      </c>
      <c r="T273" s="9">
        <f t="shared" si="37"/>
        <v>41641.333333333336</v>
      </c>
      <c r="U273" t="str">
        <f t="shared" si="38"/>
        <v>Dec</v>
      </c>
      <c r="V273">
        <f t="shared" si="39"/>
        <v>2014</v>
      </c>
    </row>
    <row r="274" spans="1:22" ht="60" x14ac:dyDescent="0.25">
      <c r="A274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177.43366666666668</v>
      </c>
      <c r="P274" s="3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9">
        <f t="shared" si="36"/>
        <v>40235.900358796294</v>
      </c>
      <c r="T274" s="9">
        <f t="shared" si="37"/>
        <v>40296.78402777778</v>
      </c>
      <c r="U274" t="str">
        <f t="shared" si="38"/>
        <v>Feb</v>
      </c>
      <c r="V274">
        <f t="shared" si="39"/>
        <v>2010</v>
      </c>
    </row>
    <row r="275" spans="1:22" ht="60" x14ac:dyDescent="0.25">
      <c r="A275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107.7758</v>
      </c>
      <c r="P275" s="3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9">
        <f t="shared" si="36"/>
        <v>40697.498449074075</v>
      </c>
      <c r="T275" s="9">
        <f t="shared" si="37"/>
        <v>40727.498449074075</v>
      </c>
      <c r="U275" t="str">
        <f t="shared" si="38"/>
        <v>Jun</v>
      </c>
      <c r="V275">
        <f t="shared" si="39"/>
        <v>2011</v>
      </c>
    </row>
    <row r="276" spans="1:22" ht="60" x14ac:dyDescent="0.25">
      <c r="A276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156</v>
      </c>
      <c r="P276" s="3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9">
        <f t="shared" si="36"/>
        <v>40969.912372685183</v>
      </c>
      <c r="T276" s="9">
        <f t="shared" si="37"/>
        <v>41004.290972222225</v>
      </c>
      <c r="U276" t="str">
        <f t="shared" si="38"/>
        <v>Mar</v>
      </c>
      <c r="V276">
        <f t="shared" si="39"/>
        <v>2012</v>
      </c>
    </row>
    <row r="277" spans="1:22" ht="45" x14ac:dyDescent="0.25">
      <c r="A277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108.395</v>
      </c>
      <c r="P277" s="3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9">
        <f t="shared" si="36"/>
        <v>41193.032013888893</v>
      </c>
      <c r="T277" s="9">
        <f t="shared" si="37"/>
        <v>41223.073680555557</v>
      </c>
      <c r="U277" t="str">
        <f t="shared" si="38"/>
        <v>Oct</v>
      </c>
      <c r="V277">
        <f t="shared" si="39"/>
        <v>2012</v>
      </c>
    </row>
    <row r="278" spans="1:22" ht="60" x14ac:dyDescent="0.25">
      <c r="A278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147.6</v>
      </c>
      <c r="P278" s="3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9">
        <f t="shared" si="36"/>
        <v>40967.081874999996</v>
      </c>
      <c r="T278" s="9">
        <f t="shared" si="37"/>
        <v>41027.040208333332</v>
      </c>
      <c r="U278" t="str">
        <f t="shared" si="38"/>
        <v>Feb</v>
      </c>
      <c r="V278">
        <f t="shared" si="39"/>
        <v>2012</v>
      </c>
    </row>
    <row r="279" spans="1:22" ht="60" x14ac:dyDescent="0.25">
      <c r="A279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110.38153846153847</v>
      </c>
      <c r="P279" s="3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9">
        <f t="shared" si="36"/>
        <v>42117.891423611116</v>
      </c>
      <c r="T279" s="9">
        <f t="shared" si="37"/>
        <v>42147.891423611116</v>
      </c>
      <c r="U279" t="str">
        <f t="shared" si="38"/>
        <v>Apr</v>
      </c>
      <c r="V279">
        <f t="shared" si="39"/>
        <v>2015</v>
      </c>
    </row>
    <row r="280" spans="1:22" ht="45" x14ac:dyDescent="0.25">
      <c r="A280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150.34814814814814</v>
      </c>
      <c r="P280" s="3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9">
        <f t="shared" si="36"/>
        <v>41164.040960648148</v>
      </c>
      <c r="T280" s="9">
        <f t="shared" si="37"/>
        <v>41194.040960648148</v>
      </c>
      <c r="U280" t="str">
        <f t="shared" si="38"/>
        <v>Sep</v>
      </c>
      <c r="V280">
        <f t="shared" si="39"/>
        <v>2012</v>
      </c>
    </row>
    <row r="281" spans="1:22" ht="60" x14ac:dyDescent="0.25">
      <c r="A281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157.31829411764707</v>
      </c>
      <c r="P281" s="3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9">
        <f t="shared" si="36"/>
        <v>42759.244166666671</v>
      </c>
      <c r="T281" s="9">
        <f t="shared" si="37"/>
        <v>42793.084027777775</v>
      </c>
      <c r="U281" t="str">
        <f t="shared" si="38"/>
        <v>Jan</v>
      </c>
      <c r="V281">
        <f t="shared" si="39"/>
        <v>2017</v>
      </c>
    </row>
    <row r="282" spans="1:22" ht="60" x14ac:dyDescent="0.25">
      <c r="A282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156.14400000000001</v>
      </c>
      <c r="P282" s="3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9">
        <f t="shared" si="36"/>
        <v>41744.590682870366</v>
      </c>
      <c r="T282" s="9">
        <f t="shared" si="37"/>
        <v>41789.590682870366</v>
      </c>
      <c r="U282" t="str">
        <f t="shared" si="38"/>
        <v>Apr</v>
      </c>
      <c r="V282">
        <f t="shared" si="39"/>
        <v>2014</v>
      </c>
    </row>
    <row r="283" spans="1:22" ht="60" x14ac:dyDescent="0.25">
      <c r="A28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120.58763636363636</v>
      </c>
      <c r="P283" s="3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9">
        <f t="shared" si="36"/>
        <v>39950.163344907407</v>
      </c>
      <c r="T283" s="9">
        <f t="shared" si="37"/>
        <v>40035.80972222222</v>
      </c>
      <c r="U283" t="str">
        <f t="shared" si="38"/>
        <v>May</v>
      </c>
      <c r="V283">
        <f t="shared" si="39"/>
        <v>2009</v>
      </c>
    </row>
    <row r="284" spans="1:22" ht="45" x14ac:dyDescent="0.25">
      <c r="A284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101.18888888888888</v>
      </c>
      <c r="P284" s="3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9">
        <f t="shared" si="36"/>
        <v>40194.920046296298</v>
      </c>
      <c r="T284" s="9">
        <f t="shared" si="37"/>
        <v>40231.916666666664</v>
      </c>
      <c r="U284" t="str">
        <f t="shared" si="38"/>
        <v>Jan</v>
      </c>
      <c r="V284">
        <f t="shared" si="39"/>
        <v>2010</v>
      </c>
    </row>
    <row r="285" spans="1:22" ht="30" x14ac:dyDescent="0.25">
      <c r="A285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114.27249999999999</v>
      </c>
      <c r="P285" s="3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9">
        <f t="shared" si="36"/>
        <v>40675.71</v>
      </c>
      <c r="T285" s="9">
        <f t="shared" si="37"/>
        <v>40695.207638888889</v>
      </c>
      <c r="U285" t="str">
        <f t="shared" si="38"/>
        <v>May</v>
      </c>
      <c r="V285">
        <f t="shared" si="39"/>
        <v>2011</v>
      </c>
    </row>
    <row r="286" spans="1:22" ht="60" x14ac:dyDescent="0.25">
      <c r="A286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104.62615</v>
      </c>
      <c r="P286" s="3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9">
        <f t="shared" si="36"/>
        <v>40904.738194444442</v>
      </c>
      <c r="T286" s="9">
        <f t="shared" si="37"/>
        <v>40929.738194444442</v>
      </c>
      <c r="U286" t="str">
        <f t="shared" si="38"/>
        <v>Dec</v>
      </c>
      <c r="V286">
        <f t="shared" si="39"/>
        <v>2012</v>
      </c>
    </row>
    <row r="287" spans="1:22" ht="45" x14ac:dyDescent="0.25">
      <c r="A287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228.82507142857142</v>
      </c>
      <c r="P287" s="3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9">
        <f t="shared" si="36"/>
        <v>41506.756111111114</v>
      </c>
      <c r="T287" s="9">
        <f t="shared" si="37"/>
        <v>41536.756111111114</v>
      </c>
      <c r="U287" t="str">
        <f t="shared" si="38"/>
        <v>Aug</v>
      </c>
      <c r="V287">
        <f t="shared" si="39"/>
        <v>2013</v>
      </c>
    </row>
    <row r="288" spans="1:22" ht="60" x14ac:dyDescent="0.25">
      <c r="A288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109.15333333333332</v>
      </c>
      <c r="P288" s="3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9">
        <f t="shared" si="36"/>
        <v>41313.816249999996</v>
      </c>
      <c r="T288" s="9">
        <f t="shared" si="37"/>
        <v>41358.774583333332</v>
      </c>
      <c r="U288" t="str">
        <f t="shared" si="38"/>
        <v>Feb</v>
      </c>
      <c r="V288">
        <f t="shared" si="39"/>
        <v>2013</v>
      </c>
    </row>
    <row r="289" spans="1:22" ht="30" x14ac:dyDescent="0.25">
      <c r="A289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176.29999999999998</v>
      </c>
      <c r="P289" s="3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9">
        <f t="shared" si="36"/>
        <v>41184.277986111112</v>
      </c>
      <c r="T289" s="9">
        <f t="shared" si="37"/>
        <v>41215.166666666664</v>
      </c>
      <c r="U289" t="str">
        <f t="shared" si="38"/>
        <v>Oct</v>
      </c>
      <c r="V289">
        <f t="shared" si="39"/>
        <v>2012</v>
      </c>
    </row>
    <row r="290" spans="1:22" ht="60" x14ac:dyDescent="0.25">
      <c r="A290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103.21061999999999</v>
      </c>
      <c r="P290" s="3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9">
        <f t="shared" si="36"/>
        <v>41051.168900462959</v>
      </c>
      <c r="T290" s="9">
        <f t="shared" si="37"/>
        <v>41086.168900462959</v>
      </c>
      <c r="U290" t="str">
        <f t="shared" si="38"/>
        <v>May</v>
      </c>
      <c r="V290">
        <f t="shared" si="39"/>
        <v>2012</v>
      </c>
    </row>
    <row r="291" spans="1:22" ht="60" x14ac:dyDescent="0.25">
      <c r="A291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104.82000000000001</v>
      </c>
      <c r="P291" s="3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9">
        <f t="shared" si="36"/>
        <v>41550.456412037034</v>
      </c>
      <c r="T291" s="9">
        <f t="shared" si="37"/>
        <v>41580.456412037034</v>
      </c>
      <c r="U291" t="str">
        <f t="shared" si="38"/>
        <v>Oct</v>
      </c>
      <c r="V291">
        <f t="shared" si="39"/>
        <v>2013</v>
      </c>
    </row>
    <row r="292" spans="1:22" ht="45" x14ac:dyDescent="0.25">
      <c r="A292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106.68444444444445</v>
      </c>
      <c r="P292" s="3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9">
        <f t="shared" si="36"/>
        <v>40526.36917824074</v>
      </c>
      <c r="T292" s="9">
        <f t="shared" si="37"/>
        <v>40576.332638888889</v>
      </c>
      <c r="U292" t="str">
        <f t="shared" si="38"/>
        <v>Dec</v>
      </c>
      <c r="V292">
        <f t="shared" si="39"/>
        <v>2011</v>
      </c>
    </row>
    <row r="293" spans="1:22" ht="45" x14ac:dyDescent="0.25">
      <c r="A29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120.02</v>
      </c>
      <c r="P293" s="3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9">
        <f t="shared" si="36"/>
        <v>41376.769050925926</v>
      </c>
      <c r="T293" s="9">
        <f t="shared" si="37"/>
        <v>41395.000694444447</v>
      </c>
      <c r="U293" t="str">
        <f t="shared" si="38"/>
        <v>Apr</v>
      </c>
      <c r="V293">
        <f t="shared" si="39"/>
        <v>2013</v>
      </c>
    </row>
    <row r="294" spans="1:22" ht="60" x14ac:dyDescent="0.25">
      <c r="A294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101.50693333333334</v>
      </c>
      <c r="P294" s="3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9">
        <f t="shared" si="36"/>
        <v>40812.803229166668</v>
      </c>
      <c r="T294" s="9">
        <f t="shared" si="37"/>
        <v>40845.165972222225</v>
      </c>
      <c r="U294" t="str">
        <f t="shared" si="38"/>
        <v>Sep</v>
      </c>
      <c r="V294">
        <f t="shared" si="39"/>
        <v>2011</v>
      </c>
    </row>
    <row r="295" spans="1:22" ht="60" x14ac:dyDescent="0.25">
      <c r="A295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101.38461538461539</v>
      </c>
      <c r="P295" s="3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9">
        <f t="shared" si="36"/>
        <v>41719.667986111112</v>
      </c>
      <c r="T295" s="9">
        <f t="shared" si="37"/>
        <v>41749.667986111112</v>
      </c>
      <c r="U295" t="str">
        <f t="shared" si="38"/>
        <v>Mar</v>
      </c>
      <c r="V295">
        <f t="shared" si="39"/>
        <v>2014</v>
      </c>
    </row>
    <row r="296" spans="1:22" ht="90" x14ac:dyDescent="0.25">
      <c r="A296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100</v>
      </c>
      <c r="P296" s="3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6"/>
        <v>40343.084421296298</v>
      </c>
      <c r="T296" s="9">
        <f t="shared" si="37"/>
        <v>40378.666666666664</v>
      </c>
      <c r="U296" t="str">
        <f t="shared" si="38"/>
        <v>Jun</v>
      </c>
      <c r="V296">
        <f t="shared" si="39"/>
        <v>2010</v>
      </c>
    </row>
    <row r="297" spans="1:22" ht="60" x14ac:dyDescent="0.25">
      <c r="A297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133.10911999999999</v>
      </c>
      <c r="P297" s="3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9">
        <f t="shared" si="36"/>
        <v>41519.004733796297</v>
      </c>
      <c r="T297" s="9">
        <f t="shared" si="37"/>
        <v>41579</v>
      </c>
      <c r="U297" t="str">
        <f t="shared" si="38"/>
        <v>Sep</v>
      </c>
      <c r="V297">
        <f t="shared" si="39"/>
        <v>2013</v>
      </c>
    </row>
    <row r="298" spans="1:22" ht="45" x14ac:dyDescent="0.25">
      <c r="A298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118.72620000000001</v>
      </c>
      <c r="P298" s="3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9">
        <f t="shared" si="36"/>
        <v>41134.475497685184</v>
      </c>
      <c r="T298" s="9">
        <f t="shared" si="37"/>
        <v>41159.475497685184</v>
      </c>
      <c r="U298" t="str">
        <f t="shared" si="38"/>
        <v>Aug</v>
      </c>
      <c r="V298">
        <f t="shared" si="39"/>
        <v>2012</v>
      </c>
    </row>
    <row r="299" spans="1:22" ht="60" x14ac:dyDescent="0.25">
      <c r="A299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100.64</v>
      </c>
      <c r="P299" s="3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9">
        <f t="shared" si="36"/>
        <v>42089.72802083334</v>
      </c>
      <c r="T299" s="9">
        <f t="shared" si="37"/>
        <v>42125.165972222225</v>
      </c>
      <c r="U299" t="str">
        <f t="shared" si="38"/>
        <v>Mar</v>
      </c>
      <c r="V299">
        <f t="shared" si="39"/>
        <v>2015</v>
      </c>
    </row>
    <row r="300" spans="1:22" ht="30" x14ac:dyDescent="0.25">
      <c r="A300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108.93241269841269</v>
      </c>
      <c r="P300" s="3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9">
        <f t="shared" si="36"/>
        <v>41709.463518518518</v>
      </c>
      <c r="T300" s="9">
        <f t="shared" si="37"/>
        <v>41768.875</v>
      </c>
      <c r="U300" t="str">
        <f t="shared" si="38"/>
        <v>Mar</v>
      </c>
      <c r="V300">
        <f t="shared" si="39"/>
        <v>2014</v>
      </c>
    </row>
    <row r="301" spans="1:22" ht="60" x14ac:dyDescent="0.25">
      <c r="A301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178.95250000000001</v>
      </c>
      <c r="P301" s="3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9">
        <f t="shared" si="36"/>
        <v>40469.225231481483</v>
      </c>
      <c r="T301" s="9">
        <f t="shared" si="37"/>
        <v>40499.266898148147</v>
      </c>
      <c r="U301" t="str">
        <f t="shared" si="38"/>
        <v>Oct</v>
      </c>
      <c r="V301">
        <f t="shared" si="39"/>
        <v>2010</v>
      </c>
    </row>
    <row r="302" spans="1:22" ht="60" x14ac:dyDescent="0.25">
      <c r="A302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101.72264</v>
      </c>
      <c r="P302" s="3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9">
        <f t="shared" si="36"/>
        <v>40626.959930555553</v>
      </c>
      <c r="T302" s="9">
        <f t="shared" si="37"/>
        <v>40657.959930555553</v>
      </c>
      <c r="U302" t="str">
        <f t="shared" si="38"/>
        <v>Mar</v>
      </c>
      <c r="V302">
        <f t="shared" si="39"/>
        <v>2011</v>
      </c>
    </row>
    <row r="303" spans="1:22" ht="45" x14ac:dyDescent="0.25">
      <c r="A30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118.73499999999999</v>
      </c>
      <c r="P303" s="3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9">
        <f t="shared" si="36"/>
        <v>41312.737673611111</v>
      </c>
      <c r="T303" s="9">
        <f t="shared" si="37"/>
        <v>41352.696006944447</v>
      </c>
      <c r="U303" t="str">
        <f t="shared" si="38"/>
        <v>Feb</v>
      </c>
      <c r="V303">
        <f t="shared" si="39"/>
        <v>2013</v>
      </c>
    </row>
    <row r="304" spans="1:22" ht="60" x14ac:dyDescent="0.25">
      <c r="A304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100.46</v>
      </c>
      <c r="P304" s="3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9">
        <f t="shared" si="36"/>
        <v>40933.856921296298</v>
      </c>
      <c r="T304" s="9">
        <f t="shared" si="37"/>
        <v>40963.856921296298</v>
      </c>
      <c r="U304" t="str">
        <f t="shared" si="38"/>
        <v>Jan</v>
      </c>
      <c r="V304">
        <f t="shared" si="39"/>
        <v>2012</v>
      </c>
    </row>
    <row r="305" spans="1:22" ht="45" x14ac:dyDescent="0.25">
      <c r="A305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137.46666666666667</v>
      </c>
      <c r="P305" s="3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9">
        <f t="shared" si="36"/>
        <v>41032.071134259262</v>
      </c>
      <c r="T305" s="9">
        <f t="shared" si="37"/>
        <v>41062.071134259262</v>
      </c>
      <c r="U305" t="str">
        <f t="shared" si="38"/>
        <v>May</v>
      </c>
      <c r="V305">
        <f t="shared" si="39"/>
        <v>2012</v>
      </c>
    </row>
    <row r="306" spans="1:22" ht="30" x14ac:dyDescent="0.25">
      <c r="A306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231.64705882352939</v>
      </c>
      <c r="P306" s="3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9">
        <f t="shared" si="36"/>
        <v>41114.094872685186</v>
      </c>
      <c r="T306" s="9">
        <f t="shared" si="37"/>
        <v>41153.083333333336</v>
      </c>
      <c r="U306" t="str">
        <f t="shared" si="38"/>
        <v>Jul</v>
      </c>
      <c r="V306">
        <f t="shared" si="39"/>
        <v>2012</v>
      </c>
    </row>
    <row r="307" spans="1:22" ht="45" x14ac:dyDescent="0.25">
      <c r="A307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130.33333333333331</v>
      </c>
      <c r="P307" s="3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9">
        <f t="shared" si="36"/>
        <v>40948.630196759259</v>
      </c>
      <c r="T307" s="9">
        <f t="shared" si="37"/>
        <v>40978.630196759259</v>
      </c>
      <c r="U307" t="str">
        <f t="shared" si="38"/>
        <v>Feb</v>
      </c>
      <c r="V307">
        <f t="shared" si="39"/>
        <v>2012</v>
      </c>
    </row>
    <row r="308" spans="1:22" ht="30" x14ac:dyDescent="0.25">
      <c r="A308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292.89999999999998</v>
      </c>
      <c r="P308" s="3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9">
        <f t="shared" si="36"/>
        <v>41333.837187500001</v>
      </c>
      <c r="T308" s="9">
        <f t="shared" si="37"/>
        <v>41353.795520833337</v>
      </c>
      <c r="U308" t="str">
        <f t="shared" si="38"/>
        <v>Feb</v>
      </c>
      <c r="V308">
        <f t="shared" si="39"/>
        <v>2013</v>
      </c>
    </row>
    <row r="309" spans="1:22" x14ac:dyDescent="0.25">
      <c r="A309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111.31818181818183</v>
      </c>
      <c r="P309" s="3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9">
        <f t="shared" si="36"/>
        <v>41282.944456018515</v>
      </c>
      <c r="T309" s="9">
        <f t="shared" si="37"/>
        <v>41312.944456018515</v>
      </c>
      <c r="U309" t="str">
        <f t="shared" si="38"/>
        <v>Jan</v>
      </c>
      <c r="V309">
        <f t="shared" si="39"/>
        <v>2013</v>
      </c>
    </row>
    <row r="310" spans="1:22" ht="60" x14ac:dyDescent="0.25">
      <c r="A310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105.56666666666668</v>
      </c>
      <c r="P310" s="3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9">
        <f t="shared" si="36"/>
        <v>40567.694560185184</v>
      </c>
      <c r="T310" s="9">
        <f t="shared" si="37"/>
        <v>40612.694560185184</v>
      </c>
      <c r="U310" t="str">
        <f t="shared" si="38"/>
        <v>Jan</v>
      </c>
      <c r="V310">
        <f t="shared" si="39"/>
        <v>2011</v>
      </c>
    </row>
    <row r="311" spans="1:22" ht="60" x14ac:dyDescent="0.25">
      <c r="A311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118.94444444444446</v>
      </c>
      <c r="P311" s="3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9">
        <f t="shared" si="36"/>
        <v>41134.751550925925</v>
      </c>
      <c r="T311" s="9">
        <f t="shared" si="37"/>
        <v>41155.751550925925</v>
      </c>
      <c r="U311" t="str">
        <f t="shared" si="38"/>
        <v>Aug</v>
      </c>
      <c r="V311">
        <f t="shared" si="39"/>
        <v>2012</v>
      </c>
    </row>
    <row r="312" spans="1:22" ht="45" x14ac:dyDescent="0.25">
      <c r="A312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104.129</v>
      </c>
      <c r="P312" s="3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9">
        <f t="shared" si="36"/>
        <v>40821.183136574073</v>
      </c>
      <c r="T312" s="9">
        <f t="shared" si="37"/>
        <v>40836.083333333336</v>
      </c>
      <c r="U312" t="str">
        <f t="shared" si="38"/>
        <v>Oct</v>
      </c>
      <c r="V312">
        <f t="shared" si="39"/>
        <v>2011</v>
      </c>
    </row>
    <row r="313" spans="1:22" ht="45" x14ac:dyDescent="0.25">
      <c r="A31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104.10165000000001</v>
      </c>
      <c r="P313" s="3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9">
        <f t="shared" si="36"/>
        <v>40868.219814814816</v>
      </c>
      <c r="T313" s="9">
        <f t="shared" si="37"/>
        <v>40909.332638888889</v>
      </c>
      <c r="U313" t="str">
        <f t="shared" si="38"/>
        <v>Nov</v>
      </c>
      <c r="V313">
        <f t="shared" si="39"/>
        <v>2012</v>
      </c>
    </row>
    <row r="314" spans="1:22" ht="60" x14ac:dyDescent="0.25">
      <c r="A314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111.87499999999999</v>
      </c>
      <c r="P314" s="3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9">
        <f t="shared" si="36"/>
        <v>41348.877685185187</v>
      </c>
      <c r="T314" s="9">
        <f t="shared" si="37"/>
        <v>41378.877685185187</v>
      </c>
      <c r="U314" t="str">
        <f t="shared" si="38"/>
        <v>Mar</v>
      </c>
      <c r="V314">
        <f t="shared" si="39"/>
        <v>2013</v>
      </c>
    </row>
    <row r="315" spans="1:22" ht="60" x14ac:dyDescent="0.25">
      <c r="A315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104.73529411764706</v>
      </c>
      <c r="P315" s="3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9">
        <f t="shared" si="36"/>
        <v>40357.227939814817</v>
      </c>
      <c r="T315" s="9">
        <f t="shared" si="37"/>
        <v>40401.665972222225</v>
      </c>
      <c r="U315" t="str">
        <f t="shared" si="38"/>
        <v>Jun</v>
      </c>
      <c r="V315">
        <f t="shared" si="39"/>
        <v>2010</v>
      </c>
    </row>
    <row r="316" spans="1:22" ht="60" x14ac:dyDescent="0.25">
      <c r="A316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385.15000000000003</v>
      </c>
      <c r="P316" s="3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9">
        <f t="shared" si="36"/>
        <v>41304.833194444444</v>
      </c>
      <c r="T316" s="9">
        <f t="shared" si="37"/>
        <v>41334.833194444444</v>
      </c>
      <c r="U316" t="str">
        <f t="shared" si="38"/>
        <v>Jan</v>
      </c>
      <c r="V316">
        <f t="shared" si="39"/>
        <v>2013</v>
      </c>
    </row>
    <row r="317" spans="1:22" ht="45" x14ac:dyDescent="0.25">
      <c r="A317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101.248</v>
      </c>
      <c r="P317" s="3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9">
        <f t="shared" si="36"/>
        <v>41113.77238425926</v>
      </c>
      <c r="T317" s="9">
        <f t="shared" si="37"/>
        <v>41143.77238425926</v>
      </c>
      <c r="U317" t="str">
        <f t="shared" si="38"/>
        <v>Jul</v>
      </c>
      <c r="V317">
        <f t="shared" si="39"/>
        <v>2012</v>
      </c>
    </row>
    <row r="318" spans="1:22" ht="45" x14ac:dyDescent="0.25">
      <c r="A318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113.77333333333333</v>
      </c>
      <c r="P318" s="3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9">
        <f t="shared" si="36"/>
        <v>41950.923576388886</v>
      </c>
      <c r="T318" s="9">
        <f t="shared" si="37"/>
        <v>41984.207638888889</v>
      </c>
      <c r="U318" t="str">
        <f t="shared" si="38"/>
        <v>Nov</v>
      </c>
      <c r="V318">
        <f t="shared" si="39"/>
        <v>2014</v>
      </c>
    </row>
    <row r="319" spans="1:22" ht="45" x14ac:dyDescent="0.25">
      <c r="A319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100.80333333333333</v>
      </c>
      <c r="P319" s="3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9">
        <f t="shared" si="36"/>
        <v>41589.676886574074</v>
      </c>
      <c r="T319" s="9">
        <f t="shared" si="37"/>
        <v>41619.676886574074</v>
      </c>
      <c r="U319" t="str">
        <f t="shared" si="38"/>
        <v>Nov</v>
      </c>
      <c r="V319">
        <f t="shared" si="39"/>
        <v>2013</v>
      </c>
    </row>
    <row r="320" spans="1:22" ht="45" x14ac:dyDescent="0.25">
      <c r="A320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283.32</v>
      </c>
      <c r="P320" s="3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9">
        <f t="shared" si="36"/>
        <v>41330.038784722223</v>
      </c>
      <c r="T320" s="9">
        <f t="shared" si="37"/>
        <v>41359.997118055559</v>
      </c>
      <c r="U320" t="str">
        <f t="shared" si="38"/>
        <v>Feb</v>
      </c>
      <c r="V320">
        <f t="shared" si="39"/>
        <v>2013</v>
      </c>
    </row>
    <row r="321" spans="1:22" ht="60" x14ac:dyDescent="0.25">
      <c r="A321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112.68</v>
      </c>
      <c r="P321" s="3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9">
        <f t="shared" si="36"/>
        <v>40123.83829861111</v>
      </c>
      <c r="T321" s="9">
        <f t="shared" si="37"/>
        <v>40211.332638888889</v>
      </c>
      <c r="U321" t="str">
        <f t="shared" si="38"/>
        <v>Nov</v>
      </c>
      <c r="V321">
        <f t="shared" si="39"/>
        <v>2010</v>
      </c>
    </row>
    <row r="322" spans="1:22" ht="60" x14ac:dyDescent="0.25">
      <c r="A322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106.58000000000001</v>
      </c>
      <c r="P322" s="3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9">
        <f t="shared" si="36"/>
        <v>42331.551307870366</v>
      </c>
      <c r="T322" s="9">
        <f t="shared" si="37"/>
        <v>42360.958333333328</v>
      </c>
      <c r="U322" t="str">
        <f t="shared" si="38"/>
        <v>Nov</v>
      </c>
      <c r="V322">
        <f t="shared" si="39"/>
        <v>2015</v>
      </c>
    </row>
    <row r="323" spans="1:22" ht="45" x14ac:dyDescent="0.25">
      <c r="A32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E323/D323*100</f>
        <v>102.66285714285715</v>
      </c>
      <c r="P323" s="3">
        <f t="shared" ref="P323:P386" si="41">IFERROR(E323/L323,0)</f>
        <v>106.62314540059347</v>
      </c>
      <c r="Q323" t="str">
        <f t="shared" ref="Q323:Q386" si="42">LEFT(N323,SEARCH("/",N323,1)-1)</f>
        <v>film &amp; video</v>
      </c>
      <c r="R323" t="str">
        <f t="shared" ref="R323:R386" si="43">MID(N323,FIND("/",N323)+1,256)</f>
        <v>documentary</v>
      </c>
      <c r="S323" s="9">
        <f t="shared" ref="S323:S386" si="44">(((J323/60)/60)/24)+DATE(1970,1,1)</f>
        <v>42647.446597222224</v>
      </c>
      <c r="T323" s="9">
        <f t="shared" ref="T323:T386" si="45">(((I323/60)/60)/24)+DATE(1970,1,1)</f>
        <v>42682.488263888896</v>
      </c>
      <c r="U323" t="str">
        <f t="shared" ref="U323:U386" si="46">TEXT(S323,"mmm")</f>
        <v>Oct</v>
      </c>
      <c r="V323">
        <f t="shared" ref="V323:V386" si="47">YEAR(T323)</f>
        <v>2016</v>
      </c>
    </row>
    <row r="324" spans="1:22" ht="45" x14ac:dyDescent="0.25">
      <c r="A324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107.91200000000001</v>
      </c>
      <c r="P324" s="3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9">
        <f t="shared" si="44"/>
        <v>42473.57</v>
      </c>
      <c r="T324" s="9">
        <f t="shared" si="45"/>
        <v>42503.57</v>
      </c>
      <c r="U324" t="str">
        <f t="shared" si="46"/>
        <v>Apr</v>
      </c>
      <c r="V324">
        <f t="shared" si="47"/>
        <v>2016</v>
      </c>
    </row>
    <row r="325" spans="1:22" ht="60" x14ac:dyDescent="0.25">
      <c r="A325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123.07407407407408</v>
      </c>
      <c r="P325" s="3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9">
        <f t="shared" si="44"/>
        <v>42697.32136574074</v>
      </c>
      <c r="T325" s="9">
        <f t="shared" si="45"/>
        <v>42725.332638888889</v>
      </c>
      <c r="U325" t="str">
        <f t="shared" si="46"/>
        <v>Nov</v>
      </c>
      <c r="V325">
        <f t="shared" si="47"/>
        <v>2016</v>
      </c>
    </row>
    <row r="326" spans="1:22" ht="45" x14ac:dyDescent="0.25">
      <c r="A326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101.6</v>
      </c>
      <c r="P326" s="3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9">
        <f t="shared" si="44"/>
        <v>42184.626250000001</v>
      </c>
      <c r="T326" s="9">
        <f t="shared" si="45"/>
        <v>42217.626250000001</v>
      </c>
      <c r="U326" t="str">
        <f t="shared" si="46"/>
        <v>Jun</v>
      </c>
      <c r="V326">
        <f t="shared" si="47"/>
        <v>2015</v>
      </c>
    </row>
    <row r="327" spans="1:22" ht="45" x14ac:dyDescent="0.25">
      <c r="A327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104.396</v>
      </c>
      <c r="P327" s="3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9">
        <f t="shared" si="44"/>
        <v>42689.187881944439</v>
      </c>
      <c r="T327" s="9">
        <f t="shared" si="45"/>
        <v>42724.187881944439</v>
      </c>
      <c r="U327" t="str">
        <f t="shared" si="46"/>
        <v>Nov</v>
      </c>
      <c r="V327">
        <f t="shared" si="47"/>
        <v>2016</v>
      </c>
    </row>
    <row r="328" spans="1:22" ht="45" x14ac:dyDescent="0.25">
      <c r="A328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112.92973333333333</v>
      </c>
      <c r="P328" s="3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9">
        <f t="shared" si="44"/>
        <v>42775.314884259264</v>
      </c>
      <c r="T328" s="9">
        <f t="shared" si="45"/>
        <v>42808.956250000003</v>
      </c>
      <c r="U328" t="str">
        <f t="shared" si="46"/>
        <v>Feb</v>
      </c>
      <c r="V328">
        <f t="shared" si="47"/>
        <v>2017</v>
      </c>
    </row>
    <row r="329" spans="1:22" ht="60" x14ac:dyDescent="0.25">
      <c r="A329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136.4</v>
      </c>
      <c r="P329" s="3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9">
        <f t="shared" si="44"/>
        <v>42058.235289351855</v>
      </c>
      <c r="T329" s="9">
        <f t="shared" si="45"/>
        <v>42085.333333333328</v>
      </c>
      <c r="U329" t="str">
        <f t="shared" si="46"/>
        <v>Feb</v>
      </c>
      <c r="V329">
        <f t="shared" si="47"/>
        <v>2015</v>
      </c>
    </row>
    <row r="330" spans="1:22" ht="45" x14ac:dyDescent="0.25">
      <c r="A330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103.61439999999999</v>
      </c>
      <c r="P330" s="3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9">
        <f t="shared" si="44"/>
        <v>42278.946620370371</v>
      </c>
      <c r="T330" s="9">
        <f t="shared" si="45"/>
        <v>42309.166666666672</v>
      </c>
      <c r="U330" t="str">
        <f t="shared" si="46"/>
        <v>Oct</v>
      </c>
      <c r="V330">
        <f t="shared" si="47"/>
        <v>2015</v>
      </c>
    </row>
    <row r="331" spans="1:22" ht="45" x14ac:dyDescent="0.25">
      <c r="A331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105.5</v>
      </c>
      <c r="P331" s="3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9">
        <f t="shared" si="44"/>
        <v>42291.46674768519</v>
      </c>
      <c r="T331" s="9">
        <f t="shared" si="45"/>
        <v>42315.166666666672</v>
      </c>
      <c r="U331" t="str">
        <f t="shared" si="46"/>
        <v>Oct</v>
      </c>
      <c r="V331">
        <f t="shared" si="47"/>
        <v>2015</v>
      </c>
    </row>
    <row r="332" spans="1:22" ht="60" x14ac:dyDescent="0.25">
      <c r="A332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101.82857142857142</v>
      </c>
      <c r="P332" s="3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9">
        <f t="shared" si="44"/>
        <v>41379.515775462962</v>
      </c>
      <c r="T332" s="9">
        <f t="shared" si="45"/>
        <v>41411.165972222225</v>
      </c>
      <c r="U332" t="str">
        <f t="shared" si="46"/>
        <v>Apr</v>
      </c>
      <c r="V332">
        <f t="shared" si="47"/>
        <v>2013</v>
      </c>
    </row>
    <row r="333" spans="1:22" ht="45" x14ac:dyDescent="0.25">
      <c r="A33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106.60499999999999</v>
      </c>
      <c r="P333" s="3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9">
        <f t="shared" si="44"/>
        <v>42507.581412037034</v>
      </c>
      <c r="T333" s="9">
        <f t="shared" si="45"/>
        <v>42538.581412037034</v>
      </c>
      <c r="U333" t="str">
        <f t="shared" si="46"/>
        <v>May</v>
      </c>
      <c r="V333">
        <f t="shared" si="47"/>
        <v>2016</v>
      </c>
    </row>
    <row r="334" spans="1:22" ht="60" x14ac:dyDescent="0.25">
      <c r="A334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113.015</v>
      </c>
      <c r="P334" s="3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9">
        <f t="shared" si="44"/>
        <v>42263.680289351847</v>
      </c>
      <c r="T334" s="9">
        <f t="shared" si="45"/>
        <v>42305.333333333328</v>
      </c>
      <c r="U334" t="str">
        <f t="shared" si="46"/>
        <v>Sep</v>
      </c>
      <c r="V334">
        <f t="shared" si="47"/>
        <v>2015</v>
      </c>
    </row>
    <row r="335" spans="1:22" ht="60" x14ac:dyDescent="0.25">
      <c r="A335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125.22750000000001</v>
      </c>
      <c r="P335" s="3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9">
        <f t="shared" si="44"/>
        <v>42437.636469907404</v>
      </c>
      <c r="T335" s="9">
        <f t="shared" si="45"/>
        <v>42467.59480324074</v>
      </c>
      <c r="U335" t="str">
        <f t="shared" si="46"/>
        <v>Mar</v>
      </c>
      <c r="V335">
        <f t="shared" si="47"/>
        <v>2016</v>
      </c>
    </row>
    <row r="336" spans="1:22" ht="60" x14ac:dyDescent="0.25">
      <c r="A336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101.19</v>
      </c>
      <c r="P336" s="3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9">
        <f t="shared" si="44"/>
        <v>42101.682372685187</v>
      </c>
      <c r="T336" s="9">
        <f t="shared" si="45"/>
        <v>42139.791666666672</v>
      </c>
      <c r="U336" t="str">
        <f t="shared" si="46"/>
        <v>Apr</v>
      </c>
      <c r="V336">
        <f t="shared" si="47"/>
        <v>2015</v>
      </c>
    </row>
    <row r="337" spans="1:22" ht="60" x14ac:dyDescent="0.25">
      <c r="A337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102.76470588235294</v>
      </c>
      <c r="P337" s="3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9">
        <f t="shared" si="44"/>
        <v>42101.737442129626</v>
      </c>
      <c r="T337" s="9">
        <f t="shared" si="45"/>
        <v>42132.916666666672</v>
      </c>
      <c r="U337" t="str">
        <f t="shared" si="46"/>
        <v>Apr</v>
      </c>
      <c r="V337">
        <f t="shared" si="47"/>
        <v>2015</v>
      </c>
    </row>
    <row r="338" spans="1:22" ht="45" x14ac:dyDescent="0.25">
      <c r="A338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116.83911999999998</v>
      </c>
      <c r="P338" s="3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9">
        <f t="shared" si="44"/>
        <v>42291.596273148149</v>
      </c>
      <c r="T338" s="9">
        <f t="shared" si="45"/>
        <v>42321.637939814813</v>
      </c>
      <c r="U338" t="str">
        <f t="shared" si="46"/>
        <v>Oct</v>
      </c>
      <c r="V338">
        <f t="shared" si="47"/>
        <v>2015</v>
      </c>
    </row>
    <row r="339" spans="1:22" ht="60" x14ac:dyDescent="0.25">
      <c r="A339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101.16833333333335</v>
      </c>
      <c r="P339" s="3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9">
        <f t="shared" si="44"/>
        <v>42047.128564814819</v>
      </c>
      <c r="T339" s="9">
        <f t="shared" si="45"/>
        <v>42077.086898148147</v>
      </c>
      <c r="U339" t="str">
        <f t="shared" si="46"/>
        <v>Feb</v>
      </c>
      <c r="V339">
        <f t="shared" si="47"/>
        <v>2015</v>
      </c>
    </row>
    <row r="340" spans="1:22" ht="60" x14ac:dyDescent="0.25">
      <c r="A340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110.13360000000002</v>
      </c>
      <c r="P340" s="3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9">
        <f t="shared" si="44"/>
        <v>42559.755671296298</v>
      </c>
      <c r="T340" s="9">
        <f t="shared" si="45"/>
        <v>42616.041666666672</v>
      </c>
      <c r="U340" t="str">
        <f t="shared" si="46"/>
        <v>Jul</v>
      </c>
      <c r="V340">
        <f t="shared" si="47"/>
        <v>2016</v>
      </c>
    </row>
    <row r="341" spans="1:22" ht="45" x14ac:dyDescent="0.25">
      <c r="A341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108.08333333333333</v>
      </c>
      <c r="P341" s="3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9">
        <f t="shared" si="44"/>
        <v>42093.760046296295</v>
      </c>
      <c r="T341" s="9">
        <f t="shared" si="45"/>
        <v>42123.760046296295</v>
      </c>
      <c r="U341" t="str">
        <f t="shared" si="46"/>
        <v>Mar</v>
      </c>
      <c r="V341">
        <f t="shared" si="47"/>
        <v>2015</v>
      </c>
    </row>
    <row r="342" spans="1:22" ht="45" x14ac:dyDescent="0.25">
      <c r="A342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125.02285714285715</v>
      </c>
      <c r="P342" s="3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9">
        <f t="shared" si="44"/>
        <v>42772.669062500005</v>
      </c>
      <c r="T342" s="9">
        <f t="shared" si="45"/>
        <v>42802.875</v>
      </c>
      <c r="U342" t="str">
        <f t="shared" si="46"/>
        <v>Feb</v>
      </c>
      <c r="V342">
        <f t="shared" si="47"/>
        <v>2017</v>
      </c>
    </row>
    <row r="343" spans="1:22" ht="60" x14ac:dyDescent="0.25">
      <c r="A34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106.71428571428572</v>
      </c>
      <c r="P343" s="3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9">
        <f t="shared" si="44"/>
        <v>41894.879606481481</v>
      </c>
      <c r="T343" s="9">
        <f t="shared" si="45"/>
        <v>41913.165972222225</v>
      </c>
      <c r="U343" t="str">
        <f t="shared" si="46"/>
        <v>Sep</v>
      </c>
      <c r="V343">
        <f t="shared" si="47"/>
        <v>2014</v>
      </c>
    </row>
    <row r="344" spans="1:22" ht="30" x14ac:dyDescent="0.25">
      <c r="A344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100.36639999999998</v>
      </c>
      <c r="P344" s="3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9">
        <f t="shared" si="44"/>
        <v>42459.780844907407</v>
      </c>
      <c r="T344" s="9">
        <f t="shared" si="45"/>
        <v>42489.780844907407</v>
      </c>
      <c r="U344" t="str">
        <f t="shared" si="46"/>
        <v>Mar</v>
      </c>
      <c r="V344">
        <f t="shared" si="47"/>
        <v>2016</v>
      </c>
    </row>
    <row r="345" spans="1:22" ht="60" x14ac:dyDescent="0.25">
      <c r="A345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102.02863333333335</v>
      </c>
      <c r="P345" s="3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9">
        <f t="shared" si="44"/>
        <v>41926.73778935185</v>
      </c>
      <c r="T345" s="9">
        <f t="shared" si="45"/>
        <v>41957.125</v>
      </c>
      <c r="U345" t="str">
        <f t="shared" si="46"/>
        <v>Oct</v>
      </c>
      <c r="V345">
        <f t="shared" si="47"/>
        <v>2014</v>
      </c>
    </row>
    <row r="346" spans="1:22" ht="60" x14ac:dyDescent="0.25">
      <c r="A346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102.08358208955224</v>
      </c>
      <c r="P346" s="3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9">
        <f t="shared" si="44"/>
        <v>42111.970995370371</v>
      </c>
      <c r="T346" s="9">
        <f t="shared" si="45"/>
        <v>42156.097222222219</v>
      </c>
      <c r="U346" t="str">
        <f t="shared" si="46"/>
        <v>Apr</v>
      </c>
      <c r="V346">
        <f t="shared" si="47"/>
        <v>2015</v>
      </c>
    </row>
    <row r="347" spans="1:22" ht="45" x14ac:dyDescent="0.25">
      <c r="A347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123.27586206896552</v>
      </c>
      <c r="P347" s="3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9">
        <f t="shared" si="44"/>
        <v>42114.944328703699</v>
      </c>
      <c r="T347" s="9">
        <f t="shared" si="45"/>
        <v>42144.944328703699</v>
      </c>
      <c r="U347" t="str">
        <f t="shared" si="46"/>
        <v>Apr</v>
      </c>
      <c r="V347">
        <f t="shared" si="47"/>
        <v>2015</v>
      </c>
    </row>
    <row r="348" spans="1:22" ht="60" x14ac:dyDescent="0.25">
      <c r="A348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170.28880000000001</v>
      </c>
      <c r="P348" s="3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9">
        <f t="shared" si="44"/>
        <v>42261.500243055561</v>
      </c>
      <c r="T348" s="9">
        <f t="shared" si="45"/>
        <v>42291.500243055561</v>
      </c>
      <c r="U348" t="str">
        <f t="shared" si="46"/>
        <v>Sep</v>
      </c>
      <c r="V348">
        <f t="shared" si="47"/>
        <v>2015</v>
      </c>
    </row>
    <row r="349" spans="1:22" ht="60" x14ac:dyDescent="0.25">
      <c r="A349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111.59049999999999</v>
      </c>
      <c r="P349" s="3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9">
        <f t="shared" si="44"/>
        <v>42292.495474537034</v>
      </c>
      <c r="T349" s="9">
        <f t="shared" si="45"/>
        <v>42322.537141203706</v>
      </c>
      <c r="U349" t="str">
        <f t="shared" si="46"/>
        <v>Oct</v>
      </c>
      <c r="V349">
        <f t="shared" si="47"/>
        <v>2015</v>
      </c>
    </row>
    <row r="350" spans="1:22" ht="60" x14ac:dyDescent="0.25">
      <c r="A350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103</v>
      </c>
      <c r="P350" s="3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9">
        <f t="shared" si="44"/>
        <v>42207.58699074074</v>
      </c>
      <c r="T350" s="9">
        <f t="shared" si="45"/>
        <v>42237.58699074074</v>
      </c>
      <c r="U350" t="str">
        <f t="shared" si="46"/>
        <v>Jul</v>
      </c>
      <c r="V350">
        <f t="shared" si="47"/>
        <v>2015</v>
      </c>
    </row>
    <row r="351" spans="1:22" ht="45" x14ac:dyDescent="0.25">
      <c r="A351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106.63570159857905</v>
      </c>
      <c r="P351" s="3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9">
        <f t="shared" si="44"/>
        <v>42760.498935185184</v>
      </c>
      <c r="T351" s="9">
        <f t="shared" si="45"/>
        <v>42790.498935185184</v>
      </c>
      <c r="U351" t="str">
        <f t="shared" si="46"/>
        <v>Jan</v>
      </c>
      <c r="V351">
        <f t="shared" si="47"/>
        <v>2017</v>
      </c>
    </row>
    <row r="352" spans="1:22" ht="45" x14ac:dyDescent="0.25">
      <c r="A352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114.75999999999999</v>
      </c>
      <c r="P352" s="3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9">
        <f t="shared" si="44"/>
        <v>42586.066076388888</v>
      </c>
      <c r="T352" s="9">
        <f t="shared" si="45"/>
        <v>42624.165972222225</v>
      </c>
      <c r="U352" t="str">
        <f t="shared" si="46"/>
        <v>Aug</v>
      </c>
      <c r="V352">
        <f t="shared" si="47"/>
        <v>2016</v>
      </c>
    </row>
    <row r="353" spans="1:22" ht="60" x14ac:dyDescent="0.25">
      <c r="A35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127.34117647058822</v>
      </c>
      <c r="P353" s="3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9">
        <f t="shared" si="44"/>
        <v>42427.964745370366</v>
      </c>
      <c r="T353" s="9">
        <f t="shared" si="45"/>
        <v>42467.923078703709</v>
      </c>
      <c r="U353" t="str">
        <f t="shared" si="46"/>
        <v>Feb</v>
      </c>
      <c r="V353">
        <f t="shared" si="47"/>
        <v>2016</v>
      </c>
    </row>
    <row r="354" spans="1:22" ht="60" x14ac:dyDescent="0.25">
      <c r="A354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116.56</v>
      </c>
      <c r="P354" s="3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9">
        <f t="shared" si="44"/>
        <v>41890.167453703703</v>
      </c>
      <c r="T354" s="9">
        <f t="shared" si="45"/>
        <v>41920.167453703703</v>
      </c>
      <c r="U354" t="str">
        <f t="shared" si="46"/>
        <v>Sep</v>
      </c>
      <c r="V354">
        <f t="shared" si="47"/>
        <v>2014</v>
      </c>
    </row>
    <row r="355" spans="1:22" ht="60" x14ac:dyDescent="0.25">
      <c r="A355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108.61819426615318</v>
      </c>
      <c r="P355" s="3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9">
        <f t="shared" si="44"/>
        <v>42297.791886574079</v>
      </c>
      <c r="T355" s="9">
        <f t="shared" si="45"/>
        <v>42327.833553240736</v>
      </c>
      <c r="U355" t="str">
        <f t="shared" si="46"/>
        <v>Oct</v>
      </c>
      <c r="V355">
        <f t="shared" si="47"/>
        <v>2015</v>
      </c>
    </row>
    <row r="356" spans="1:22" ht="60" x14ac:dyDescent="0.25">
      <c r="A356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103.94285714285714</v>
      </c>
      <c r="P356" s="3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9">
        <f t="shared" si="44"/>
        <v>42438.827789351853</v>
      </c>
      <c r="T356" s="9">
        <f t="shared" si="45"/>
        <v>42468.786122685182</v>
      </c>
      <c r="U356" t="str">
        <f t="shared" si="46"/>
        <v>Mar</v>
      </c>
      <c r="V356">
        <f t="shared" si="47"/>
        <v>2016</v>
      </c>
    </row>
    <row r="357" spans="1:22" ht="45" x14ac:dyDescent="0.25">
      <c r="A357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116.25714285714285</v>
      </c>
      <c r="P357" s="3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9">
        <f t="shared" si="44"/>
        <v>41943.293912037036</v>
      </c>
      <c r="T357" s="9">
        <f t="shared" si="45"/>
        <v>41974.3355787037</v>
      </c>
      <c r="U357" t="str">
        <f t="shared" si="46"/>
        <v>Oct</v>
      </c>
      <c r="V357">
        <f t="shared" si="47"/>
        <v>2014</v>
      </c>
    </row>
    <row r="358" spans="1:22" ht="45" x14ac:dyDescent="0.25">
      <c r="A358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102.69239999999999</v>
      </c>
      <c r="P358" s="3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9">
        <f t="shared" si="44"/>
        <v>42415.803159722222</v>
      </c>
      <c r="T358" s="9">
        <f t="shared" si="45"/>
        <v>42445.761493055557</v>
      </c>
      <c r="U358" t="str">
        <f t="shared" si="46"/>
        <v>Feb</v>
      </c>
      <c r="V358">
        <f t="shared" si="47"/>
        <v>2016</v>
      </c>
    </row>
    <row r="359" spans="1:22" ht="60" x14ac:dyDescent="0.25">
      <c r="A359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174</v>
      </c>
      <c r="P359" s="3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9">
        <f t="shared" si="44"/>
        <v>42078.222187499996</v>
      </c>
      <c r="T359" s="9">
        <f t="shared" si="45"/>
        <v>42118.222187499996</v>
      </c>
      <c r="U359" t="str">
        <f t="shared" si="46"/>
        <v>Mar</v>
      </c>
      <c r="V359">
        <f t="shared" si="47"/>
        <v>2015</v>
      </c>
    </row>
    <row r="360" spans="1:22" ht="45" x14ac:dyDescent="0.25">
      <c r="A360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103.08800000000001</v>
      </c>
      <c r="P360" s="3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9">
        <f t="shared" si="44"/>
        <v>42507.860196759255</v>
      </c>
      <c r="T360" s="9">
        <f t="shared" si="45"/>
        <v>42536.625</v>
      </c>
      <c r="U360" t="str">
        <f t="shared" si="46"/>
        <v>May</v>
      </c>
      <c r="V360">
        <f t="shared" si="47"/>
        <v>2016</v>
      </c>
    </row>
    <row r="361" spans="1:22" ht="45" x14ac:dyDescent="0.25">
      <c r="A361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104.85537190082646</v>
      </c>
      <c r="P361" s="3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9">
        <f t="shared" si="44"/>
        <v>41935.070486111108</v>
      </c>
      <c r="T361" s="9">
        <f t="shared" si="45"/>
        <v>41957.216666666667</v>
      </c>
      <c r="U361" t="str">
        <f t="shared" si="46"/>
        <v>Oct</v>
      </c>
      <c r="V361">
        <f t="shared" si="47"/>
        <v>2014</v>
      </c>
    </row>
    <row r="362" spans="1:22" ht="60" x14ac:dyDescent="0.25">
      <c r="A362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101.375</v>
      </c>
      <c r="P362" s="3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9">
        <f t="shared" si="44"/>
        <v>42163.897916666669</v>
      </c>
      <c r="T362" s="9">
        <f t="shared" si="45"/>
        <v>42208.132638888885</v>
      </c>
      <c r="U362" t="str">
        <f t="shared" si="46"/>
        <v>Jun</v>
      </c>
      <c r="V362">
        <f t="shared" si="47"/>
        <v>2015</v>
      </c>
    </row>
    <row r="363" spans="1:22" ht="60" x14ac:dyDescent="0.25">
      <c r="A36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111.07699999999998</v>
      </c>
      <c r="P363" s="3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9">
        <f t="shared" si="44"/>
        <v>41936.001226851848</v>
      </c>
      <c r="T363" s="9">
        <f t="shared" si="45"/>
        <v>41966.042893518519</v>
      </c>
      <c r="U363" t="str">
        <f t="shared" si="46"/>
        <v>Oct</v>
      </c>
      <c r="V363">
        <f t="shared" si="47"/>
        <v>2014</v>
      </c>
    </row>
    <row r="364" spans="1:22" ht="60" x14ac:dyDescent="0.25">
      <c r="A364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124.15933781686496</v>
      </c>
      <c r="P364" s="3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9">
        <f t="shared" si="44"/>
        <v>41837.210543981484</v>
      </c>
      <c r="T364" s="9">
        <f t="shared" si="45"/>
        <v>41859</v>
      </c>
      <c r="U364" t="str">
        <f t="shared" si="46"/>
        <v>Jul</v>
      </c>
      <c r="V364">
        <f t="shared" si="47"/>
        <v>2014</v>
      </c>
    </row>
    <row r="365" spans="1:22" ht="60" x14ac:dyDescent="0.25">
      <c r="A365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101.33333333333334</v>
      </c>
      <c r="P365" s="3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9">
        <f t="shared" si="44"/>
        <v>40255.744629629626</v>
      </c>
      <c r="T365" s="9">
        <f t="shared" si="45"/>
        <v>40300.806944444441</v>
      </c>
      <c r="U365" t="str">
        <f t="shared" si="46"/>
        <v>Mar</v>
      </c>
      <c r="V365">
        <f t="shared" si="47"/>
        <v>2010</v>
      </c>
    </row>
    <row r="366" spans="1:22" ht="60" x14ac:dyDescent="0.25">
      <c r="A366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110.16142857142856</v>
      </c>
      <c r="P366" s="3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9">
        <f t="shared" si="44"/>
        <v>41780.859629629631</v>
      </c>
      <c r="T366" s="9">
        <f t="shared" si="45"/>
        <v>41811.165972222225</v>
      </c>
      <c r="U366" t="str">
        <f t="shared" si="46"/>
        <v>May</v>
      </c>
      <c r="V366">
        <f t="shared" si="47"/>
        <v>2014</v>
      </c>
    </row>
    <row r="367" spans="1:22" ht="45" x14ac:dyDescent="0.25">
      <c r="A367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103.97333333333334</v>
      </c>
      <c r="P367" s="3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9">
        <f t="shared" si="44"/>
        <v>41668.606469907405</v>
      </c>
      <c r="T367" s="9">
        <f t="shared" si="45"/>
        <v>41698.606469907405</v>
      </c>
      <c r="U367" t="str">
        <f t="shared" si="46"/>
        <v>Jan</v>
      </c>
      <c r="V367">
        <f t="shared" si="47"/>
        <v>2014</v>
      </c>
    </row>
    <row r="368" spans="1:22" ht="45" x14ac:dyDescent="0.25">
      <c r="A368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101.31578947368421</v>
      </c>
      <c r="P368" s="3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9">
        <f t="shared" si="44"/>
        <v>41019.793032407404</v>
      </c>
      <c r="T368" s="9">
        <f t="shared" si="45"/>
        <v>41049.793032407404</v>
      </c>
      <c r="U368" t="str">
        <f t="shared" si="46"/>
        <v>Apr</v>
      </c>
      <c r="V368">
        <f t="shared" si="47"/>
        <v>2012</v>
      </c>
    </row>
    <row r="369" spans="1:22" ht="60" x14ac:dyDescent="0.25">
      <c r="A369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103.3501</v>
      </c>
      <c r="P369" s="3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9">
        <f t="shared" si="44"/>
        <v>41355.577291666668</v>
      </c>
      <c r="T369" s="9">
        <f t="shared" si="45"/>
        <v>41395.207638888889</v>
      </c>
      <c r="U369" t="str">
        <f t="shared" si="46"/>
        <v>Mar</v>
      </c>
      <c r="V369">
        <f t="shared" si="47"/>
        <v>2013</v>
      </c>
    </row>
    <row r="370" spans="1:22" ht="60" x14ac:dyDescent="0.25">
      <c r="A370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104.11200000000001</v>
      </c>
      <c r="P370" s="3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9">
        <f t="shared" si="44"/>
        <v>42043.605578703704</v>
      </c>
      <c r="T370" s="9">
        <f t="shared" si="45"/>
        <v>42078.563912037032</v>
      </c>
      <c r="U370" t="str">
        <f t="shared" si="46"/>
        <v>Feb</v>
      </c>
      <c r="V370">
        <f t="shared" si="47"/>
        <v>2015</v>
      </c>
    </row>
    <row r="371" spans="1:22" ht="60" x14ac:dyDescent="0.25">
      <c r="A371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110.15569230769231</v>
      </c>
      <c r="P371" s="3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9">
        <f t="shared" si="44"/>
        <v>40893.551724537036</v>
      </c>
      <c r="T371" s="9">
        <f t="shared" si="45"/>
        <v>40923.551724537036</v>
      </c>
      <c r="U371" t="str">
        <f t="shared" si="46"/>
        <v>Dec</v>
      </c>
      <c r="V371">
        <f t="shared" si="47"/>
        <v>2012</v>
      </c>
    </row>
    <row r="372" spans="1:22" ht="60" x14ac:dyDescent="0.25">
      <c r="A372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122.02</v>
      </c>
      <c r="P372" s="3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9">
        <f t="shared" si="44"/>
        <v>42711.795138888891</v>
      </c>
      <c r="T372" s="9">
        <f t="shared" si="45"/>
        <v>42741.795138888891</v>
      </c>
      <c r="U372" t="str">
        <f t="shared" si="46"/>
        <v>Dec</v>
      </c>
      <c r="V372">
        <f t="shared" si="47"/>
        <v>2017</v>
      </c>
    </row>
    <row r="373" spans="1:22" ht="60" x14ac:dyDescent="0.25">
      <c r="A37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114.16866666666667</v>
      </c>
      <c r="P373" s="3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9">
        <f t="shared" si="44"/>
        <v>41261.767812500002</v>
      </c>
      <c r="T373" s="9">
        <f t="shared" si="45"/>
        <v>41306.767812500002</v>
      </c>
      <c r="U373" t="str">
        <f t="shared" si="46"/>
        <v>Dec</v>
      </c>
      <c r="V373">
        <f t="shared" si="47"/>
        <v>2013</v>
      </c>
    </row>
    <row r="374" spans="1:22" ht="30" x14ac:dyDescent="0.25">
      <c r="A374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125.33333333333334</v>
      </c>
      <c r="P374" s="3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9">
        <f t="shared" si="44"/>
        <v>42425.576898148152</v>
      </c>
      <c r="T374" s="9">
        <f t="shared" si="45"/>
        <v>42465.666666666672</v>
      </c>
      <c r="U374" t="str">
        <f t="shared" si="46"/>
        <v>Feb</v>
      </c>
      <c r="V374">
        <f t="shared" si="47"/>
        <v>2016</v>
      </c>
    </row>
    <row r="375" spans="1:22" ht="45" x14ac:dyDescent="0.25">
      <c r="A375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106.66666666666667</v>
      </c>
      <c r="P375" s="3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9">
        <f t="shared" si="44"/>
        <v>41078.91201388889</v>
      </c>
      <c r="T375" s="9">
        <f t="shared" si="45"/>
        <v>41108.91201388889</v>
      </c>
      <c r="U375" t="str">
        <f t="shared" si="46"/>
        <v>Jun</v>
      </c>
      <c r="V375">
        <f t="shared" si="47"/>
        <v>2012</v>
      </c>
    </row>
    <row r="376" spans="1:22" ht="60" x14ac:dyDescent="0.25">
      <c r="A376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130.65</v>
      </c>
      <c r="P376" s="3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9">
        <f t="shared" si="44"/>
        <v>40757.889247685183</v>
      </c>
      <c r="T376" s="9">
        <f t="shared" si="45"/>
        <v>40802.889247685183</v>
      </c>
      <c r="U376" t="str">
        <f t="shared" si="46"/>
        <v>Aug</v>
      </c>
      <c r="V376">
        <f t="shared" si="47"/>
        <v>2011</v>
      </c>
    </row>
    <row r="377" spans="1:22" ht="60" x14ac:dyDescent="0.25">
      <c r="A377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120</v>
      </c>
      <c r="P377" s="3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9">
        <f t="shared" si="44"/>
        <v>41657.985081018516</v>
      </c>
      <c r="T377" s="9">
        <f t="shared" si="45"/>
        <v>41699.720833333333</v>
      </c>
      <c r="U377" t="str">
        <f t="shared" si="46"/>
        <v>Jan</v>
      </c>
      <c r="V377">
        <f t="shared" si="47"/>
        <v>2014</v>
      </c>
    </row>
    <row r="378" spans="1:22" ht="60" x14ac:dyDescent="0.25">
      <c r="A378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105.9591836734694</v>
      </c>
      <c r="P378" s="3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9">
        <f t="shared" si="44"/>
        <v>42576.452731481477</v>
      </c>
      <c r="T378" s="9">
        <f t="shared" si="45"/>
        <v>42607.452731481477</v>
      </c>
      <c r="U378" t="str">
        <f t="shared" si="46"/>
        <v>Jul</v>
      </c>
      <c r="V378">
        <f t="shared" si="47"/>
        <v>2016</v>
      </c>
    </row>
    <row r="379" spans="1:22" ht="45" x14ac:dyDescent="0.25">
      <c r="A379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114.39999999999999</v>
      </c>
      <c r="P379" s="3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9">
        <f t="shared" si="44"/>
        <v>42292.250787037032</v>
      </c>
      <c r="T379" s="9">
        <f t="shared" si="45"/>
        <v>42322.292361111111</v>
      </c>
      <c r="U379" t="str">
        <f t="shared" si="46"/>
        <v>Oct</v>
      </c>
      <c r="V379">
        <f t="shared" si="47"/>
        <v>2015</v>
      </c>
    </row>
    <row r="380" spans="1:22" ht="60" x14ac:dyDescent="0.25">
      <c r="A380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111.76666666666665</v>
      </c>
      <c r="P380" s="3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9">
        <f t="shared" si="44"/>
        <v>42370.571851851855</v>
      </c>
      <c r="T380" s="9">
        <f t="shared" si="45"/>
        <v>42394.994444444441</v>
      </c>
      <c r="U380" t="str">
        <f t="shared" si="46"/>
        <v>Jan</v>
      </c>
      <c r="V380">
        <f t="shared" si="47"/>
        <v>2016</v>
      </c>
    </row>
    <row r="381" spans="1:22" ht="60" x14ac:dyDescent="0.25">
      <c r="A381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116.08000000000001</v>
      </c>
      <c r="P381" s="3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9">
        <f t="shared" si="44"/>
        <v>40987.688333333332</v>
      </c>
      <c r="T381" s="9">
        <f t="shared" si="45"/>
        <v>41032.688333333332</v>
      </c>
      <c r="U381" t="str">
        <f t="shared" si="46"/>
        <v>Mar</v>
      </c>
      <c r="V381">
        <f t="shared" si="47"/>
        <v>2012</v>
      </c>
    </row>
    <row r="382" spans="1:22" ht="60" x14ac:dyDescent="0.25">
      <c r="A382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141.5</v>
      </c>
      <c r="P382" s="3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9">
        <f t="shared" si="44"/>
        <v>42367.719814814816</v>
      </c>
      <c r="T382" s="9">
        <f t="shared" si="45"/>
        <v>42392.719814814816</v>
      </c>
      <c r="U382" t="str">
        <f t="shared" si="46"/>
        <v>Dec</v>
      </c>
      <c r="V382">
        <f t="shared" si="47"/>
        <v>2016</v>
      </c>
    </row>
    <row r="383" spans="1:22" ht="45" x14ac:dyDescent="0.25">
      <c r="A38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104.72999999999999</v>
      </c>
      <c r="P383" s="3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9">
        <f t="shared" si="44"/>
        <v>41085.698113425926</v>
      </c>
      <c r="T383" s="9">
        <f t="shared" si="45"/>
        <v>41120.208333333336</v>
      </c>
      <c r="U383" t="str">
        <f t="shared" si="46"/>
        <v>Jun</v>
      </c>
      <c r="V383">
        <f t="shared" si="47"/>
        <v>2012</v>
      </c>
    </row>
    <row r="384" spans="1:22" ht="60" x14ac:dyDescent="0.25">
      <c r="A384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255.83333333333331</v>
      </c>
      <c r="P384" s="3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9">
        <f t="shared" si="44"/>
        <v>41144.709490740745</v>
      </c>
      <c r="T384" s="9">
        <f t="shared" si="45"/>
        <v>41158.709490740745</v>
      </c>
      <c r="U384" t="str">
        <f t="shared" si="46"/>
        <v>Aug</v>
      </c>
      <c r="V384">
        <f t="shared" si="47"/>
        <v>2012</v>
      </c>
    </row>
    <row r="385" spans="1:22" ht="60" x14ac:dyDescent="0.25">
      <c r="A385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206.70670670670671</v>
      </c>
      <c r="P385" s="3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9">
        <f t="shared" si="44"/>
        <v>41755.117581018516</v>
      </c>
      <c r="T385" s="9">
        <f t="shared" si="45"/>
        <v>41778.117581018516</v>
      </c>
      <c r="U385" t="str">
        <f t="shared" si="46"/>
        <v>Apr</v>
      </c>
      <c r="V385">
        <f t="shared" si="47"/>
        <v>2014</v>
      </c>
    </row>
    <row r="386" spans="1:22" ht="60" x14ac:dyDescent="0.25">
      <c r="A386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112.105</v>
      </c>
      <c r="P386" s="3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9">
        <f t="shared" si="44"/>
        <v>41980.781793981485</v>
      </c>
      <c r="T386" s="9">
        <f t="shared" si="45"/>
        <v>42010.781793981485</v>
      </c>
      <c r="U386" t="str">
        <f t="shared" si="46"/>
        <v>Dec</v>
      </c>
      <c r="V386">
        <f t="shared" si="47"/>
        <v>2015</v>
      </c>
    </row>
    <row r="387" spans="1:22" ht="60" x14ac:dyDescent="0.25">
      <c r="A387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E387/D387*100</f>
        <v>105.982</v>
      </c>
      <c r="P387" s="3">
        <f t="shared" ref="P387:P450" si="49">IFERROR(E387/L387,0)</f>
        <v>111.79535864978902</v>
      </c>
      <c r="Q387" t="str">
        <f t="shared" ref="Q387:Q450" si="50">LEFT(N387,SEARCH("/",N387,1)-1)</f>
        <v>film &amp; video</v>
      </c>
      <c r="R387" t="str">
        <f t="shared" ref="R387:R450" si="51">MID(N387,FIND("/",N387)+1,256)</f>
        <v>documentary</v>
      </c>
      <c r="S387" s="9">
        <f t="shared" ref="S387:S450" si="52">(((J387/60)/60)/24)+DATE(1970,1,1)</f>
        <v>41934.584502314814</v>
      </c>
      <c r="T387" s="9">
        <f t="shared" ref="T387:T450" si="53">(((I387/60)/60)/24)+DATE(1970,1,1)</f>
        <v>41964.626168981486</v>
      </c>
      <c r="U387" t="str">
        <f t="shared" ref="U387:U450" si="54">TEXT(S387,"mmm")</f>
        <v>Oct</v>
      </c>
      <c r="V387">
        <f t="shared" ref="V387:V450" si="55">YEAR(T387)</f>
        <v>2014</v>
      </c>
    </row>
    <row r="388" spans="1:22" ht="60" x14ac:dyDescent="0.25">
      <c r="A388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100.16666666666667</v>
      </c>
      <c r="P388" s="3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9">
        <f t="shared" si="52"/>
        <v>42211.951284722221</v>
      </c>
      <c r="T388" s="9">
        <f t="shared" si="53"/>
        <v>42226.951284722221</v>
      </c>
      <c r="U388" t="str">
        <f t="shared" si="54"/>
        <v>Jul</v>
      </c>
      <c r="V388">
        <f t="shared" si="55"/>
        <v>2015</v>
      </c>
    </row>
    <row r="389" spans="1:22" ht="60" x14ac:dyDescent="0.25">
      <c r="A389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213.98947368421051</v>
      </c>
      <c r="P389" s="3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9">
        <f t="shared" si="52"/>
        <v>42200.67659722222</v>
      </c>
      <c r="T389" s="9">
        <f t="shared" si="53"/>
        <v>42231.25</v>
      </c>
      <c r="U389" t="str">
        <f t="shared" si="54"/>
        <v>Jul</v>
      </c>
      <c r="V389">
        <f t="shared" si="55"/>
        <v>2015</v>
      </c>
    </row>
    <row r="390" spans="1:22" ht="45" x14ac:dyDescent="0.25">
      <c r="A390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126.16000000000001</v>
      </c>
      <c r="P390" s="3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9">
        <f t="shared" si="52"/>
        <v>42549.076157407413</v>
      </c>
      <c r="T390" s="9">
        <f t="shared" si="53"/>
        <v>42579.076157407413</v>
      </c>
      <c r="U390" t="str">
        <f t="shared" si="54"/>
        <v>Jun</v>
      </c>
      <c r="V390">
        <f t="shared" si="55"/>
        <v>2016</v>
      </c>
    </row>
    <row r="391" spans="1:22" ht="60" x14ac:dyDescent="0.25">
      <c r="A391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181.53547058823528</v>
      </c>
      <c r="P391" s="3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9">
        <f t="shared" si="52"/>
        <v>41674.063078703701</v>
      </c>
      <c r="T391" s="9">
        <f t="shared" si="53"/>
        <v>41705.957638888889</v>
      </c>
      <c r="U391" t="str">
        <f t="shared" si="54"/>
        <v>Feb</v>
      </c>
      <c r="V391">
        <f t="shared" si="55"/>
        <v>2014</v>
      </c>
    </row>
    <row r="392" spans="1:22" ht="45" x14ac:dyDescent="0.25">
      <c r="A392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100</v>
      </c>
      <c r="P392" s="3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9">
        <f t="shared" si="52"/>
        <v>42112.036712962959</v>
      </c>
      <c r="T392" s="9">
        <f t="shared" si="53"/>
        <v>42132.036712962959</v>
      </c>
      <c r="U392" t="str">
        <f t="shared" si="54"/>
        <v>Apr</v>
      </c>
      <c r="V392">
        <f t="shared" si="55"/>
        <v>2015</v>
      </c>
    </row>
    <row r="393" spans="1:22" ht="45" x14ac:dyDescent="0.25">
      <c r="A39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100.61</v>
      </c>
      <c r="P393" s="3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9">
        <f t="shared" si="52"/>
        <v>40865.042256944449</v>
      </c>
      <c r="T393" s="9">
        <f t="shared" si="53"/>
        <v>40895.040972222225</v>
      </c>
      <c r="U393" t="str">
        <f t="shared" si="54"/>
        <v>Nov</v>
      </c>
      <c r="V393">
        <f t="shared" si="55"/>
        <v>2011</v>
      </c>
    </row>
    <row r="394" spans="1:22" ht="60" x14ac:dyDescent="0.25">
      <c r="A394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100.9027027027027</v>
      </c>
      <c r="P394" s="3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9">
        <f t="shared" si="52"/>
        <v>40763.717256944445</v>
      </c>
      <c r="T394" s="9">
        <f t="shared" si="53"/>
        <v>40794.125</v>
      </c>
      <c r="U394" t="str">
        <f t="shared" si="54"/>
        <v>Aug</v>
      </c>
      <c r="V394">
        <f t="shared" si="55"/>
        <v>2011</v>
      </c>
    </row>
    <row r="395" spans="1:22" ht="45" x14ac:dyDescent="0.25">
      <c r="A395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110.446</v>
      </c>
      <c r="P395" s="3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9">
        <f t="shared" si="52"/>
        <v>41526.708935185183</v>
      </c>
      <c r="T395" s="9">
        <f t="shared" si="53"/>
        <v>41557.708935185183</v>
      </c>
      <c r="U395" t="str">
        <f t="shared" si="54"/>
        <v>Sep</v>
      </c>
      <c r="V395">
        <f t="shared" si="55"/>
        <v>2013</v>
      </c>
    </row>
    <row r="396" spans="1:22" ht="60" x14ac:dyDescent="0.25">
      <c r="A396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111.8936170212766</v>
      </c>
      <c r="P396" s="3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2"/>
        <v>42417.818078703705</v>
      </c>
      <c r="T396" s="9">
        <f t="shared" si="53"/>
        <v>42477.776412037041</v>
      </c>
      <c r="U396" t="str">
        <f t="shared" si="54"/>
        <v>Feb</v>
      </c>
      <c r="V396">
        <f t="shared" si="55"/>
        <v>2016</v>
      </c>
    </row>
    <row r="397" spans="1:22" ht="45" x14ac:dyDescent="0.25">
      <c r="A397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108.04450000000001</v>
      </c>
      <c r="P397" s="3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9">
        <f t="shared" si="52"/>
        <v>40990.909259259257</v>
      </c>
      <c r="T397" s="9">
        <f t="shared" si="53"/>
        <v>41026.897222222222</v>
      </c>
      <c r="U397" t="str">
        <f t="shared" si="54"/>
        <v>Mar</v>
      </c>
      <c r="V397">
        <f t="shared" si="55"/>
        <v>2012</v>
      </c>
    </row>
    <row r="398" spans="1:22" ht="45" x14ac:dyDescent="0.25">
      <c r="A398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106.66666666666667</v>
      </c>
      <c r="P398" s="3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9">
        <f t="shared" si="52"/>
        <v>41082.564884259256</v>
      </c>
      <c r="T398" s="9">
        <f t="shared" si="53"/>
        <v>41097.564884259256</v>
      </c>
      <c r="U398" t="str">
        <f t="shared" si="54"/>
        <v>Jun</v>
      </c>
      <c r="V398">
        <f t="shared" si="55"/>
        <v>2012</v>
      </c>
    </row>
    <row r="399" spans="1:22" ht="60" x14ac:dyDescent="0.25">
      <c r="A399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103.90027322404372</v>
      </c>
      <c r="P399" s="3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9">
        <f t="shared" si="52"/>
        <v>40379.776435185187</v>
      </c>
      <c r="T399" s="9">
        <f t="shared" si="53"/>
        <v>40422.155555555553</v>
      </c>
      <c r="U399" t="str">
        <f t="shared" si="54"/>
        <v>Jul</v>
      </c>
      <c r="V399">
        <f t="shared" si="55"/>
        <v>2010</v>
      </c>
    </row>
    <row r="400" spans="1:22" ht="45" x14ac:dyDescent="0.25">
      <c r="A400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125.16000000000001</v>
      </c>
      <c r="P400" s="3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9">
        <f t="shared" si="52"/>
        <v>42078.793124999997</v>
      </c>
      <c r="T400" s="9">
        <f t="shared" si="53"/>
        <v>42123.793124999997</v>
      </c>
      <c r="U400" t="str">
        <f t="shared" si="54"/>
        <v>Mar</v>
      </c>
      <c r="V400">
        <f t="shared" si="55"/>
        <v>2015</v>
      </c>
    </row>
    <row r="401" spans="1:22" ht="60" x14ac:dyDescent="0.25">
      <c r="A401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106.80499999999999</v>
      </c>
      <c r="P401" s="3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9">
        <f t="shared" si="52"/>
        <v>42687.875775462962</v>
      </c>
      <c r="T401" s="9">
        <f t="shared" si="53"/>
        <v>42718.5</v>
      </c>
      <c r="U401" t="str">
        <f t="shared" si="54"/>
        <v>Nov</v>
      </c>
      <c r="V401">
        <f t="shared" si="55"/>
        <v>2016</v>
      </c>
    </row>
    <row r="402" spans="1:22" ht="45" x14ac:dyDescent="0.25">
      <c r="A402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112.30249999999999</v>
      </c>
      <c r="P402" s="3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9">
        <f t="shared" si="52"/>
        <v>41745.635960648149</v>
      </c>
      <c r="T402" s="9">
        <f t="shared" si="53"/>
        <v>41776.145833333336</v>
      </c>
      <c r="U402" t="str">
        <f t="shared" si="54"/>
        <v>Apr</v>
      </c>
      <c r="V402">
        <f t="shared" si="55"/>
        <v>2014</v>
      </c>
    </row>
    <row r="403" spans="1:22" ht="60" x14ac:dyDescent="0.25">
      <c r="A40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103.812</v>
      </c>
      <c r="P403" s="3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9">
        <f t="shared" si="52"/>
        <v>40732.842245370368</v>
      </c>
      <c r="T403" s="9">
        <f t="shared" si="53"/>
        <v>40762.842245370368</v>
      </c>
      <c r="U403" t="str">
        <f t="shared" si="54"/>
        <v>Jul</v>
      </c>
      <c r="V403">
        <f t="shared" si="55"/>
        <v>2011</v>
      </c>
    </row>
    <row r="404" spans="1:22" ht="60" x14ac:dyDescent="0.25">
      <c r="A404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141.65</v>
      </c>
      <c r="P404" s="3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9">
        <f t="shared" si="52"/>
        <v>42292.539548611108</v>
      </c>
      <c r="T404" s="9">
        <f t="shared" si="53"/>
        <v>42313.58121527778</v>
      </c>
      <c r="U404" t="str">
        <f t="shared" si="54"/>
        <v>Oct</v>
      </c>
      <c r="V404">
        <f t="shared" si="55"/>
        <v>2015</v>
      </c>
    </row>
    <row r="405" spans="1:22" ht="45" x14ac:dyDescent="0.25">
      <c r="A405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105.25999999999999</v>
      </c>
      <c r="P405" s="3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9">
        <f t="shared" si="52"/>
        <v>40718.310659722221</v>
      </c>
      <c r="T405" s="9">
        <f t="shared" si="53"/>
        <v>40765.297222222223</v>
      </c>
      <c r="U405" t="str">
        <f t="shared" si="54"/>
        <v>Jun</v>
      </c>
      <c r="V405">
        <f t="shared" si="55"/>
        <v>2011</v>
      </c>
    </row>
    <row r="406" spans="1:22" ht="45" x14ac:dyDescent="0.25">
      <c r="A406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103.09142857142857</v>
      </c>
      <c r="P406" s="3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9">
        <f t="shared" si="52"/>
        <v>41646.628032407411</v>
      </c>
      <c r="T406" s="9">
        <f t="shared" si="53"/>
        <v>41675.961111111108</v>
      </c>
      <c r="U406" t="str">
        <f t="shared" si="54"/>
        <v>Jan</v>
      </c>
      <c r="V406">
        <f t="shared" si="55"/>
        <v>2014</v>
      </c>
    </row>
    <row r="407" spans="1:22" ht="45" x14ac:dyDescent="0.25">
      <c r="A407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107.65957446808511</v>
      </c>
      <c r="P407" s="3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2"/>
        <v>41674.08494212963</v>
      </c>
      <c r="T407" s="9">
        <f t="shared" si="53"/>
        <v>41704.08494212963</v>
      </c>
      <c r="U407" t="str">
        <f t="shared" si="54"/>
        <v>Feb</v>
      </c>
      <c r="V407">
        <f t="shared" si="55"/>
        <v>2014</v>
      </c>
    </row>
    <row r="408" spans="1:22" ht="60" x14ac:dyDescent="0.25">
      <c r="A408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107.70464285714286</v>
      </c>
      <c r="P408" s="3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9">
        <f t="shared" si="52"/>
        <v>40638.162465277775</v>
      </c>
      <c r="T408" s="9">
        <f t="shared" si="53"/>
        <v>40672.249305555553</v>
      </c>
      <c r="U408" t="str">
        <f t="shared" si="54"/>
        <v>Apr</v>
      </c>
      <c r="V408">
        <f t="shared" si="55"/>
        <v>2011</v>
      </c>
    </row>
    <row r="409" spans="1:22" ht="45" x14ac:dyDescent="0.25">
      <c r="A409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101.55000000000001</v>
      </c>
      <c r="P409" s="3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9">
        <f t="shared" si="52"/>
        <v>40806.870949074073</v>
      </c>
      <c r="T409" s="9">
        <f t="shared" si="53"/>
        <v>40866.912615740745</v>
      </c>
      <c r="U409" t="str">
        <f t="shared" si="54"/>
        <v>Sep</v>
      </c>
      <c r="V409">
        <f t="shared" si="55"/>
        <v>2011</v>
      </c>
    </row>
    <row r="410" spans="1:22" ht="45" x14ac:dyDescent="0.25">
      <c r="A410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101.43766666666667</v>
      </c>
      <c r="P410" s="3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9">
        <f t="shared" si="52"/>
        <v>41543.735995370371</v>
      </c>
      <c r="T410" s="9">
        <f t="shared" si="53"/>
        <v>41583.777662037035</v>
      </c>
      <c r="U410" t="str">
        <f t="shared" si="54"/>
        <v>Sep</v>
      </c>
      <c r="V410">
        <f t="shared" si="55"/>
        <v>2013</v>
      </c>
    </row>
    <row r="411" spans="1:22" ht="45" x14ac:dyDescent="0.25">
      <c r="A411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136.80000000000001</v>
      </c>
      <c r="P411" s="3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2"/>
        <v>42543.862777777773</v>
      </c>
      <c r="T411" s="9">
        <f t="shared" si="53"/>
        <v>42573.862777777773</v>
      </c>
      <c r="U411" t="str">
        <f t="shared" si="54"/>
        <v>Jun</v>
      </c>
      <c r="V411">
        <f t="shared" si="55"/>
        <v>2016</v>
      </c>
    </row>
    <row r="412" spans="1:22" ht="45" x14ac:dyDescent="0.25">
      <c r="A412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128.29999999999998</v>
      </c>
      <c r="P412" s="3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9">
        <f t="shared" si="52"/>
        <v>42113.981446759266</v>
      </c>
      <c r="T412" s="9">
        <f t="shared" si="53"/>
        <v>42173.981446759266</v>
      </c>
      <c r="U412" t="str">
        <f t="shared" si="54"/>
        <v>Apr</v>
      </c>
      <c r="V412">
        <f t="shared" si="55"/>
        <v>2015</v>
      </c>
    </row>
    <row r="413" spans="1:22" ht="60" x14ac:dyDescent="0.25">
      <c r="A41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101.05</v>
      </c>
      <c r="P413" s="3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9">
        <f t="shared" si="52"/>
        <v>41598.17597222222</v>
      </c>
      <c r="T413" s="9">
        <f t="shared" si="53"/>
        <v>41630.208333333336</v>
      </c>
      <c r="U413" t="str">
        <f t="shared" si="54"/>
        <v>Nov</v>
      </c>
      <c r="V413">
        <f t="shared" si="55"/>
        <v>2013</v>
      </c>
    </row>
    <row r="414" spans="1:22" ht="60" x14ac:dyDescent="0.25">
      <c r="A414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126.84</v>
      </c>
      <c r="P414" s="3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9">
        <f t="shared" si="52"/>
        <v>41099.742800925924</v>
      </c>
      <c r="T414" s="9">
        <f t="shared" si="53"/>
        <v>41115.742800925924</v>
      </c>
      <c r="U414" t="str">
        <f t="shared" si="54"/>
        <v>Jul</v>
      </c>
      <c r="V414">
        <f t="shared" si="55"/>
        <v>2012</v>
      </c>
    </row>
    <row r="415" spans="1:22" ht="45" x14ac:dyDescent="0.25">
      <c r="A415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105.0859375</v>
      </c>
      <c r="P415" s="3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9">
        <f t="shared" si="52"/>
        <v>41079.877442129626</v>
      </c>
      <c r="T415" s="9">
        <f t="shared" si="53"/>
        <v>41109.877442129626</v>
      </c>
      <c r="U415" t="str">
        <f t="shared" si="54"/>
        <v>Jun</v>
      </c>
      <c r="V415">
        <f t="shared" si="55"/>
        <v>2012</v>
      </c>
    </row>
    <row r="416" spans="1:22" ht="60" x14ac:dyDescent="0.25">
      <c r="A416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102.85405405405406</v>
      </c>
      <c r="P416" s="3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9">
        <f t="shared" si="52"/>
        <v>41529.063252314816</v>
      </c>
      <c r="T416" s="9">
        <f t="shared" si="53"/>
        <v>41559.063252314816</v>
      </c>
      <c r="U416" t="str">
        <f t="shared" si="54"/>
        <v>Sep</v>
      </c>
      <c r="V416">
        <f t="shared" si="55"/>
        <v>2013</v>
      </c>
    </row>
    <row r="417" spans="1:22" ht="60" x14ac:dyDescent="0.25">
      <c r="A417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102.14714285714285</v>
      </c>
      <c r="P417" s="3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9">
        <f t="shared" si="52"/>
        <v>41904.851875</v>
      </c>
      <c r="T417" s="9">
        <f t="shared" si="53"/>
        <v>41929.5</v>
      </c>
      <c r="U417" t="str">
        <f t="shared" si="54"/>
        <v>Sep</v>
      </c>
      <c r="V417">
        <f t="shared" si="55"/>
        <v>2014</v>
      </c>
    </row>
    <row r="418" spans="1:22" ht="45" x14ac:dyDescent="0.25">
      <c r="A418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120.21700000000001</v>
      </c>
      <c r="P418" s="3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9">
        <f t="shared" si="52"/>
        <v>41648.396192129629</v>
      </c>
      <c r="T418" s="9">
        <f t="shared" si="53"/>
        <v>41678.396192129629</v>
      </c>
      <c r="U418" t="str">
        <f t="shared" si="54"/>
        <v>Jan</v>
      </c>
      <c r="V418">
        <f t="shared" si="55"/>
        <v>2014</v>
      </c>
    </row>
    <row r="419" spans="1:22" ht="60" x14ac:dyDescent="0.25">
      <c r="A419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100.24761904761905</v>
      </c>
      <c r="P419" s="3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9">
        <f t="shared" si="52"/>
        <v>41360.970601851855</v>
      </c>
      <c r="T419" s="9">
        <f t="shared" si="53"/>
        <v>41372.189583333333</v>
      </c>
      <c r="U419" t="str">
        <f t="shared" si="54"/>
        <v>Mar</v>
      </c>
      <c r="V419">
        <f t="shared" si="55"/>
        <v>2013</v>
      </c>
    </row>
    <row r="420" spans="1:22" ht="60" x14ac:dyDescent="0.25">
      <c r="A420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100.63392857142857</v>
      </c>
      <c r="P420" s="3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2"/>
        <v>42178.282372685186</v>
      </c>
      <c r="T420" s="9">
        <f t="shared" si="53"/>
        <v>42208.282372685186</v>
      </c>
      <c r="U420" t="str">
        <f t="shared" si="54"/>
        <v>Jun</v>
      </c>
      <c r="V420">
        <f t="shared" si="55"/>
        <v>2015</v>
      </c>
    </row>
    <row r="421" spans="1:22" ht="45" x14ac:dyDescent="0.25">
      <c r="A421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100.4375</v>
      </c>
      <c r="P421" s="3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9">
        <f t="shared" si="52"/>
        <v>41394.842442129629</v>
      </c>
      <c r="T421" s="9">
        <f t="shared" si="53"/>
        <v>41454.842442129629</v>
      </c>
      <c r="U421" t="str">
        <f t="shared" si="54"/>
        <v>Apr</v>
      </c>
      <c r="V421">
        <f t="shared" si="55"/>
        <v>2013</v>
      </c>
    </row>
    <row r="422" spans="1:22" ht="60" hidden="1" x14ac:dyDescent="0.25">
      <c r="A422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0.43939393939393934</v>
      </c>
      <c r="P422" s="3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9">
        <f t="shared" si="52"/>
        <v>41682.23646990741</v>
      </c>
      <c r="T422" s="9">
        <f t="shared" si="53"/>
        <v>41712.194803240738</v>
      </c>
      <c r="U422" t="str">
        <f t="shared" si="54"/>
        <v>Feb</v>
      </c>
      <c r="V422">
        <f t="shared" si="55"/>
        <v>2014</v>
      </c>
    </row>
    <row r="423" spans="1:22" ht="60" hidden="1" x14ac:dyDescent="0.25">
      <c r="A42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2.0066666666666668</v>
      </c>
      <c r="P423" s="3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9">
        <f t="shared" si="52"/>
        <v>42177.491388888884</v>
      </c>
      <c r="T423" s="9">
        <f t="shared" si="53"/>
        <v>42237.491388888884</v>
      </c>
      <c r="U423" t="str">
        <f t="shared" si="54"/>
        <v>Jun</v>
      </c>
      <c r="V423">
        <f t="shared" si="55"/>
        <v>2015</v>
      </c>
    </row>
    <row r="424" spans="1:22" ht="60" hidden="1" x14ac:dyDescent="0.25">
      <c r="A424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1.075</v>
      </c>
      <c r="P424" s="3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9">
        <f t="shared" si="52"/>
        <v>41863.260381944441</v>
      </c>
      <c r="T424" s="9">
        <f t="shared" si="53"/>
        <v>41893.260381944441</v>
      </c>
      <c r="U424" t="str">
        <f t="shared" si="54"/>
        <v>Aug</v>
      </c>
      <c r="V424">
        <f t="shared" si="55"/>
        <v>2014</v>
      </c>
    </row>
    <row r="425" spans="1:22" ht="45" hidden="1" x14ac:dyDescent="0.25">
      <c r="A425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0.76500000000000001</v>
      </c>
      <c r="P425" s="3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9">
        <f t="shared" si="52"/>
        <v>41400.92627314815</v>
      </c>
      <c r="T425" s="9">
        <f t="shared" si="53"/>
        <v>41430.92627314815</v>
      </c>
      <c r="U425" t="str">
        <f t="shared" si="54"/>
        <v>May</v>
      </c>
      <c r="V425">
        <f t="shared" si="55"/>
        <v>2013</v>
      </c>
    </row>
    <row r="426" spans="1:22" ht="45" hidden="1" x14ac:dyDescent="0.25">
      <c r="A426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6.7966666666666677</v>
      </c>
      <c r="P426" s="3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2"/>
        <v>40934.376145833332</v>
      </c>
      <c r="T426" s="9">
        <f t="shared" si="53"/>
        <v>40994.334479166668</v>
      </c>
      <c r="U426" t="str">
        <f t="shared" si="54"/>
        <v>Jan</v>
      </c>
      <c r="V426">
        <f t="shared" si="55"/>
        <v>2012</v>
      </c>
    </row>
    <row r="427" spans="1:22" ht="60" hidden="1" x14ac:dyDescent="0.25">
      <c r="A427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1.2E-2</v>
      </c>
      <c r="P427" s="3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2"/>
        <v>42275.861157407402</v>
      </c>
      <c r="T427" s="9">
        <f t="shared" si="53"/>
        <v>42335.902824074074</v>
      </c>
      <c r="U427" t="str">
        <f t="shared" si="54"/>
        <v>Sep</v>
      </c>
      <c r="V427">
        <f t="shared" si="55"/>
        <v>2015</v>
      </c>
    </row>
    <row r="428" spans="1:22" ht="60" hidden="1" x14ac:dyDescent="0.25">
      <c r="A428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1.3299999999999998</v>
      </c>
      <c r="P428" s="3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9">
        <f t="shared" si="52"/>
        <v>42400.711967592593</v>
      </c>
      <c r="T428" s="9">
        <f t="shared" si="53"/>
        <v>42430.711967592593</v>
      </c>
      <c r="U428" t="str">
        <f t="shared" si="54"/>
        <v>Jan</v>
      </c>
      <c r="V428">
        <f t="shared" si="55"/>
        <v>2016</v>
      </c>
    </row>
    <row r="429" spans="1:22" ht="60" hidden="1" x14ac:dyDescent="0.25">
      <c r="A429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3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9">
        <f t="shared" si="52"/>
        <v>42285.909027777772</v>
      </c>
      <c r="T429" s="9">
        <f t="shared" si="53"/>
        <v>42299.790972222225</v>
      </c>
      <c r="U429" t="str">
        <f t="shared" si="54"/>
        <v>Oct</v>
      </c>
      <c r="V429">
        <f t="shared" si="55"/>
        <v>2015</v>
      </c>
    </row>
    <row r="430" spans="1:22" ht="30" hidden="1" x14ac:dyDescent="0.25">
      <c r="A430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5.6333333333333329</v>
      </c>
      <c r="P430" s="3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2"/>
        <v>41778.766724537039</v>
      </c>
      <c r="T430" s="9">
        <f t="shared" si="53"/>
        <v>41806.916666666664</v>
      </c>
      <c r="U430" t="str">
        <f t="shared" si="54"/>
        <v>May</v>
      </c>
      <c r="V430">
        <f t="shared" si="55"/>
        <v>2014</v>
      </c>
    </row>
    <row r="431" spans="1:22" ht="60" hidden="1" x14ac:dyDescent="0.25">
      <c r="A431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3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9">
        <f t="shared" si="52"/>
        <v>40070.901412037041</v>
      </c>
      <c r="T431" s="9">
        <f t="shared" si="53"/>
        <v>40144.207638888889</v>
      </c>
      <c r="U431" t="str">
        <f t="shared" si="54"/>
        <v>Sep</v>
      </c>
      <c r="V431">
        <f t="shared" si="55"/>
        <v>2009</v>
      </c>
    </row>
    <row r="432" spans="1:22" ht="45" hidden="1" x14ac:dyDescent="0.25">
      <c r="A432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</v>
      </c>
      <c r="P432" s="3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2"/>
        <v>41513.107256944444</v>
      </c>
      <c r="T432" s="9">
        <f t="shared" si="53"/>
        <v>41528.107256944444</v>
      </c>
      <c r="U432" t="str">
        <f t="shared" si="54"/>
        <v>Aug</v>
      </c>
      <c r="V432">
        <f t="shared" si="55"/>
        <v>2013</v>
      </c>
    </row>
    <row r="433" spans="1:22" ht="45" hidden="1" x14ac:dyDescent="0.25">
      <c r="A43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13.833333333333334</v>
      </c>
      <c r="P433" s="3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9">
        <f t="shared" si="52"/>
        <v>42526.871331018512</v>
      </c>
      <c r="T433" s="9">
        <f t="shared" si="53"/>
        <v>42556.871331018512</v>
      </c>
      <c r="U433" t="str">
        <f t="shared" si="54"/>
        <v>Jun</v>
      </c>
      <c r="V433">
        <f t="shared" si="55"/>
        <v>2016</v>
      </c>
    </row>
    <row r="434" spans="1:22" ht="60" hidden="1" x14ac:dyDescent="0.25">
      <c r="A434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</v>
      </c>
      <c r="P434" s="3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2"/>
        <v>42238.726631944446</v>
      </c>
      <c r="T434" s="9">
        <f t="shared" si="53"/>
        <v>42298.726631944446</v>
      </c>
      <c r="U434" t="str">
        <f t="shared" si="54"/>
        <v>Aug</v>
      </c>
      <c r="V434">
        <f t="shared" si="55"/>
        <v>2015</v>
      </c>
    </row>
    <row r="435" spans="1:22" ht="60" hidden="1" x14ac:dyDescent="0.25">
      <c r="A435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3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9">
        <f t="shared" si="52"/>
        <v>42228.629884259266</v>
      </c>
      <c r="T435" s="9">
        <f t="shared" si="53"/>
        <v>42288.629884259266</v>
      </c>
      <c r="U435" t="str">
        <f t="shared" si="54"/>
        <v>Aug</v>
      </c>
      <c r="V435">
        <f t="shared" si="55"/>
        <v>2015</v>
      </c>
    </row>
    <row r="436" spans="1:22" ht="60" hidden="1" x14ac:dyDescent="0.25">
      <c r="A436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5</v>
      </c>
      <c r="P436" s="3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2"/>
        <v>41576.834513888891</v>
      </c>
      <c r="T436" s="9">
        <f t="shared" si="53"/>
        <v>41609.876180555555</v>
      </c>
      <c r="U436" t="str">
        <f t="shared" si="54"/>
        <v>Oct</v>
      </c>
      <c r="V436">
        <f t="shared" si="55"/>
        <v>2013</v>
      </c>
    </row>
    <row r="437" spans="1:22" ht="60" hidden="1" x14ac:dyDescent="0.25">
      <c r="A437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2.7272727272727275E-3</v>
      </c>
      <c r="P437" s="3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2"/>
        <v>41500.747453703705</v>
      </c>
      <c r="T437" s="9">
        <f t="shared" si="53"/>
        <v>41530.747453703705</v>
      </c>
      <c r="U437" t="str">
        <f t="shared" si="54"/>
        <v>Aug</v>
      </c>
      <c r="V437">
        <f t="shared" si="55"/>
        <v>2013</v>
      </c>
    </row>
    <row r="438" spans="1:22" ht="45" hidden="1" x14ac:dyDescent="0.25">
      <c r="A438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3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9">
        <f t="shared" si="52"/>
        <v>41456.36241898148</v>
      </c>
      <c r="T438" s="9">
        <f t="shared" si="53"/>
        <v>41486.36241898148</v>
      </c>
      <c r="U438" t="str">
        <f t="shared" si="54"/>
        <v>Jul</v>
      </c>
      <c r="V438">
        <f t="shared" si="55"/>
        <v>2013</v>
      </c>
    </row>
    <row r="439" spans="1:22" ht="45" hidden="1" x14ac:dyDescent="0.25">
      <c r="A439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3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9">
        <f t="shared" si="52"/>
        <v>42591.31858796296</v>
      </c>
      <c r="T439" s="9">
        <f t="shared" si="53"/>
        <v>42651.31858796296</v>
      </c>
      <c r="U439" t="str">
        <f t="shared" si="54"/>
        <v>Aug</v>
      </c>
      <c r="V439">
        <f t="shared" si="55"/>
        <v>2016</v>
      </c>
    </row>
    <row r="440" spans="1:22" ht="45" hidden="1" x14ac:dyDescent="0.25">
      <c r="A440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</v>
      </c>
      <c r="P440" s="3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9">
        <f t="shared" si="52"/>
        <v>42296.261087962965</v>
      </c>
      <c r="T440" s="9">
        <f t="shared" si="53"/>
        <v>42326.302754629629</v>
      </c>
      <c r="U440" t="str">
        <f t="shared" si="54"/>
        <v>Oct</v>
      </c>
      <c r="V440">
        <f t="shared" si="55"/>
        <v>2015</v>
      </c>
    </row>
    <row r="441" spans="1:22" ht="60" hidden="1" x14ac:dyDescent="0.25">
      <c r="A441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3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9">
        <f t="shared" si="52"/>
        <v>41919.761782407404</v>
      </c>
      <c r="T441" s="9">
        <f t="shared" si="53"/>
        <v>41929.761782407404</v>
      </c>
      <c r="U441" t="str">
        <f t="shared" si="54"/>
        <v>Oct</v>
      </c>
      <c r="V441">
        <f t="shared" si="55"/>
        <v>2014</v>
      </c>
    </row>
    <row r="442" spans="1:22" ht="45" hidden="1" x14ac:dyDescent="0.25">
      <c r="A442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0.1</v>
      </c>
      <c r="P442" s="3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2"/>
        <v>42423.985567129625</v>
      </c>
      <c r="T442" s="9">
        <f t="shared" si="53"/>
        <v>42453.943900462968</v>
      </c>
      <c r="U442" t="str">
        <f t="shared" si="54"/>
        <v>Feb</v>
      </c>
      <c r="V442">
        <f t="shared" si="55"/>
        <v>2016</v>
      </c>
    </row>
    <row r="443" spans="1:22" ht="60" hidden="1" x14ac:dyDescent="0.25">
      <c r="A44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3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9">
        <f t="shared" si="52"/>
        <v>41550.793935185182</v>
      </c>
      <c r="T443" s="9">
        <f t="shared" si="53"/>
        <v>41580.793935185182</v>
      </c>
      <c r="U443" t="str">
        <f t="shared" si="54"/>
        <v>Oct</v>
      </c>
      <c r="V443">
        <f t="shared" si="55"/>
        <v>2013</v>
      </c>
    </row>
    <row r="444" spans="1:22" hidden="1" x14ac:dyDescent="0.25">
      <c r="A444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39.358823529411765</v>
      </c>
      <c r="P444" s="3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9">
        <f t="shared" si="52"/>
        <v>42024.888692129629</v>
      </c>
      <c r="T444" s="9">
        <f t="shared" si="53"/>
        <v>42054.888692129629</v>
      </c>
      <c r="U444" t="str">
        <f t="shared" si="54"/>
        <v>Jan</v>
      </c>
      <c r="V444">
        <f t="shared" si="55"/>
        <v>2015</v>
      </c>
    </row>
    <row r="445" spans="1:22" ht="45" hidden="1" x14ac:dyDescent="0.25">
      <c r="A445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0.1</v>
      </c>
      <c r="P445" s="3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2"/>
        <v>41650.015057870369</v>
      </c>
      <c r="T445" s="9">
        <f t="shared" si="53"/>
        <v>41680.015057870369</v>
      </c>
      <c r="U445" t="str">
        <f t="shared" si="54"/>
        <v>Jan</v>
      </c>
      <c r="V445">
        <f t="shared" si="55"/>
        <v>2014</v>
      </c>
    </row>
    <row r="446" spans="1:22" ht="45" hidden="1" x14ac:dyDescent="0.25">
      <c r="A446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5</v>
      </c>
      <c r="P446" s="3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2"/>
        <v>40894.906956018516</v>
      </c>
      <c r="T446" s="9">
        <f t="shared" si="53"/>
        <v>40954.906956018516</v>
      </c>
      <c r="U446" t="str">
        <f t="shared" si="54"/>
        <v>Dec</v>
      </c>
      <c r="V446">
        <f t="shared" si="55"/>
        <v>2012</v>
      </c>
    </row>
    <row r="447" spans="1:22" ht="45" hidden="1" x14ac:dyDescent="0.25">
      <c r="A447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3.3333333333333335E-3</v>
      </c>
      <c r="P447" s="3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2"/>
        <v>42130.335358796292</v>
      </c>
      <c r="T447" s="9">
        <f t="shared" si="53"/>
        <v>42145.335358796292</v>
      </c>
      <c r="U447" t="str">
        <f t="shared" si="54"/>
        <v>May</v>
      </c>
      <c r="V447">
        <f t="shared" si="55"/>
        <v>2015</v>
      </c>
    </row>
    <row r="448" spans="1:22" ht="60" hidden="1" x14ac:dyDescent="0.25">
      <c r="A448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7.2952380952380951</v>
      </c>
      <c r="P448" s="3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9">
        <f t="shared" si="52"/>
        <v>42037.083564814813</v>
      </c>
      <c r="T448" s="9">
        <f t="shared" si="53"/>
        <v>42067.083564814813</v>
      </c>
      <c r="U448" t="str">
        <f t="shared" si="54"/>
        <v>Feb</v>
      </c>
      <c r="V448">
        <f t="shared" si="55"/>
        <v>2015</v>
      </c>
    </row>
    <row r="449" spans="1:22" ht="60" hidden="1" x14ac:dyDescent="0.25">
      <c r="A449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1.6666666666666666E-2</v>
      </c>
      <c r="P449" s="3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2"/>
        <v>41331.555127314816</v>
      </c>
      <c r="T449" s="9">
        <f t="shared" si="53"/>
        <v>41356.513460648144</v>
      </c>
      <c r="U449" t="str">
        <f t="shared" si="54"/>
        <v>Feb</v>
      </c>
      <c r="V449">
        <f t="shared" si="55"/>
        <v>2013</v>
      </c>
    </row>
    <row r="450" spans="1:22" ht="60" hidden="1" x14ac:dyDescent="0.25">
      <c r="A450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3.2804000000000002</v>
      </c>
      <c r="P450" s="3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9">
        <f t="shared" si="52"/>
        <v>41753.758043981477</v>
      </c>
      <c r="T450" s="9">
        <f t="shared" si="53"/>
        <v>41773.758043981477</v>
      </c>
      <c r="U450" t="str">
        <f t="shared" si="54"/>
        <v>Apr</v>
      </c>
      <c r="V450">
        <f t="shared" si="55"/>
        <v>2014</v>
      </c>
    </row>
    <row r="451" spans="1:22" ht="60" hidden="1" x14ac:dyDescent="0.25">
      <c r="A451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E451/D451*100</f>
        <v>2.25</v>
      </c>
      <c r="P451" s="3">
        <f t="shared" ref="P451:P514" si="57">IFERROR(E451/L451,0)</f>
        <v>9</v>
      </c>
      <c r="Q451" t="str">
        <f t="shared" ref="Q451:Q514" si="58">LEFT(N451,SEARCH("/",N451,1)-1)</f>
        <v>film &amp; video</v>
      </c>
      <c r="R451" t="str">
        <f t="shared" ref="R451:R514" si="59">MID(N451,FIND("/",N451)+1,256)</f>
        <v>animation</v>
      </c>
      <c r="S451" s="9">
        <f t="shared" ref="S451:S514" si="60">(((J451/60)/60)/24)+DATE(1970,1,1)</f>
        <v>41534.568113425928</v>
      </c>
      <c r="T451" s="9">
        <f t="shared" ref="T451:T514" si="61">(((I451/60)/60)/24)+DATE(1970,1,1)</f>
        <v>41564.568113425928</v>
      </c>
      <c r="U451" t="str">
        <f t="shared" ref="U451:U514" si="62">TEXT(S451,"mmm")</f>
        <v>Sep</v>
      </c>
      <c r="V451">
        <f t="shared" ref="V451:V514" si="63">YEAR(T451)</f>
        <v>2013</v>
      </c>
    </row>
    <row r="452" spans="1:22" ht="60" hidden="1" x14ac:dyDescent="0.25">
      <c r="A452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0.79200000000000004</v>
      </c>
      <c r="P452" s="3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9">
        <f t="shared" si="60"/>
        <v>41654.946759259255</v>
      </c>
      <c r="T452" s="9">
        <f t="shared" si="61"/>
        <v>41684.946759259255</v>
      </c>
      <c r="U452" t="str">
        <f t="shared" si="62"/>
        <v>Jan</v>
      </c>
      <c r="V452">
        <f t="shared" si="63"/>
        <v>2014</v>
      </c>
    </row>
    <row r="453" spans="1:22" ht="60" hidden="1" x14ac:dyDescent="0.25">
      <c r="A45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3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9">
        <f t="shared" si="60"/>
        <v>41634.715173611112</v>
      </c>
      <c r="T453" s="9">
        <f t="shared" si="61"/>
        <v>41664.715173611112</v>
      </c>
      <c r="U453" t="str">
        <f t="shared" si="62"/>
        <v>Dec</v>
      </c>
      <c r="V453">
        <f t="shared" si="63"/>
        <v>2014</v>
      </c>
    </row>
    <row r="454" spans="1:22" ht="45" hidden="1" x14ac:dyDescent="0.25">
      <c r="A454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64</v>
      </c>
      <c r="P454" s="3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0"/>
        <v>42107.703877314809</v>
      </c>
      <c r="T454" s="9">
        <f t="shared" si="61"/>
        <v>42137.703877314809</v>
      </c>
      <c r="U454" t="str">
        <f t="shared" si="62"/>
        <v>Apr</v>
      </c>
      <c r="V454">
        <f t="shared" si="63"/>
        <v>2015</v>
      </c>
    </row>
    <row r="455" spans="1:22" ht="60" hidden="1" x14ac:dyDescent="0.25">
      <c r="A455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2.7404479578392621E-2</v>
      </c>
      <c r="P455" s="3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0"/>
        <v>42038.824988425928</v>
      </c>
      <c r="T455" s="9">
        <f t="shared" si="61"/>
        <v>42054.824988425928</v>
      </c>
      <c r="U455" t="str">
        <f t="shared" si="62"/>
        <v>Feb</v>
      </c>
      <c r="V455">
        <f t="shared" si="63"/>
        <v>2015</v>
      </c>
    </row>
    <row r="456" spans="1:22" ht="45" hidden="1" x14ac:dyDescent="0.25">
      <c r="A456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0.82000000000000006</v>
      </c>
      <c r="P456" s="3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0"/>
        <v>41938.717256944445</v>
      </c>
      <c r="T456" s="9">
        <f t="shared" si="61"/>
        <v>41969.551388888889</v>
      </c>
      <c r="U456" t="str">
        <f t="shared" si="62"/>
        <v>Oct</v>
      </c>
      <c r="V456">
        <f t="shared" si="63"/>
        <v>2014</v>
      </c>
    </row>
    <row r="457" spans="1:22" ht="60" hidden="1" x14ac:dyDescent="0.25">
      <c r="A457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6.9230769230769221E-2</v>
      </c>
      <c r="P457" s="3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0"/>
        <v>40971.002569444441</v>
      </c>
      <c r="T457" s="9">
        <f t="shared" si="61"/>
        <v>41016.021527777775</v>
      </c>
      <c r="U457" t="str">
        <f t="shared" si="62"/>
        <v>Mar</v>
      </c>
      <c r="V457">
        <f t="shared" si="63"/>
        <v>2012</v>
      </c>
    </row>
    <row r="458" spans="1:22" ht="60" hidden="1" x14ac:dyDescent="0.25">
      <c r="A458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0.68631863186318631</v>
      </c>
      <c r="P458" s="3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9">
        <f t="shared" si="60"/>
        <v>41547.694456018515</v>
      </c>
      <c r="T458" s="9">
        <f t="shared" si="61"/>
        <v>41569.165972222225</v>
      </c>
      <c r="U458" t="str">
        <f t="shared" si="62"/>
        <v>Sep</v>
      </c>
      <c r="V458">
        <f t="shared" si="63"/>
        <v>2013</v>
      </c>
    </row>
    <row r="459" spans="1:22" ht="60" hidden="1" x14ac:dyDescent="0.25">
      <c r="A459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3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9">
        <f t="shared" si="60"/>
        <v>41837.767500000002</v>
      </c>
      <c r="T459" s="9">
        <f t="shared" si="61"/>
        <v>41867.767500000002</v>
      </c>
      <c r="U459" t="str">
        <f t="shared" si="62"/>
        <v>Jul</v>
      </c>
      <c r="V459">
        <f t="shared" si="63"/>
        <v>2014</v>
      </c>
    </row>
    <row r="460" spans="1:22" ht="45" hidden="1" x14ac:dyDescent="0.25">
      <c r="A460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8.2100000000000009</v>
      </c>
      <c r="P460" s="3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9">
        <f t="shared" si="60"/>
        <v>41378.69976851852</v>
      </c>
      <c r="T460" s="9">
        <f t="shared" si="61"/>
        <v>41408.69976851852</v>
      </c>
      <c r="U460" t="str">
        <f t="shared" si="62"/>
        <v>Apr</v>
      </c>
      <c r="V460">
        <f t="shared" si="63"/>
        <v>2013</v>
      </c>
    </row>
    <row r="461" spans="1:22" ht="60" hidden="1" x14ac:dyDescent="0.25">
      <c r="A461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6.4102564102564097E-2</v>
      </c>
      <c r="P461" s="3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0"/>
        <v>40800.6403587963</v>
      </c>
      <c r="T461" s="9">
        <f t="shared" si="61"/>
        <v>40860.682025462964</v>
      </c>
      <c r="U461" t="str">
        <f t="shared" si="62"/>
        <v>Sep</v>
      </c>
      <c r="V461">
        <f t="shared" si="63"/>
        <v>2011</v>
      </c>
    </row>
    <row r="462" spans="1:22" ht="30" hidden="1" x14ac:dyDescent="0.25">
      <c r="A462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0.29411764705882354</v>
      </c>
      <c r="P462" s="3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0"/>
        <v>41759.542534722219</v>
      </c>
      <c r="T462" s="9">
        <f t="shared" si="61"/>
        <v>41791.166666666664</v>
      </c>
      <c r="U462" t="str">
        <f t="shared" si="62"/>
        <v>Apr</v>
      </c>
      <c r="V462">
        <f t="shared" si="63"/>
        <v>2014</v>
      </c>
    </row>
    <row r="463" spans="1:22" ht="60" hidden="1" x14ac:dyDescent="0.25">
      <c r="A46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3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9">
        <f t="shared" si="60"/>
        <v>41407.84684027778</v>
      </c>
      <c r="T463" s="9">
        <f t="shared" si="61"/>
        <v>41427.84684027778</v>
      </c>
      <c r="U463" t="str">
        <f t="shared" si="62"/>
        <v>May</v>
      </c>
      <c r="V463">
        <f t="shared" si="63"/>
        <v>2013</v>
      </c>
    </row>
    <row r="464" spans="1:22" ht="60" hidden="1" x14ac:dyDescent="0.25">
      <c r="A464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3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9">
        <f t="shared" si="60"/>
        <v>40705.126631944448</v>
      </c>
      <c r="T464" s="9">
        <f t="shared" si="61"/>
        <v>40765.126631944448</v>
      </c>
      <c r="U464" t="str">
        <f t="shared" si="62"/>
        <v>Jun</v>
      </c>
      <c r="V464">
        <f t="shared" si="63"/>
        <v>2011</v>
      </c>
    </row>
    <row r="465" spans="1:22" ht="45" hidden="1" x14ac:dyDescent="0.25">
      <c r="A465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2.2727272727272729</v>
      </c>
      <c r="P465" s="3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9">
        <f t="shared" si="60"/>
        <v>40750.710104166668</v>
      </c>
      <c r="T465" s="9">
        <f t="shared" si="61"/>
        <v>40810.710104166668</v>
      </c>
      <c r="U465" t="str">
        <f t="shared" si="62"/>
        <v>Jul</v>
      </c>
      <c r="V465">
        <f t="shared" si="63"/>
        <v>2011</v>
      </c>
    </row>
    <row r="466" spans="1:22" ht="45" hidden="1" x14ac:dyDescent="0.25">
      <c r="A466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9.9009900990099015E-2</v>
      </c>
      <c r="P466" s="3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0"/>
        <v>42488.848784722228</v>
      </c>
      <c r="T466" s="9">
        <f t="shared" si="61"/>
        <v>42508.848784722228</v>
      </c>
      <c r="U466" t="str">
        <f t="shared" si="62"/>
        <v>Apr</v>
      </c>
      <c r="V466">
        <f t="shared" si="63"/>
        <v>2016</v>
      </c>
    </row>
    <row r="467" spans="1:22" ht="30" hidden="1" x14ac:dyDescent="0.25">
      <c r="A467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26.953125</v>
      </c>
      <c r="P467" s="3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0"/>
        <v>41801.120069444441</v>
      </c>
      <c r="T467" s="9">
        <f t="shared" si="61"/>
        <v>41817.120069444441</v>
      </c>
      <c r="U467" t="str">
        <f t="shared" si="62"/>
        <v>Jun</v>
      </c>
      <c r="V467">
        <f t="shared" si="63"/>
        <v>2014</v>
      </c>
    </row>
    <row r="468" spans="1:22" ht="45" hidden="1" x14ac:dyDescent="0.25">
      <c r="A468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0.76</v>
      </c>
      <c r="P468" s="3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0"/>
        <v>41129.942870370374</v>
      </c>
      <c r="T468" s="9">
        <f t="shared" si="61"/>
        <v>41159.942870370374</v>
      </c>
      <c r="U468" t="str">
        <f t="shared" si="62"/>
        <v>Aug</v>
      </c>
      <c r="V468">
        <f t="shared" si="63"/>
        <v>2012</v>
      </c>
    </row>
    <row r="469" spans="1:22" ht="60" hidden="1" x14ac:dyDescent="0.25">
      <c r="A469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21.574999999999999</v>
      </c>
      <c r="P469" s="3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9">
        <f t="shared" si="60"/>
        <v>41135.679791666669</v>
      </c>
      <c r="T469" s="9">
        <f t="shared" si="61"/>
        <v>41180.679791666669</v>
      </c>
      <c r="U469" t="str">
        <f t="shared" si="62"/>
        <v>Aug</v>
      </c>
      <c r="V469">
        <f t="shared" si="63"/>
        <v>2012</v>
      </c>
    </row>
    <row r="470" spans="1:22" ht="60" hidden="1" x14ac:dyDescent="0.25">
      <c r="A470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3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9">
        <f t="shared" si="60"/>
        <v>41041.167627314811</v>
      </c>
      <c r="T470" s="9">
        <f t="shared" si="61"/>
        <v>41101.160474537035</v>
      </c>
      <c r="U470" t="str">
        <f t="shared" si="62"/>
        <v>May</v>
      </c>
      <c r="V470">
        <f t="shared" si="63"/>
        <v>2012</v>
      </c>
    </row>
    <row r="471" spans="1:22" ht="30" hidden="1" x14ac:dyDescent="0.25">
      <c r="A471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3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9">
        <f t="shared" si="60"/>
        <v>41827.989861111113</v>
      </c>
      <c r="T471" s="9">
        <f t="shared" si="61"/>
        <v>41887.989861111113</v>
      </c>
      <c r="U471" t="str">
        <f t="shared" si="62"/>
        <v>Jul</v>
      </c>
      <c r="V471">
        <f t="shared" si="63"/>
        <v>2014</v>
      </c>
    </row>
    <row r="472" spans="1:22" ht="60" hidden="1" x14ac:dyDescent="0.25">
      <c r="A472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</v>
      </c>
      <c r="P472" s="3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0"/>
        <v>41605.167696759258</v>
      </c>
      <c r="T472" s="9">
        <f t="shared" si="61"/>
        <v>41655.166666666664</v>
      </c>
      <c r="U472" t="str">
        <f t="shared" si="62"/>
        <v>Nov</v>
      </c>
      <c r="V472">
        <f t="shared" si="63"/>
        <v>2014</v>
      </c>
    </row>
    <row r="473" spans="1:22" ht="60" hidden="1" x14ac:dyDescent="0.25">
      <c r="A47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11.892727272727273</v>
      </c>
      <c r="P473" s="3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9">
        <f t="shared" si="60"/>
        <v>41703.721979166665</v>
      </c>
      <c r="T473" s="9">
        <f t="shared" si="61"/>
        <v>41748.680312500001</v>
      </c>
      <c r="U473" t="str">
        <f t="shared" si="62"/>
        <v>Mar</v>
      </c>
      <c r="V473">
        <f t="shared" si="63"/>
        <v>2014</v>
      </c>
    </row>
    <row r="474" spans="1:22" ht="60" hidden="1" x14ac:dyDescent="0.25">
      <c r="A474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17.625</v>
      </c>
      <c r="P474" s="3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0"/>
        <v>41844.922662037039</v>
      </c>
      <c r="T474" s="9">
        <f t="shared" si="61"/>
        <v>41874.922662037039</v>
      </c>
      <c r="U474" t="str">
        <f t="shared" si="62"/>
        <v>Jul</v>
      </c>
      <c r="V474">
        <f t="shared" si="63"/>
        <v>2014</v>
      </c>
    </row>
    <row r="475" spans="1:22" ht="45" hidden="1" x14ac:dyDescent="0.25">
      <c r="A475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</v>
      </c>
      <c r="P475" s="3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0"/>
        <v>41869.698136574072</v>
      </c>
      <c r="T475" s="9">
        <f t="shared" si="61"/>
        <v>41899.698136574072</v>
      </c>
      <c r="U475" t="str">
        <f t="shared" si="62"/>
        <v>Aug</v>
      </c>
      <c r="V475">
        <f t="shared" si="63"/>
        <v>2014</v>
      </c>
    </row>
    <row r="476" spans="1:22" ht="45" hidden="1" x14ac:dyDescent="0.25">
      <c r="A476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3.0303030303030304E-2</v>
      </c>
      <c r="P476" s="3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0"/>
        <v>42753.329039351855</v>
      </c>
      <c r="T476" s="9">
        <f t="shared" si="61"/>
        <v>42783.329039351855</v>
      </c>
      <c r="U476" t="str">
        <f t="shared" si="62"/>
        <v>Jan</v>
      </c>
      <c r="V476">
        <f t="shared" si="63"/>
        <v>2017</v>
      </c>
    </row>
    <row r="477" spans="1:22" ht="60" hidden="1" x14ac:dyDescent="0.25">
      <c r="A477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3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9">
        <f t="shared" si="60"/>
        <v>42100.086145833338</v>
      </c>
      <c r="T477" s="9">
        <f t="shared" si="61"/>
        <v>42130.086145833338</v>
      </c>
      <c r="U477" t="str">
        <f t="shared" si="62"/>
        <v>Apr</v>
      </c>
      <c r="V477">
        <f t="shared" si="63"/>
        <v>2015</v>
      </c>
    </row>
    <row r="478" spans="1:22" ht="30" hidden="1" x14ac:dyDescent="0.25">
      <c r="A478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2.230268181818182</v>
      </c>
      <c r="P478" s="3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9">
        <f t="shared" si="60"/>
        <v>41757.975011574075</v>
      </c>
      <c r="T478" s="9">
        <f t="shared" si="61"/>
        <v>41793.165972222225</v>
      </c>
      <c r="U478" t="str">
        <f t="shared" si="62"/>
        <v>Apr</v>
      </c>
      <c r="V478">
        <f t="shared" si="63"/>
        <v>2014</v>
      </c>
    </row>
    <row r="479" spans="1:22" ht="60" hidden="1" x14ac:dyDescent="0.25">
      <c r="A479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3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9">
        <f t="shared" si="60"/>
        <v>40987.83488425926</v>
      </c>
      <c r="T479" s="9">
        <f t="shared" si="61"/>
        <v>41047.83488425926</v>
      </c>
      <c r="U479" t="str">
        <f t="shared" si="62"/>
        <v>Mar</v>
      </c>
      <c r="V479">
        <f t="shared" si="63"/>
        <v>2012</v>
      </c>
    </row>
    <row r="480" spans="1:22" ht="45" hidden="1" x14ac:dyDescent="0.25">
      <c r="A480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3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9">
        <f t="shared" si="60"/>
        <v>42065.910983796297</v>
      </c>
      <c r="T480" s="9">
        <f t="shared" si="61"/>
        <v>42095.869317129633</v>
      </c>
      <c r="U480" t="str">
        <f t="shared" si="62"/>
        <v>Mar</v>
      </c>
      <c r="V480">
        <f t="shared" si="63"/>
        <v>2015</v>
      </c>
    </row>
    <row r="481" spans="1:22" ht="45" hidden="1" x14ac:dyDescent="0.25">
      <c r="A481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32.56</v>
      </c>
      <c r="P481" s="3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0"/>
        <v>41904.407812500001</v>
      </c>
      <c r="T481" s="9">
        <f t="shared" si="61"/>
        <v>41964.449479166666</v>
      </c>
      <c r="U481" t="str">
        <f t="shared" si="62"/>
        <v>Sep</v>
      </c>
      <c r="V481">
        <f t="shared" si="63"/>
        <v>2014</v>
      </c>
    </row>
    <row r="482" spans="1:22" ht="60" hidden="1" x14ac:dyDescent="0.25">
      <c r="A482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19.41</v>
      </c>
      <c r="P482" s="3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9">
        <f t="shared" si="60"/>
        <v>41465.500173611108</v>
      </c>
      <c r="T482" s="9">
        <f t="shared" si="61"/>
        <v>41495.500173611108</v>
      </c>
      <c r="U482" t="str">
        <f t="shared" si="62"/>
        <v>Jul</v>
      </c>
      <c r="V482">
        <f t="shared" si="63"/>
        <v>2013</v>
      </c>
    </row>
    <row r="483" spans="1:22" ht="60" hidden="1" x14ac:dyDescent="0.25">
      <c r="A48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6.1</v>
      </c>
      <c r="P483" s="3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9">
        <f t="shared" si="60"/>
        <v>41162.672326388885</v>
      </c>
      <c r="T483" s="9">
        <f t="shared" si="61"/>
        <v>41192.672326388885</v>
      </c>
      <c r="U483" t="str">
        <f t="shared" si="62"/>
        <v>Sep</v>
      </c>
      <c r="V483">
        <f t="shared" si="63"/>
        <v>2012</v>
      </c>
    </row>
    <row r="484" spans="1:22" ht="45" hidden="1" x14ac:dyDescent="0.25">
      <c r="A484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0.1</v>
      </c>
      <c r="P484" s="3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0"/>
        <v>42447.896875000006</v>
      </c>
      <c r="T484" s="9">
        <f t="shared" si="61"/>
        <v>42474.606944444444</v>
      </c>
      <c r="U484" t="str">
        <f t="shared" si="62"/>
        <v>Mar</v>
      </c>
      <c r="V484">
        <f t="shared" si="63"/>
        <v>2016</v>
      </c>
    </row>
    <row r="485" spans="1:22" ht="60" hidden="1" x14ac:dyDescent="0.25">
      <c r="A485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50.2</v>
      </c>
      <c r="P485" s="3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9">
        <f t="shared" si="60"/>
        <v>41243.197592592594</v>
      </c>
      <c r="T485" s="9">
        <f t="shared" si="61"/>
        <v>41303.197592592594</v>
      </c>
      <c r="U485" t="str">
        <f t="shared" si="62"/>
        <v>Nov</v>
      </c>
      <c r="V485">
        <f t="shared" si="63"/>
        <v>2013</v>
      </c>
    </row>
    <row r="486" spans="1:22" ht="60" hidden="1" x14ac:dyDescent="0.25">
      <c r="A486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0.18625</v>
      </c>
      <c r="P486" s="3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9">
        <f t="shared" si="60"/>
        <v>42272.93949074074</v>
      </c>
      <c r="T486" s="9">
        <f t="shared" si="61"/>
        <v>42313.981157407412</v>
      </c>
      <c r="U486" t="str">
        <f t="shared" si="62"/>
        <v>Sep</v>
      </c>
      <c r="V486">
        <f t="shared" si="63"/>
        <v>2015</v>
      </c>
    </row>
    <row r="487" spans="1:22" ht="45" hidden="1" x14ac:dyDescent="0.25">
      <c r="A487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21.906971229845084</v>
      </c>
      <c r="P487" s="3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9">
        <f t="shared" si="60"/>
        <v>41381.50577546296</v>
      </c>
      <c r="T487" s="9">
        <f t="shared" si="61"/>
        <v>41411.50577546296</v>
      </c>
      <c r="U487" t="str">
        <f t="shared" si="62"/>
        <v>Apr</v>
      </c>
      <c r="V487">
        <f t="shared" si="63"/>
        <v>2013</v>
      </c>
    </row>
    <row r="488" spans="1:22" ht="60" hidden="1" x14ac:dyDescent="0.25">
      <c r="A488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9.0909090909090905E-3</v>
      </c>
      <c r="P488" s="3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0"/>
        <v>41761.94258101852</v>
      </c>
      <c r="T488" s="9">
        <f t="shared" si="61"/>
        <v>41791.94258101852</v>
      </c>
      <c r="U488" t="str">
        <f t="shared" si="62"/>
        <v>May</v>
      </c>
      <c r="V488">
        <f t="shared" si="63"/>
        <v>2014</v>
      </c>
    </row>
    <row r="489" spans="1:22" ht="60" hidden="1" x14ac:dyDescent="0.25">
      <c r="A489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3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9">
        <f t="shared" si="60"/>
        <v>42669.594837962963</v>
      </c>
      <c r="T489" s="9">
        <f t="shared" si="61"/>
        <v>42729.636504629627</v>
      </c>
      <c r="U489" t="str">
        <f t="shared" si="62"/>
        <v>Oct</v>
      </c>
      <c r="V489">
        <f t="shared" si="63"/>
        <v>2016</v>
      </c>
    </row>
    <row r="490" spans="1:22" ht="45" hidden="1" x14ac:dyDescent="0.25">
      <c r="A490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3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9">
        <f t="shared" si="60"/>
        <v>42714.054398148146</v>
      </c>
      <c r="T490" s="9">
        <f t="shared" si="61"/>
        <v>42744.054398148146</v>
      </c>
      <c r="U490" t="str">
        <f t="shared" si="62"/>
        <v>Dec</v>
      </c>
      <c r="V490">
        <f t="shared" si="63"/>
        <v>2017</v>
      </c>
    </row>
    <row r="491" spans="1:22" ht="45" hidden="1" x14ac:dyDescent="0.25">
      <c r="A491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0.28667813379201834</v>
      </c>
      <c r="P491" s="3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9">
        <f t="shared" si="60"/>
        <v>40882.481666666667</v>
      </c>
      <c r="T491" s="9">
        <f t="shared" si="61"/>
        <v>40913.481249999997</v>
      </c>
      <c r="U491" t="str">
        <f t="shared" si="62"/>
        <v>Dec</v>
      </c>
      <c r="V491">
        <f t="shared" si="63"/>
        <v>2012</v>
      </c>
    </row>
    <row r="492" spans="1:22" hidden="1" x14ac:dyDescent="0.25">
      <c r="A492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3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9">
        <f t="shared" si="60"/>
        <v>41113.968576388892</v>
      </c>
      <c r="T492" s="9">
        <f t="shared" si="61"/>
        <v>41143.968576388892</v>
      </c>
      <c r="U492" t="str">
        <f t="shared" si="62"/>
        <v>Jul</v>
      </c>
      <c r="V492">
        <f t="shared" si="63"/>
        <v>2012</v>
      </c>
    </row>
    <row r="493" spans="1:22" ht="45" hidden="1" x14ac:dyDescent="0.25">
      <c r="A49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3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9">
        <f t="shared" si="60"/>
        <v>42366.982627314821</v>
      </c>
      <c r="T493" s="9">
        <f t="shared" si="61"/>
        <v>42396.982627314821</v>
      </c>
      <c r="U493" t="str">
        <f t="shared" si="62"/>
        <v>Dec</v>
      </c>
      <c r="V493">
        <f t="shared" si="63"/>
        <v>2016</v>
      </c>
    </row>
    <row r="494" spans="1:22" ht="60" hidden="1" x14ac:dyDescent="0.25">
      <c r="A494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3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9">
        <f t="shared" si="60"/>
        <v>42596.03506944445</v>
      </c>
      <c r="T494" s="9">
        <f t="shared" si="61"/>
        <v>42656.03506944445</v>
      </c>
      <c r="U494" t="str">
        <f t="shared" si="62"/>
        <v>Aug</v>
      </c>
      <c r="V494">
        <f t="shared" si="63"/>
        <v>2016</v>
      </c>
    </row>
    <row r="495" spans="1:22" ht="45" hidden="1" x14ac:dyDescent="0.25">
      <c r="A495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3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9">
        <f t="shared" si="60"/>
        <v>42114.726134259254</v>
      </c>
      <c r="T495" s="9">
        <f t="shared" si="61"/>
        <v>42144.726134259254</v>
      </c>
      <c r="U495" t="str">
        <f t="shared" si="62"/>
        <v>Apr</v>
      </c>
      <c r="V495">
        <f t="shared" si="63"/>
        <v>2015</v>
      </c>
    </row>
    <row r="496" spans="1:22" ht="60" hidden="1" x14ac:dyDescent="0.25">
      <c r="A496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0.155</v>
      </c>
      <c r="P496" s="3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9">
        <f t="shared" si="60"/>
        <v>41799.830613425926</v>
      </c>
      <c r="T496" s="9">
        <f t="shared" si="61"/>
        <v>41823.125</v>
      </c>
      <c r="U496" t="str">
        <f t="shared" si="62"/>
        <v>Jun</v>
      </c>
      <c r="V496">
        <f t="shared" si="63"/>
        <v>2014</v>
      </c>
    </row>
    <row r="497" spans="1:22" ht="45" hidden="1" x14ac:dyDescent="0.25">
      <c r="A497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3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9">
        <f t="shared" si="60"/>
        <v>42171.827604166669</v>
      </c>
      <c r="T497" s="9">
        <f t="shared" si="61"/>
        <v>42201.827604166669</v>
      </c>
      <c r="U497" t="str">
        <f t="shared" si="62"/>
        <v>Jun</v>
      </c>
      <c r="V497">
        <f t="shared" si="63"/>
        <v>2015</v>
      </c>
    </row>
    <row r="498" spans="1:22" ht="45" hidden="1" x14ac:dyDescent="0.25">
      <c r="A498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1.6666666666666668E-3</v>
      </c>
      <c r="P498" s="3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0"/>
        <v>41620.93141203704</v>
      </c>
      <c r="T498" s="9">
        <f t="shared" si="61"/>
        <v>41680.93141203704</v>
      </c>
      <c r="U498" t="str">
        <f t="shared" si="62"/>
        <v>Dec</v>
      </c>
      <c r="V498">
        <f t="shared" si="63"/>
        <v>2014</v>
      </c>
    </row>
    <row r="499" spans="1:22" hidden="1" x14ac:dyDescent="0.25">
      <c r="A499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0.6696428571428571</v>
      </c>
      <c r="P499" s="3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0"/>
        <v>41945.037789351853</v>
      </c>
      <c r="T499" s="9">
        <f t="shared" si="61"/>
        <v>41998.208333333328</v>
      </c>
      <c r="U499" t="str">
        <f t="shared" si="62"/>
        <v>Nov</v>
      </c>
      <c r="V499">
        <f t="shared" si="63"/>
        <v>2014</v>
      </c>
    </row>
    <row r="500" spans="1:22" ht="45" hidden="1" x14ac:dyDescent="0.25">
      <c r="A500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4.5985132395404564</v>
      </c>
      <c r="P500" s="3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9">
        <f t="shared" si="60"/>
        <v>40858.762141203704</v>
      </c>
      <c r="T500" s="9">
        <f t="shared" si="61"/>
        <v>40900.762141203704</v>
      </c>
      <c r="U500" t="str">
        <f t="shared" si="62"/>
        <v>Nov</v>
      </c>
      <c r="V500">
        <f t="shared" si="63"/>
        <v>2011</v>
      </c>
    </row>
    <row r="501" spans="1:22" ht="60" hidden="1" x14ac:dyDescent="0.25">
      <c r="A501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9.5500000000000007</v>
      </c>
      <c r="P501" s="3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9">
        <f t="shared" si="60"/>
        <v>40043.895462962959</v>
      </c>
      <c r="T501" s="9">
        <f t="shared" si="61"/>
        <v>40098.874305555553</v>
      </c>
      <c r="U501" t="str">
        <f t="shared" si="62"/>
        <v>Aug</v>
      </c>
      <c r="V501">
        <f t="shared" si="63"/>
        <v>2009</v>
      </c>
    </row>
    <row r="502" spans="1:22" ht="60" hidden="1" x14ac:dyDescent="0.25">
      <c r="A502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3.3076923076923079</v>
      </c>
      <c r="P502" s="3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0"/>
        <v>40247.886006944449</v>
      </c>
      <c r="T502" s="9">
        <f t="shared" si="61"/>
        <v>40306.927777777775</v>
      </c>
      <c r="U502" t="str">
        <f t="shared" si="62"/>
        <v>Mar</v>
      </c>
      <c r="V502">
        <f t="shared" si="63"/>
        <v>2010</v>
      </c>
    </row>
    <row r="503" spans="1:22" ht="60" hidden="1" x14ac:dyDescent="0.25">
      <c r="A50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3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9">
        <f t="shared" si="60"/>
        <v>40703.234386574077</v>
      </c>
      <c r="T503" s="9">
        <f t="shared" si="61"/>
        <v>40733.234386574077</v>
      </c>
      <c r="U503" t="str">
        <f t="shared" si="62"/>
        <v>Jun</v>
      </c>
      <c r="V503">
        <f t="shared" si="63"/>
        <v>2011</v>
      </c>
    </row>
    <row r="504" spans="1:22" ht="60" hidden="1" x14ac:dyDescent="0.25">
      <c r="A504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1.1499999999999999</v>
      </c>
      <c r="P504" s="3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0"/>
        <v>40956.553530092591</v>
      </c>
      <c r="T504" s="9">
        <f t="shared" si="61"/>
        <v>40986.511863425927</v>
      </c>
      <c r="U504" t="str">
        <f t="shared" si="62"/>
        <v>Feb</v>
      </c>
      <c r="V504">
        <f t="shared" si="63"/>
        <v>2012</v>
      </c>
    </row>
    <row r="505" spans="1:22" ht="60" hidden="1" x14ac:dyDescent="0.25">
      <c r="A505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1.7538461538461538</v>
      </c>
      <c r="P505" s="3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9">
        <f t="shared" si="60"/>
        <v>41991.526655092588</v>
      </c>
      <c r="T505" s="9">
        <f t="shared" si="61"/>
        <v>42021.526655092588</v>
      </c>
      <c r="U505" t="str">
        <f t="shared" si="62"/>
        <v>Dec</v>
      </c>
      <c r="V505">
        <f t="shared" si="63"/>
        <v>2015</v>
      </c>
    </row>
    <row r="506" spans="1:22" ht="60" hidden="1" x14ac:dyDescent="0.25">
      <c r="A506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1.3673469387755102</v>
      </c>
      <c r="P506" s="3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0"/>
        <v>40949.98364583333</v>
      </c>
      <c r="T506" s="9">
        <f t="shared" si="61"/>
        <v>41009.941979166666</v>
      </c>
      <c r="U506" t="str">
        <f t="shared" si="62"/>
        <v>Feb</v>
      </c>
      <c r="V506">
        <f t="shared" si="63"/>
        <v>2012</v>
      </c>
    </row>
    <row r="507" spans="1:22" ht="45" hidden="1" x14ac:dyDescent="0.25">
      <c r="A507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0.43333333333333329</v>
      </c>
      <c r="P507" s="3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9">
        <f t="shared" si="60"/>
        <v>42318.098217592589</v>
      </c>
      <c r="T507" s="9">
        <f t="shared" si="61"/>
        <v>42363.098217592589</v>
      </c>
      <c r="U507" t="str">
        <f t="shared" si="62"/>
        <v>Nov</v>
      </c>
      <c r="V507">
        <f t="shared" si="63"/>
        <v>2015</v>
      </c>
    </row>
    <row r="508" spans="1:22" ht="45" hidden="1" x14ac:dyDescent="0.25">
      <c r="A508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0.125</v>
      </c>
      <c r="P508" s="3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0"/>
        <v>41466.552314814813</v>
      </c>
      <c r="T508" s="9">
        <f t="shared" si="61"/>
        <v>41496.552314814813</v>
      </c>
      <c r="U508" t="str">
        <f t="shared" si="62"/>
        <v>Jul</v>
      </c>
      <c r="V508">
        <f t="shared" si="63"/>
        <v>2013</v>
      </c>
    </row>
    <row r="509" spans="1:22" ht="60" hidden="1" x14ac:dyDescent="0.25">
      <c r="A509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</v>
      </c>
      <c r="P509" s="3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0"/>
        <v>41156.958993055552</v>
      </c>
      <c r="T509" s="9">
        <f t="shared" si="61"/>
        <v>41201.958993055552</v>
      </c>
      <c r="U509" t="str">
        <f t="shared" si="62"/>
        <v>Sep</v>
      </c>
      <c r="V509">
        <f t="shared" si="63"/>
        <v>2012</v>
      </c>
    </row>
    <row r="510" spans="1:22" ht="60" hidden="1" x14ac:dyDescent="0.25">
      <c r="A510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0.8</v>
      </c>
      <c r="P510" s="3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9">
        <f t="shared" si="60"/>
        <v>40995.024317129632</v>
      </c>
      <c r="T510" s="9">
        <f t="shared" si="61"/>
        <v>41054.593055555553</v>
      </c>
      <c r="U510" t="str">
        <f t="shared" si="62"/>
        <v>Mar</v>
      </c>
      <c r="V510">
        <f t="shared" si="63"/>
        <v>2012</v>
      </c>
    </row>
    <row r="511" spans="1:22" ht="45" hidden="1" x14ac:dyDescent="0.25">
      <c r="A511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0.2</v>
      </c>
      <c r="P511" s="3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0"/>
        <v>42153.631597222222</v>
      </c>
      <c r="T511" s="9">
        <f t="shared" si="61"/>
        <v>42183.631597222222</v>
      </c>
      <c r="U511" t="str">
        <f t="shared" si="62"/>
        <v>May</v>
      </c>
      <c r="V511">
        <f t="shared" si="63"/>
        <v>2015</v>
      </c>
    </row>
    <row r="512" spans="1:22" ht="45" hidden="1" x14ac:dyDescent="0.25">
      <c r="A512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3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9">
        <f t="shared" si="60"/>
        <v>42400.176377314812</v>
      </c>
      <c r="T512" s="9">
        <f t="shared" si="61"/>
        <v>42430.176377314812</v>
      </c>
      <c r="U512" t="str">
        <f t="shared" si="62"/>
        <v>Jan</v>
      </c>
      <c r="V512">
        <f t="shared" si="63"/>
        <v>2016</v>
      </c>
    </row>
    <row r="513" spans="1:22" ht="45" hidden="1" x14ac:dyDescent="0.25">
      <c r="A51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3</v>
      </c>
      <c r="P513" s="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0"/>
        <v>41340.303032407406</v>
      </c>
      <c r="T513" s="9">
        <f t="shared" si="61"/>
        <v>41370.261365740742</v>
      </c>
      <c r="U513" t="str">
        <f t="shared" si="62"/>
        <v>Mar</v>
      </c>
      <c r="V513">
        <f t="shared" si="63"/>
        <v>2013</v>
      </c>
    </row>
    <row r="514" spans="1:22" ht="60" hidden="1" x14ac:dyDescent="0.25">
      <c r="A514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0.13749999999999998</v>
      </c>
      <c r="P514" s="3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0"/>
        <v>42649.742210648154</v>
      </c>
      <c r="T514" s="9">
        <f t="shared" si="61"/>
        <v>42694.783877314811</v>
      </c>
      <c r="U514" t="str">
        <f t="shared" si="62"/>
        <v>Oct</v>
      </c>
      <c r="V514">
        <f t="shared" si="63"/>
        <v>2016</v>
      </c>
    </row>
    <row r="515" spans="1:22" ht="45" hidden="1" x14ac:dyDescent="0.25">
      <c r="A515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E515/D515*100</f>
        <v>13.923999999999999</v>
      </c>
      <c r="P515" s="3">
        <f t="shared" ref="P515:P578" si="65">IFERROR(E515/L515,0)</f>
        <v>102.38235294117646</v>
      </c>
      <c r="Q515" t="str">
        <f t="shared" ref="Q515:Q578" si="66">LEFT(N515,SEARCH("/",N515,1)-1)</f>
        <v>film &amp; video</v>
      </c>
      <c r="R515" t="str">
        <f t="shared" ref="R515:R578" si="67">MID(N515,FIND("/",N515)+1,256)</f>
        <v>animation</v>
      </c>
      <c r="S515" s="9">
        <f t="shared" ref="S515:S578" si="68">(((J515/60)/60)/24)+DATE(1970,1,1)</f>
        <v>42552.653993055559</v>
      </c>
      <c r="T515" s="9">
        <f t="shared" ref="T515:T578" si="69">(((I515/60)/60)/24)+DATE(1970,1,1)</f>
        <v>42597.291666666672</v>
      </c>
      <c r="U515" t="str">
        <f t="shared" ref="U515:U578" si="70">TEXT(S515,"mmm")</f>
        <v>Jul</v>
      </c>
      <c r="V515">
        <f t="shared" ref="V515:V578" si="71">YEAR(T515)</f>
        <v>2016</v>
      </c>
    </row>
    <row r="516" spans="1:22" ht="45" hidden="1" x14ac:dyDescent="0.25">
      <c r="A516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3.3333333333333335</v>
      </c>
      <c r="P516" s="3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9">
        <f t="shared" si="68"/>
        <v>41830.613969907405</v>
      </c>
      <c r="T516" s="9">
        <f t="shared" si="69"/>
        <v>41860.613969907405</v>
      </c>
      <c r="U516" t="str">
        <f t="shared" si="70"/>
        <v>Jul</v>
      </c>
      <c r="V516">
        <f t="shared" si="71"/>
        <v>2014</v>
      </c>
    </row>
    <row r="517" spans="1:22" ht="45" hidden="1" x14ac:dyDescent="0.25">
      <c r="A517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25.41340206185567</v>
      </c>
      <c r="P517" s="3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9">
        <f t="shared" si="68"/>
        <v>42327.490752314814</v>
      </c>
      <c r="T517" s="9">
        <f t="shared" si="69"/>
        <v>42367.490752314814</v>
      </c>
      <c r="U517" t="str">
        <f t="shared" si="70"/>
        <v>Nov</v>
      </c>
      <c r="V517">
        <f t="shared" si="71"/>
        <v>2015</v>
      </c>
    </row>
    <row r="518" spans="1:22" ht="30" hidden="1" x14ac:dyDescent="0.25">
      <c r="A518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3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9">
        <f t="shared" si="68"/>
        <v>42091.778703703705</v>
      </c>
      <c r="T518" s="9">
        <f t="shared" si="69"/>
        <v>42151.778703703705</v>
      </c>
      <c r="U518" t="str">
        <f t="shared" si="70"/>
        <v>Mar</v>
      </c>
      <c r="V518">
        <f t="shared" si="71"/>
        <v>2015</v>
      </c>
    </row>
    <row r="519" spans="1:22" ht="60" hidden="1" x14ac:dyDescent="0.25">
      <c r="A519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</v>
      </c>
      <c r="P519" s="3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9">
        <f t="shared" si="68"/>
        <v>42738.615289351852</v>
      </c>
      <c r="T519" s="9">
        <f t="shared" si="69"/>
        <v>42768.615289351852</v>
      </c>
      <c r="U519" t="str">
        <f t="shared" si="70"/>
        <v>Jan</v>
      </c>
      <c r="V519">
        <f t="shared" si="71"/>
        <v>2017</v>
      </c>
    </row>
    <row r="520" spans="1:22" ht="60" hidden="1" x14ac:dyDescent="0.25">
      <c r="A520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3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9">
        <f t="shared" si="68"/>
        <v>42223.616018518514</v>
      </c>
      <c r="T520" s="9">
        <f t="shared" si="69"/>
        <v>42253.615277777775</v>
      </c>
      <c r="U520" t="str">
        <f t="shared" si="70"/>
        <v>Aug</v>
      </c>
      <c r="V520">
        <f t="shared" si="71"/>
        <v>2015</v>
      </c>
    </row>
    <row r="521" spans="1:22" ht="45" hidden="1" x14ac:dyDescent="0.25">
      <c r="A521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22.881426547787683</v>
      </c>
      <c r="P521" s="3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9">
        <f t="shared" si="68"/>
        <v>41218.391446759262</v>
      </c>
      <c r="T521" s="9">
        <f t="shared" si="69"/>
        <v>41248.391446759262</v>
      </c>
      <c r="U521" t="str">
        <f t="shared" si="70"/>
        <v>Nov</v>
      </c>
      <c r="V521">
        <f t="shared" si="71"/>
        <v>2012</v>
      </c>
    </row>
    <row r="522" spans="1:22" ht="60" x14ac:dyDescent="0.25">
      <c r="A522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102.1</v>
      </c>
      <c r="P522" s="3">
        <f>IFERROR(E522/L522,0)</f>
        <v>150.14705882352942</v>
      </c>
      <c r="Q522" t="str">
        <f t="shared" si="66"/>
        <v>theater</v>
      </c>
      <c r="R522" t="str">
        <f t="shared" si="67"/>
        <v>plays</v>
      </c>
      <c r="S522" s="9">
        <f t="shared" si="68"/>
        <v>42318.702094907407</v>
      </c>
      <c r="T522" s="9">
        <f t="shared" si="69"/>
        <v>42348.702094907407</v>
      </c>
      <c r="U522" t="str">
        <f t="shared" si="70"/>
        <v>Nov</v>
      </c>
      <c r="V522">
        <f t="shared" si="71"/>
        <v>2015</v>
      </c>
    </row>
    <row r="523" spans="1:22" ht="60" x14ac:dyDescent="0.25">
      <c r="A52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104.64</v>
      </c>
      <c r="P523" s="3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9">
        <f t="shared" si="68"/>
        <v>42646.092812499999</v>
      </c>
      <c r="T523" s="9">
        <f t="shared" si="69"/>
        <v>42675.207638888889</v>
      </c>
      <c r="U523" t="str">
        <f t="shared" si="70"/>
        <v>Oct</v>
      </c>
      <c r="V523">
        <f t="shared" si="71"/>
        <v>2016</v>
      </c>
    </row>
    <row r="524" spans="1:22" ht="45" x14ac:dyDescent="0.25">
      <c r="A524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114.66666666666667</v>
      </c>
      <c r="P524" s="3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9">
        <f t="shared" si="68"/>
        <v>42430.040798611109</v>
      </c>
      <c r="T524" s="9">
        <f t="shared" si="69"/>
        <v>42449.999131944445</v>
      </c>
      <c r="U524" t="str">
        <f t="shared" si="70"/>
        <v>Mar</v>
      </c>
      <c r="V524">
        <f t="shared" si="71"/>
        <v>2016</v>
      </c>
    </row>
    <row r="525" spans="1:22" ht="60" x14ac:dyDescent="0.25">
      <c r="A525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120.6</v>
      </c>
      <c r="P525" s="3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9">
        <f t="shared" si="68"/>
        <v>42238.13282407407</v>
      </c>
      <c r="T525" s="9">
        <f t="shared" si="69"/>
        <v>42268.13282407407</v>
      </c>
      <c r="U525" t="str">
        <f t="shared" si="70"/>
        <v>Aug</v>
      </c>
      <c r="V525">
        <f t="shared" si="71"/>
        <v>2015</v>
      </c>
    </row>
    <row r="526" spans="1:22" ht="60" x14ac:dyDescent="0.25">
      <c r="A526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108.67285714285715</v>
      </c>
      <c r="P526" s="3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9">
        <f t="shared" si="68"/>
        <v>42492.717233796298</v>
      </c>
      <c r="T526" s="9">
        <f t="shared" si="69"/>
        <v>42522.717233796298</v>
      </c>
      <c r="U526" t="str">
        <f t="shared" si="70"/>
        <v>May</v>
      </c>
      <c r="V526">
        <f t="shared" si="71"/>
        <v>2016</v>
      </c>
    </row>
    <row r="527" spans="1:22" ht="60" x14ac:dyDescent="0.25">
      <c r="A527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100</v>
      </c>
      <c r="P527" s="3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68"/>
        <v>41850.400937500002</v>
      </c>
      <c r="T527" s="9">
        <f t="shared" si="69"/>
        <v>41895.400937500002</v>
      </c>
      <c r="U527" t="str">
        <f t="shared" si="70"/>
        <v>Jul</v>
      </c>
      <c r="V527">
        <f t="shared" si="71"/>
        <v>2014</v>
      </c>
    </row>
    <row r="528" spans="1:22" ht="45" x14ac:dyDescent="0.25">
      <c r="A528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113.99999999999999</v>
      </c>
      <c r="P528" s="3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9">
        <f t="shared" si="68"/>
        <v>42192.591944444444</v>
      </c>
      <c r="T528" s="9">
        <f t="shared" si="69"/>
        <v>42223.708333333328</v>
      </c>
      <c r="U528" t="str">
        <f t="shared" si="70"/>
        <v>Jul</v>
      </c>
      <c r="V528">
        <f t="shared" si="71"/>
        <v>2015</v>
      </c>
    </row>
    <row r="529" spans="1:22" ht="60" x14ac:dyDescent="0.25">
      <c r="A529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100.85</v>
      </c>
      <c r="P529" s="3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9">
        <f t="shared" si="68"/>
        <v>42753.205625000002</v>
      </c>
      <c r="T529" s="9">
        <f t="shared" si="69"/>
        <v>42783.670138888891</v>
      </c>
      <c r="U529" t="str">
        <f t="shared" si="70"/>
        <v>Jan</v>
      </c>
      <c r="V529">
        <f t="shared" si="71"/>
        <v>2017</v>
      </c>
    </row>
    <row r="530" spans="1:22" ht="30" x14ac:dyDescent="0.25">
      <c r="A530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115.65217391304347</v>
      </c>
      <c r="P530" s="3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9">
        <f t="shared" si="68"/>
        <v>42155.920219907406</v>
      </c>
      <c r="T530" s="9">
        <f t="shared" si="69"/>
        <v>42176.888888888891</v>
      </c>
      <c r="U530" t="str">
        <f t="shared" si="70"/>
        <v>May</v>
      </c>
      <c r="V530">
        <f t="shared" si="71"/>
        <v>2015</v>
      </c>
    </row>
    <row r="531" spans="1:22" ht="60" x14ac:dyDescent="0.25">
      <c r="A531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130.41666666666666</v>
      </c>
      <c r="P531" s="3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9">
        <f t="shared" si="68"/>
        <v>42725.031180555554</v>
      </c>
      <c r="T531" s="9">
        <f t="shared" si="69"/>
        <v>42746.208333333328</v>
      </c>
      <c r="U531" t="str">
        <f t="shared" si="70"/>
        <v>Dec</v>
      </c>
      <c r="V531">
        <f t="shared" si="71"/>
        <v>2017</v>
      </c>
    </row>
    <row r="532" spans="1:22" ht="60" x14ac:dyDescent="0.25">
      <c r="A532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107.78267254038178</v>
      </c>
      <c r="P532" s="3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9">
        <f t="shared" si="68"/>
        <v>42157.591064814813</v>
      </c>
      <c r="T532" s="9">
        <f t="shared" si="69"/>
        <v>42179.083333333328</v>
      </c>
      <c r="U532" t="str">
        <f t="shared" si="70"/>
        <v>Jun</v>
      </c>
      <c r="V532">
        <f t="shared" si="71"/>
        <v>2015</v>
      </c>
    </row>
    <row r="533" spans="1:22" ht="60" x14ac:dyDescent="0.25">
      <c r="A53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100</v>
      </c>
      <c r="P533" s="3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9">
        <f t="shared" si="68"/>
        <v>42676.065150462964</v>
      </c>
      <c r="T533" s="9">
        <f t="shared" si="69"/>
        <v>42721.290972222225</v>
      </c>
      <c r="U533" t="str">
        <f t="shared" si="70"/>
        <v>Nov</v>
      </c>
      <c r="V533">
        <f t="shared" si="71"/>
        <v>2016</v>
      </c>
    </row>
    <row r="534" spans="1:22" ht="60" x14ac:dyDescent="0.25">
      <c r="A534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123.25</v>
      </c>
      <c r="P534" s="3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9">
        <f t="shared" si="68"/>
        <v>42473.007037037038</v>
      </c>
      <c r="T534" s="9">
        <f t="shared" si="69"/>
        <v>42503.007037037038</v>
      </c>
      <c r="U534" t="str">
        <f t="shared" si="70"/>
        <v>Apr</v>
      </c>
      <c r="V534">
        <f t="shared" si="71"/>
        <v>2016</v>
      </c>
    </row>
    <row r="535" spans="1:22" ht="60" x14ac:dyDescent="0.25">
      <c r="A535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100.2</v>
      </c>
      <c r="P535" s="3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9">
        <f t="shared" si="68"/>
        <v>42482.43478009259</v>
      </c>
      <c r="T535" s="9">
        <f t="shared" si="69"/>
        <v>42506.43478009259</v>
      </c>
      <c r="U535" t="str">
        <f t="shared" si="70"/>
        <v>Apr</v>
      </c>
      <c r="V535">
        <f t="shared" si="71"/>
        <v>2016</v>
      </c>
    </row>
    <row r="536" spans="1:22" ht="60" x14ac:dyDescent="0.25">
      <c r="A536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104.66666666666666</v>
      </c>
      <c r="P536" s="3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9">
        <f t="shared" si="68"/>
        <v>42270.810995370368</v>
      </c>
      <c r="T536" s="9">
        <f t="shared" si="69"/>
        <v>42309.958333333328</v>
      </c>
      <c r="U536" t="str">
        <f t="shared" si="70"/>
        <v>Sep</v>
      </c>
      <c r="V536">
        <f t="shared" si="71"/>
        <v>2015</v>
      </c>
    </row>
    <row r="537" spans="1:22" ht="45" x14ac:dyDescent="0.25">
      <c r="A537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102.49999999999999</v>
      </c>
      <c r="P537" s="3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9">
        <f t="shared" si="68"/>
        <v>42711.545196759253</v>
      </c>
      <c r="T537" s="9">
        <f t="shared" si="69"/>
        <v>42741.545196759253</v>
      </c>
      <c r="U537" t="str">
        <f t="shared" si="70"/>
        <v>Dec</v>
      </c>
      <c r="V537">
        <f t="shared" si="71"/>
        <v>2017</v>
      </c>
    </row>
    <row r="538" spans="1:22" ht="60" x14ac:dyDescent="0.25">
      <c r="A538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118.25757575757576</v>
      </c>
      <c r="P538" s="3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9">
        <f t="shared" si="68"/>
        <v>42179.344988425932</v>
      </c>
      <c r="T538" s="9">
        <f t="shared" si="69"/>
        <v>42219.75</v>
      </c>
      <c r="U538" t="str">
        <f t="shared" si="70"/>
        <v>Jun</v>
      </c>
      <c r="V538">
        <f t="shared" si="71"/>
        <v>2015</v>
      </c>
    </row>
    <row r="539" spans="1:22" ht="60" x14ac:dyDescent="0.25">
      <c r="A539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120.5</v>
      </c>
      <c r="P539" s="3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9">
        <f t="shared" si="68"/>
        <v>42282.768414351856</v>
      </c>
      <c r="T539" s="9">
        <f t="shared" si="69"/>
        <v>42312.810081018513</v>
      </c>
      <c r="U539" t="str">
        <f t="shared" si="70"/>
        <v>Oct</v>
      </c>
      <c r="V539">
        <f t="shared" si="71"/>
        <v>2015</v>
      </c>
    </row>
    <row r="540" spans="1:22" ht="60" x14ac:dyDescent="0.25">
      <c r="A540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302.42</v>
      </c>
      <c r="P540" s="3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9">
        <f t="shared" si="68"/>
        <v>42473.794710648144</v>
      </c>
      <c r="T540" s="9">
        <f t="shared" si="69"/>
        <v>42503.794710648144</v>
      </c>
      <c r="U540" t="str">
        <f t="shared" si="70"/>
        <v>Apr</v>
      </c>
      <c r="V540">
        <f t="shared" si="71"/>
        <v>2016</v>
      </c>
    </row>
    <row r="541" spans="1:22" ht="45" x14ac:dyDescent="0.25">
      <c r="A541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100.64400000000001</v>
      </c>
      <c r="P541" s="3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9">
        <f t="shared" si="68"/>
        <v>42535.049849537041</v>
      </c>
      <c r="T541" s="9">
        <f t="shared" si="69"/>
        <v>42556.049849537041</v>
      </c>
      <c r="U541" t="str">
        <f t="shared" si="70"/>
        <v>Jun</v>
      </c>
      <c r="V541">
        <f t="shared" si="71"/>
        <v>2016</v>
      </c>
    </row>
    <row r="542" spans="1:22" ht="60" hidden="1" x14ac:dyDescent="0.25">
      <c r="A542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6.6666666666666671E-3</v>
      </c>
      <c r="P542" s="3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68"/>
        <v>42009.817199074074</v>
      </c>
      <c r="T542" s="9">
        <f t="shared" si="69"/>
        <v>42039.817199074074</v>
      </c>
      <c r="U542" t="str">
        <f t="shared" si="70"/>
        <v>Jan</v>
      </c>
      <c r="V542">
        <f t="shared" si="71"/>
        <v>2015</v>
      </c>
    </row>
    <row r="543" spans="1:22" ht="45" hidden="1" x14ac:dyDescent="0.25">
      <c r="A54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0.55555555555555558</v>
      </c>
      <c r="P543" s="3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68"/>
        <v>42276.046689814815</v>
      </c>
      <c r="T543" s="9">
        <f t="shared" si="69"/>
        <v>42306.046689814815</v>
      </c>
      <c r="U543" t="str">
        <f t="shared" si="70"/>
        <v>Sep</v>
      </c>
      <c r="V543">
        <f t="shared" si="71"/>
        <v>2015</v>
      </c>
    </row>
    <row r="544" spans="1:22" ht="45" hidden="1" x14ac:dyDescent="0.25">
      <c r="A544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3.9999999999999996E-4</v>
      </c>
      <c r="P544" s="3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68"/>
        <v>42433.737453703703</v>
      </c>
      <c r="T544" s="9">
        <f t="shared" si="69"/>
        <v>42493.695787037039</v>
      </c>
      <c r="U544" t="str">
        <f t="shared" si="70"/>
        <v>Mar</v>
      </c>
      <c r="V544">
        <f t="shared" si="71"/>
        <v>2016</v>
      </c>
    </row>
    <row r="545" spans="1:22" ht="60" hidden="1" x14ac:dyDescent="0.25">
      <c r="A545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0.31818181818181818</v>
      </c>
      <c r="P545" s="3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68"/>
        <v>41914.092152777775</v>
      </c>
      <c r="T545" s="9">
        <f t="shared" si="69"/>
        <v>41944.092152777775</v>
      </c>
      <c r="U545" t="str">
        <f t="shared" si="70"/>
        <v>Oct</v>
      </c>
      <c r="V545">
        <f t="shared" si="71"/>
        <v>2014</v>
      </c>
    </row>
    <row r="546" spans="1:22" ht="60" hidden="1" x14ac:dyDescent="0.25">
      <c r="A546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</v>
      </c>
      <c r="P546" s="3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68"/>
        <v>42525.656944444447</v>
      </c>
      <c r="T546" s="9">
        <f t="shared" si="69"/>
        <v>42555.656944444447</v>
      </c>
      <c r="U546" t="str">
        <f t="shared" si="70"/>
        <v>Jun</v>
      </c>
      <c r="V546">
        <f t="shared" si="71"/>
        <v>2016</v>
      </c>
    </row>
    <row r="547" spans="1:22" ht="60" hidden="1" x14ac:dyDescent="0.25">
      <c r="A547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27.383999999999997</v>
      </c>
      <c r="P547" s="3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9">
        <f t="shared" si="68"/>
        <v>42283.592465277776</v>
      </c>
      <c r="T547" s="9">
        <f t="shared" si="69"/>
        <v>42323.634131944447</v>
      </c>
      <c r="U547" t="str">
        <f t="shared" si="70"/>
        <v>Oct</v>
      </c>
      <c r="V547">
        <f t="shared" si="71"/>
        <v>2015</v>
      </c>
    </row>
    <row r="548" spans="1:22" ht="60" hidden="1" x14ac:dyDescent="0.25">
      <c r="A548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8.666666666666667E-2</v>
      </c>
      <c r="P548" s="3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68"/>
        <v>42249.667997685188</v>
      </c>
      <c r="T548" s="9">
        <f t="shared" si="69"/>
        <v>42294.667997685188</v>
      </c>
      <c r="U548" t="str">
        <f t="shared" si="70"/>
        <v>Sep</v>
      </c>
      <c r="V548">
        <f t="shared" si="71"/>
        <v>2015</v>
      </c>
    </row>
    <row r="549" spans="1:22" ht="60" hidden="1" x14ac:dyDescent="0.25">
      <c r="A549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3">
        <f t="shared" si="65"/>
        <v>0</v>
      </c>
      <c r="Q549" t="str">
        <f t="shared" si="66"/>
        <v>technology</v>
      </c>
      <c r="R549" t="str">
        <f t="shared" si="67"/>
        <v>web</v>
      </c>
      <c r="S549" s="9">
        <f t="shared" si="68"/>
        <v>42380.696342592593</v>
      </c>
      <c r="T549" s="9">
        <f t="shared" si="69"/>
        <v>42410.696342592593</v>
      </c>
      <c r="U549" t="str">
        <f t="shared" si="70"/>
        <v>Jan</v>
      </c>
      <c r="V549">
        <f t="shared" si="71"/>
        <v>2016</v>
      </c>
    </row>
    <row r="550" spans="1:22" ht="45" hidden="1" x14ac:dyDescent="0.25">
      <c r="A550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0.09</v>
      </c>
      <c r="P550" s="3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68"/>
        <v>42276.903333333335</v>
      </c>
      <c r="T550" s="9">
        <f t="shared" si="69"/>
        <v>42306.903333333335</v>
      </c>
      <c r="U550" t="str">
        <f t="shared" si="70"/>
        <v>Sep</v>
      </c>
      <c r="V550">
        <f t="shared" si="71"/>
        <v>2015</v>
      </c>
    </row>
    <row r="551" spans="1:22" ht="60" hidden="1" x14ac:dyDescent="0.25">
      <c r="A551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</v>
      </c>
      <c r="P551" s="3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68"/>
        <v>42163.636828703704</v>
      </c>
      <c r="T551" s="9">
        <f t="shared" si="69"/>
        <v>42193.636828703704</v>
      </c>
      <c r="U551" t="str">
        <f t="shared" si="70"/>
        <v>Jun</v>
      </c>
      <c r="V551">
        <f t="shared" si="71"/>
        <v>2015</v>
      </c>
    </row>
    <row r="552" spans="1:22" ht="60" hidden="1" x14ac:dyDescent="0.25">
      <c r="A552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0.70000000000000007</v>
      </c>
      <c r="P552" s="3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68"/>
        <v>42753.678761574076</v>
      </c>
      <c r="T552" s="9">
        <f t="shared" si="69"/>
        <v>42766.208333333328</v>
      </c>
      <c r="U552" t="str">
        <f t="shared" si="70"/>
        <v>Jan</v>
      </c>
      <c r="V552">
        <f t="shared" si="71"/>
        <v>2017</v>
      </c>
    </row>
    <row r="553" spans="1:22" ht="60" hidden="1" x14ac:dyDescent="0.25">
      <c r="A55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5.0413333333333332</v>
      </c>
      <c r="P553" s="3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9">
        <f t="shared" si="68"/>
        <v>42173.275740740741</v>
      </c>
      <c r="T553" s="9">
        <f t="shared" si="69"/>
        <v>42217.745138888888</v>
      </c>
      <c r="U553" t="str">
        <f t="shared" si="70"/>
        <v>Jun</v>
      </c>
      <c r="V553">
        <f t="shared" si="71"/>
        <v>2015</v>
      </c>
    </row>
    <row r="554" spans="1:22" ht="45" hidden="1" x14ac:dyDescent="0.25">
      <c r="A554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3">
        <f t="shared" si="65"/>
        <v>0</v>
      </c>
      <c r="Q554" t="str">
        <f t="shared" si="66"/>
        <v>technology</v>
      </c>
      <c r="R554" t="str">
        <f t="shared" si="67"/>
        <v>web</v>
      </c>
      <c r="S554" s="9">
        <f t="shared" si="68"/>
        <v>42318.616851851853</v>
      </c>
      <c r="T554" s="9">
        <f t="shared" si="69"/>
        <v>42378.616851851853</v>
      </c>
      <c r="U554" t="str">
        <f t="shared" si="70"/>
        <v>Nov</v>
      </c>
      <c r="V554">
        <f t="shared" si="71"/>
        <v>2016</v>
      </c>
    </row>
    <row r="555" spans="1:22" ht="45" hidden="1" x14ac:dyDescent="0.25">
      <c r="A555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0.49199999999999999</v>
      </c>
      <c r="P555" s="3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68"/>
        <v>41927.71980324074</v>
      </c>
      <c r="T555" s="9">
        <f t="shared" si="69"/>
        <v>41957.761469907404</v>
      </c>
      <c r="U555" t="str">
        <f t="shared" si="70"/>
        <v>Oct</v>
      </c>
      <c r="V555">
        <f t="shared" si="71"/>
        <v>2014</v>
      </c>
    </row>
    <row r="556" spans="1:22" ht="60" hidden="1" x14ac:dyDescent="0.25">
      <c r="A556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36.589147286821706</v>
      </c>
      <c r="P556" s="3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9">
        <f t="shared" si="68"/>
        <v>41901.684861111113</v>
      </c>
      <c r="T556" s="9">
        <f t="shared" si="69"/>
        <v>41931.684861111113</v>
      </c>
      <c r="U556" t="str">
        <f t="shared" si="70"/>
        <v>Sep</v>
      </c>
      <c r="V556">
        <f t="shared" si="71"/>
        <v>2014</v>
      </c>
    </row>
    <row r="557" spans="1:22" ht="60" hidden="1" x14ac:dyDescent="0.25">
      <c r="A557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3">
        <f t="shared" si="65"/>
        <v>0</v>
      </c>
      <c r="Q557" t="str">
        <f t="shared" si="66"/>
        <v>technology</v>
      </c>
      <c r="R557" t="str">
        <f t="shared" si="67"/>
        <v>web</v>
      </c>
      <c r="S557" s="9">
        <f t="shared" si="68"/>
        <v>42503.353506944448</v>
      </c>
      <c r="T557" s="9">
        <f t="shared" si="69"/>
        <v>42533.353506944448</v>
      </c>
      <c r="U557" t="str">
        <f t="shared" si="70"/>
        <v>May</v>
      </c>
      <c r="V557">
        <f t="shared" si="71"/>
        <v>2016</v>
      </c>
    </row>
    <row r="558" spans="1:22" ht="30" hidden="1" x14ac:dyDescent="0.25">
      <c r="A558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</v>
      </c>
      <c r="P558" s="3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68"/>
        <v>42345.860150462962</v>
      </c>
      <c r="T558" s="9">
        <f t="shared" si="69"/>
        <v>42375.860150462962</v>
      </c>
      <c r="U558" t="str">
        <f t="shared" si="70"/>
        <v>Dec</v>
      </c>
      <c r="V558">
        <f t="shared" si="71"/>
        <v>2016</v>
      </c>
    </row>
    <row r="559" spans="1:22" ht="60" hidden="1" x14ac:dyDescent="0.25">
      <c r="A559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0.91066666666666674</v>
      </c>
      <c r="P559" s="3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68"/>
        <v>42676.942164351851</v>
      </c>
      <c r="T559" s="9">
        <f t="shared" si="69"/>
        <v>42706.983831018515</v>
      </c>
      <c r="U559" t="str">
        <f t="shared" si="70"/>
        <v>Nov</v>
      </c>
      <c r="V559">
        <f t="shared" si="71"/>
        <v>2016</v>
      </c>
    </row>
    <row r="560" spans="1:22" ht="60" hidden="1" x14ac:dyDescent="0.25">
      <c r="A560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3">
        <f t="shared" si="65"/>
        <v>0</v>
      </c>
      <c r="Q560" t="str">
        <f t="shared" si="66"/>
        <v>technology</v>
      </c>
      <c r="R560" t="str">
        <f t="shared" si="67"/>
        <v>web</v>
      </c>
      <c r="S560" s="9">
        <f t="shared" si="68"/>
        <v>42057.883159722223</v>
      </c>
      <c r="T560" s="9">
        <f t="shared" si="69"/>
        <v>42087.841493055559</v>
      </c>
      <c r="U560" t="str">
        <f t="shared" si="70"/>
        <v>Feb</v>
      </c>
      <c r="V560">
        <f t="shared" si="71"/>
        <v>2015</v>
      </c>
    </row>
    <row r="561" spans="1:22" ht="60" hidden="1" x14ac:dyDescent="0.25">
      <c r="A561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2.0833333333333336E-2</v>
      </c>
      <c r="P561" s="3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68"/>
        <v>42321.283101851848</v>
      </c>
      <c r="T561" s="9">
        <f t="shared" si="69"/>
        <v>42351.283101851848</v>
      </c>
      <c r="U561" t="str">
        <f t="shared" si="70"/>
        <v>Nov</v>
      </c>
      <c r="V561">
        <f t="shared" si="71"/>
        <v>2015</v>
      </c>
    </row>
    <row r="562" spans="1:22" ht="45" hidden="1" x14ac:dyDescent="0.25">
      <c r="A562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1.2E-2</v>
      </c>
      <c r="P562" s="3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68"/>
        <v>41960.771354166667</v>
      </c>
      <c r="T562" s="9">
        <f t="shared" si="69"/>
        <v>41990.771354166667</v>
      </c>
      <c r="U562" t="str">
        <f t="shared" si="70"/>
        <v>Nov</v>
      </c>
      <c r="V562">
        <f t="shared" si="71"/>
        <v>2014</v>
      </c>
    </row>
    <row r="563" spans="1:22" ht="60" hidden="1" x14ac:dyDescent="0.25">
      <c r="A56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0.36666666666666664</v>
      </c>
      <c r="P563" s="3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68"/>
        <v>42268.658715277779</v>
      </c>
      <c r="T563" s="9">
        <f t="shared" si="69"/>
        <v>42303.658715277779</v>
      </c>
      <c r="U563" t="str">
        <f t="shared" si="70"/>
        <v>Sep</v>
      </c>
      <c r="V563">
        <f t="shared" si="71"/>
        <v>2015</v>
      </c>
    </row>
    <row r="564" spans="1:22" ht="60" hidden="1" x14ac:dyDescent="0.25">
      <c r="A564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3">
        <f t="shared" si="65"/>
        <v>0</v>
      </c>
      <c r="Q564" t="str">
        <f t="shared" si="66"/>
        <v>technology</v>
      </c>
      <c r="R564" t="str">
        <f t="shared" si="67"/>
        <v>web</v>
      </c>
      <c r="S564" s="9">
        <f t="shared" si="68"/>
        <v>42692.389062500006</v>
      </c>
      <c r="T564" s="9">
        <f t="shared" si="69"/>
        <v>42722.389062500006</v>
      </c>
      <c r="U564" t="str">
        <f t="shared" si="70"/>
        <v>Nov</v>
      </c>
      <c r="V564">
        <f t="shared" si="71"/>
        <v>2016</v>
      </c>
    </row>
    <row r="565" spans="1:22" ht="60" hidden="1" x14ac:dyDescent="0.25">
      <c r="A565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9.0666666666666659E-2</v>
      </c>
      <c r="P565" s="3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68"/>
        <v>42022.069988425923</v>
      </c>
      <c r="T565" s="9">
        <f t="shared" si="69"/>
        <v>42052.069988425923</v>
      </c>
      <c r="U565" t="str">
        <f t="shared" si="70"/>
        <v>Jan</v>
      </c>
      <c r="V565">
        <f t="shared" si="71"/>
        <v>2015</v>
      </c>
    </row>
    <row r="566" spans="1:22" ht="60" hidden="1" x14ac:dyDescent="0.25">
      <c r="A566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5.5555555555555558E-3</v>
      </c>
      <c r="P566" s="3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68"/>
        <v>42411.942997685182</v>
      </c>
      <c r="T566" s="9">
        <f t="shared" si="69"/>
        <v>42441.942997685182</v>
      </c>
      <c r="U566" t="str">
        <f t="shared" si="70"/>
        <v>Feb</v>
      </c>
      <c r="V566">
        <f t="shared" si="71"/>
        <v>2016</v>
      </c>
    </row>
    <row r="567" spans="1:22" ht="60" hidden="1" x14ac:dyDescent="0.25">
      <c r="A567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3">
        <f t="shared" si="65"/>
        <v>0</v>
      </c>
      <c r="Q567" t="str">
        <f t="shared" si="66"/>
        <v>technology</v>
      </c>
      <c r="R567" t="str">
        <f t="shared" si="67"/>
        <v>web</v>
      </c>
      <c r="S567" s="9">
        <f t="shared" si="68"/>
        <v>42165.785289351858</v>
      </c>
      <c r="T567" s="9">
        <f t="shared" si="69"/>
        <v>42195.785289351858</v>
      </c>
      <c r="U567" t="str">
        <f t="shared" si="70"/>
        <v>Jun</v>
      </c>
      <c r="V567">
        <f t="shared" si="71"/>
        <v>2015</v>
      </c>
    </row>
    <row r="568" spans="1:22" ht="60" hidden="1" x14ac:dyDescent="0.25">
      <c r="A568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0.02</v>
      </c>
      <c r="P568" s="3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68"/>
        <v>42535.68440972222</v>
      </c>
      <c r="T568" s="9">
        <f t="shared" si="69"/>
        <v>42565.68440972222</v>
      </c>
      <c r="U568" t="str">
        <f t="shared" si="70"/>
        <v>Jun</v>
      </c>
      <c r="V568">
        <f t="shared" si="71"/>
        <v>2016</v>
      </c>
    </row>
    <row r="569" spans="1:22" ht="60" hidden="1" x14ac:dyDescent="0.25">
      <c r="A569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3">
        <f t="shared" si="65"/>
        <v>0</v>
      </c>
      <c r="Q569" t="str">
        <f t="shared" si="66"/>
        <v>technology</v>
      </c>
      <c r="R569" t="str">
        <f t="shared" si="67"/>
        <v>web</v>
      </c>
      <c r="S569" s="9">
        <f t="shared" si="68"/>
        <v>41975.842523148152</v>
      </c>
      <c r="T569" s="9">
        <f t="shared" si="69"/>
        <v>42005.842523148152</v>
      </c>
      <c r="U569" t="str">
        <f t="shared" si="70"/>
        <v>Dec</v>
      </c>
      <c r="V569">
        <f t="shared" si="71"/>
        <v>2015</v>
      </c>
    </row>
    <row r="570" spans="1:22" ht="75" hidden="1" x14ac:dyDescent="0.25">
      <c r="A570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1</v>
      </c>
      <c r="P570" s="3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68"/>
        <v>42348.9215625</v>
      </c>
      <c r="T570" s="9">
        <f t="shared" si="69"/>
        <v>42385.458333333328</v>
      </c>
      <c r="U570" t="str">
        <f t="shared" si="70"/>
        <v>Dec</v>
      </c>
      <c r="V570">
        <f t="shared" si="71"/>
        <v>2016</v>
      </c>
    </row>
    <row r="571" spans="1:22" ht="45" hidden="1" x14ac:dyDescent="0.25">
      <c r="A571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0.8</v>
      </c>
      <c r="P571" s="3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68"/>
        <v>42340.847361111111</v>
      </c>
      <c r="T571" s="9">
        <f t="shared" si="69"/>
        <v>42370.847361111111</v>
      </c>
      <c r="U571" t="str">
        <f t="shared" si="70"/>
        <v>Dec</v>
      </c>
      <c r="V571">
        <f t="shared" si="71"/>
        <v>2016</v>
      </c>
    </row>
    <row r="572" spans="1:22" ht="30" hidden="1" x14ac:dyDescent="0.25">
      <c r="A572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0.16705882352941176</v>
      </c>
      <c r="P572" s="3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68"/>
        <v>42388.798252314817</v>
      </c>
      <c r="T572" s="9">
        <f t="shared" si="69"/>
        <v>42418.798252314817</v>
      </c>
      <c r="U572" t="str">
        <f t="shared" si="70"/>
        <v>Jan</v>
      </c>
      <c r="V572">
        <f t="shared" si="71"/>
        <v>2016</v>
      </c>
    </row>
    <row r="573" spans="1:22" ht="60" hidden="1" x14ac:dyDescent="0.25">
      <c r="A57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0.42399999999999999</v>
      </c>
      <c r="P573" s="3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68"/>
        <v>42192.816238425927</v>
      </c>
      <c r="T573" s="9">
        <f t="shared" si="69"/>
        <v>42212.165972222225</v>
      </c>
      <c r="U573" t="str">
        <f t="shared" si="70"/>
        <v>Jul</v>
      </c>
      <c r="V573">
        <f t="shared" si="71"/>
        <v>2015</v>
      </c>
    </row>
    <row r="574" spans="1:22" ht="60" hidden="1" x14ac:dyDescent="0.25">
      <c r="A574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3">
        <f t="shared" si="65"/>
        <v>0</v>
      </c>
      <c r="Q574" t="str">
        <f t="shared" si="66"/>
        <v>technology</v>
      </c>
      <c r="R574" t="str">
        <f t="shared" si="67"/>
        <v>web</v>
      </c>
      <c r="S574" s="9">
        <f t="shared" si="68"/>
        <v>42282.71629629629</v>
      </c>
      <c r="T574" s="9">
        <f t="shared" si="69"/>
        <v>42312.757962962962</v>
      </c>
      <c r="U574" t="str">
        <f t="shared" si="70"/>
        <v>Oct</v>
      </c>
      <c r="V574">
        <f t="shared" si="71"/>
        <v>2015</v>
      </c>
    </row>
    <row r="575" spans="1:22" ht="60" hidden="1" x14ac:dyDescent="0.25">
      <c r="A575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0.38925389253892539</v>
      </c>
      <c r="P575" s="3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9">
        <f t="shared" si="68"/>
        <v>41963.050127314811</v>
      </c>
      <c r="T575" s="9">
        <f t="shared" si="69"/>
        <v>42022.05</v>
      </c>
      <c r="U575" t="str">
        <f t="shared" si="70"/>
        <v>Nov</v>
      </c>
      <c r="V575">
        <f t="shared" si="71"/>
        <v>2015</v>
      </c>
    </row>
    <row r="576" spans="1:22" ht="60" hidden="1" x14ac:dyDescent="0.25">
      <c r="A576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0.7155635062611807</v>
      </c>
      <c r="P576" s="3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68"/>
        <v>42632.443368055552</v>
      </c>
      <c r="T576" s="9">
        <f t="shared" si="69"/>
        <v>42662.443368055552</v>
      </c>
      <c r="U576" t="str">
        <f t="shared" si="70"/>
        <v>Sep</v>
      </c>
      <c r="V576">
        <f t="shared" si="71"/>
        <v>2016</v>
      </c>
    </row>
    <row r="577" spans="1:22" ht="60" hidden="1" x14ac:dyDescent="0.25">
      <c r="A577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0.43166666666666664</v>
      </c>
      <c r="P577" s="3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68"/>
        <v>42138.692627314813</v>
      </c>
      <c r="T577" s="9">
        <f t="shared" si="69"/>
        <v>42168.692627314813</v>
      </c>
      <c r="U577" t="str">
        <f t="shared" si="70"/>
        <v>May</v>
      </c>
      <c r="V577">
        <f t="shared" si="71"/>
        <v>2015</v>
      </c>
    </row>
    <row r="578" spans="1:22" ht="45" hidden="1" x14ac:dyDescent="0.25">
      <c r="A578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1.25E-3</v>
      </c>
      <c r="P578" s="3">
        <f t="shared" si="65"/>
        <v>1</v>
      </c>
      <c r="Q578" t="str">
        <f t="shared" si="66"/>
        <v>technology</v>
      </c>
      <c r="R578" t="str">
        <f t="shared" si="67"/>
        <v>web</v>
      </c>
      <c r="S578" s="9">
        <f t="shared" si="68"/>
        <v>42031.471666666665</v>
      </c>
      <c r="T578" s="9">
        <f t="shared" si="69"/>
        <v>42091.43</v>
      </c>
      <c r="U578" t="str">
        <f t="shared" si="70"/>
        <v>Jan</v>
      </c>
      <c r="V578">
        <f t="shared" si="71"/>
        <v>2015</v>
      </c>
    </row>
    <row r="579" spans="1:22" ht="60" hidden="1" x14ac:dyDescent="0.25">
      <c r="A579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E579/D579*100</f>
        <v>0.2</v>
      </c>
      <c r="P579" s="3">
        <f t="shared" ref="P579:P642" si="73">IFERROR(E579/L579,0)</f>
        <v>10</v>
      </c>
      <c r="Q579" t="str">
        <f t="shared" ref="Q579:Q642" si="74">LEFT(N579,SEARCH("/",N579,1)-1)</f>
        <v>technology</v>
      </c>
      <c r="R579" t="str">
        <f t="shared" ref="R579:R642" si="75">MID(N579,FIND("/",N579)+1,256)</f>
        <v>web</v>
      </c>
      <c r="S579" s="9">
        <f t="shared" ref="S579:S642" si="76">(((J579/60)/60)/24)+DATE(1970,1,1)</f>
        <v>42450.589143518519</v>
      </c>
      <c r="T579" s="9">
        <f t="shared" ref="T579:T642" si="77">(((I579/60)/60)/24)+DATE(1970,1,1)</f>
        <v>42510.589143518519</v>
      </c>
      <c r="U579" t="str">
        <f t="shared" ref="U579:U642" si="78">TEXT(S579,"mmm")</f>
        <v>Mar</v>
      </c>
      <c r="V579">
        <f t="shared" ref="V579:V642" si="79">YEAR(T579)</f>
        <v>2016</v>
      </c>
    </row>
    <row r="580" spans="1:22" ht="30" hidden="1" x14ac:dyDescent="0.25">
      <c r="A580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1.12E-2</v>
      </c>
      <c r="P580" s="3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si="76"/>
        <v>42230.578622685185</v>
      </c>
      <c r="T580" s="9">
        <f t="shared" si="77"/>
        <v>42254.578622685185</v>
      </c>
      <c r="U580" t="str">
        <f t="shared" si="78"/>
        <v>Aug</v>
      </c>
      <c r="V580">
        <f t="shared" si="79"/>
        <v>2015</v>
      </c>
    </row>
    <row r="581" spans="1:22" ht="45" hidden="1" x14ac:dyDescent="0.25">
      <c r="A581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1.4583333333333333</v>
      </c>
      <c r="P581" s="3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6"/>
        <v>41968.852118055554</v>
      </c>
      <c r="T581" s="9">
        <f t="shared" si="77"/>
        <v>41998.852118055554</v>
      </c>
      <c r="U581" t="str">
        <f t="shared" si="78"/>
        <v>Nov</v>
      </c>
      <c r="V581">
        <f t="shared" si="79"/>
        <v>2014</v>
      </c>
    </row>
    <row r="582" spans="1:22" ht="60" hidden="1" x14ac:dyDescent="0.25">
      <c r="A582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3.3333333333333333E-2</v>
      </c>
      <c r="P582" s="3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6"/>
        <v>42605.908182870371</v>
      </c>
      <c r="T582" s="9">
        <f t="shared" si="77"/>
        <v>42635.908182870371</v>
      </c>
      <c r="U582" t="str">
        <f t="shared" si="78"/>
        <v>Aug</v>
      </c>
      <c r="V582">
        <f t="shared" si="79"/>
        <v>2016</v>
      </c>
    </row>
    <row r="583" spans="1:22" ht="60" hidden="1" x14ac:dyDescent="0.25">
      <c r="A58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3">
        <f t="shared" si="73"/>
        <v>0</v>
      </c>
      <c r="Q583" t="str">
        <f t="shared" si="74"/>
        <v>technology</v>
      </c>
      <c r="R583" t="str">
        <f t="shared" si="75"/>
        <v>web</v>
      </c>
      <c r="S583" s="9">
        <f t="shared" si="76"/>
        <v>42188.012777777782</v>
      </c>
      <c r="T583" s="9">
        <f t="shared" si="77"/>
        <v>42218.012777777782</v>
      </c>
      <c r="U583" t="str">
        <f t="shared" si="78"/>
        <v>Jul</v>
      </c>
      <c r="V583">
        <f t="shared" si="79"/>
        <v>2015</v>
      </c>
    </row>
    <row r="584" spans="1:22" ht="60" hidden="1" x14ac:dyDescent="0.25">
      <c r="A584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3">
        <f t="shared" si="73"/>
        <v>0</v>
      </c>
      <c r="Q584" t="str">
        <f t="shared" si="74"/>
        <v>technology</v>
      </c>
      <c r="R584" t="str">
        <f t="shared" si="75"/>
        <v>web</v>
      </c>
      <c r="S584" s="9">
        <f t="shared" si="76"/>
        <v>42055.739803240736</v>
      </c>
      <c r="T584" s="9">
        <f t="shared" si="77"/>
        <v>42078.75</v>
      </c>
      <c r="U584" t="str">
        <f t="shared" si="78"/>
        <v>Feb</v>
      </c>
      <c r="V584">
        <f t="shared" si="79"/>
        <v>2015</v>
      </c>
    </row>
    <row r="585" spans="1:22" ht="45" hidden="1" x14ac:dyDescent="0.25">
      <c r="A585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1.1111111111111112E-2</v>
      </c>
      <c r="P585" s="3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6"/>
        <v>42052.93850694444</v>
      </c>
      <c r="T585" s="9">
        <f t="shared" si="77"/>
        <v>42082.896840277783</v>
      </c>
      <c r="U585" t="str">
        <f t="shared" si="78"/>
        <v>Feb</v>
      </c>
      <c r="V585">
        <f t="shared" si="79"/>
        <v>2015</v>
      </c>
    </row>
    <row r="586" spans="1:22" ht="45" hidden="1" x14ac:dyDescent="0.25">
      <c r="A586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1</v>
      </c>
      <c r="P586" s="3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6"/>
        <v>42049.716620370367</v>
      </c>
      <c r="T586" s="9">
        <f t="shared" si="77"/>
        <v>42079.674953703703</v>
      </c>
      <c r="U586" t="str">
        <f t="shared" si="78"/>
        <v>Feb</v>
      </c>
      <c r="V586">
        <f t="shared" si="79"/>
        <v>2015</v>
      </c>
    </row>
    <row r="587" spans="1:22" ht="45" hidden="1" x14ac:dyDescent="0.25">
      <c r="A587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3">
        <f t="shared" si="73"/>
        <v>0</v>
      </c>
      <c r="Q587" t="str">
        <f t="shared" si="74"/>
        <v>technology</v>
      </c>
      <c r="R587" t="str">
        <f t="shared" si="75"/>
        <v>web</v>
      </c>
      <c r="S587" s="9">
        <f t="shared" si="76"/>
        <v>42283.3909375</v>
      </c>
      <c r="T587" s="9">
        <f t="shared" si="77"/>
        <v>42339</v>
      </c>
      <c r="U587" t="str">
        <f t="shared" si="78"/>
        <v>Oct</v>
      </c>
      <c r="V587">
        <f t="shared" si="79"/>
        <v>2015</v>
      </c>
    </row>
    <row r="588" spans="1:22" ht="45" hidden="1" x14ac:dyDescent="0.25">
      <c r="A588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0.55999999999999994</v>
      </c>
      <c r="P588" s="3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6"/>
        <v>42020.854247685187</v>
      </c>
      <c r="T588" s="9">
        <f t="shared" si="77"/>
        <v>42050.854247685187</v>
      </c>
      <c r="U588" t="str">
        <f t="shared" si="78"/>
        <v>Jan</v>
      </c>
      <c r="V588">
        <f t="shared" si="79"/>
        <v>2015</v>
      </c>
    </row>
    <row r="589" spans="1:22" ht="75" hidden="1" x14ac:dyDescent="0.25">
      <c r="A589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9.0833333333333339</v>
      </c>
      <c r="P589" s="3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9">
        <f t="shared" si="76"/>
        <v>42080.757326388892</v>
      </c>
      <c r="T589" s="9">
        <f t="shared" si="77"/>
        <v>42110.757326388892</v>
      </c>
      <c r="U589" t="str">
        <f t="shared" si="78"/>
        <v>Mar</v>
      </c>
      <c r="V589">
        <f t="shared" si="79"/>
        <v>2015</v>
      </c>
    </row>
    <row r="590" spans="1:22" ht="60" hidden="1" x14ac:dyDescent="0.25">
      <c r="A590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3.3444444444444441</v>
      </c>
      <c r="P590" s="3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6"/>
        <v>42631.769513888896</v>
      </c>
      <c r="T590" s="9">
        <f t="shared" si="77"/>
        <v>42691.811180555553</v>
      </c>
      <c r="U590" t="str">
        <f t="shared" si="78"/>
        <v>Sep</v>
      </c>
      <c r="V590">
        <f t="shared" si="79"/>
        <v>2016</v>
      </c>
    </row>
    <row r="591" spans="1:22" hidden="1" x14ac:dyDescent="0.25">
      <c r="A591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1.3333333333333334E-2</v>
      </c>
      <c r="P591" s="3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6"/>
        <v>42178.614571759259</v>
      </c>
      <c r="T591" s="9">
        <f t="shared" si="77"/>
        <v>42193.614571759259</v>
      </c>
      <c r="U591" t="str">
        <f t="shared" si="78"/>
        <v>Jun</v>
      </c>
      <c r="V591">
        <f t="shared" si="79"/>
        <v>2015</v>
      </c>
    </row>
    <row r="592" spans="1:22" ht="60" hidden="1" x14ac:dyDescent="0.25">
      <c r="A592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</v>
      </c>
      <c r="P592" s="3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9">
        <f t="shared" si="76"/>
        <v>42377.554756944446</v>
      </c>
      <c r="T592" s="9">
        <f t="shared" si="77"/>
        <v>42408.542361111111</v>
      </c>
      <c r="U592" t="str">
        <f t="shared" si="78"/>
        <v>Jan</v>
      </c>
      <c r="V592">
        <f t="shared" si="79"/>
        <v>2016</v>
      </c>
    </row>
    <row r="593" spans="1:22" ht="45" hidden="1" x14ac:dyDescent="0.25">
      <c r="A59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6.0999999999999999E-2</v>
      </c>
      <c r="P593" s="3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6"/>
        <v>42177.543171296296</v>
      </c>
      <c r="T593" s="9">
        <f t="shared" si="77"/>
        <v>42207.543171296296</v>
      </c>
      <c r="U593" t="str">
        <f t="shared" si="78"/>
        <v>Jun</v>
      </c>
      <c r="V593">
        <f t="shared" si="79"/>
        <v>2015</v>
      </c>
    </row>
    <row r="594" spans="1:22" ht="60" hidden="1" x14ac:dyDescent="0.25">
      <c r="A594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3.3333333333333335</v>
      </c>
      <c r="P594" s="3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6"/>
        <v>41946.232175925928</v>
      </c>
      <c r="T594" s="9">
        <f t="shared" si="77"/>
        <v>41976.232175925921</v>
      </c>
      <c r="U594" t="str">
        <f t="shared" si="78"/>
        <v>Nov</v>
      </c>
      <c r="V594">
        <f t="shared" si="79"/>
        <v>2014</v>
      </c>
    </row>
    <row r="595" spans="1:22" ht="60" hidden="1" x14ac:dyDescent="0.25">
      <c r="A595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23</v>
      </c>
      <c r="P595" s="3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9">
        <f t="shared" si="76"/>
        <v>42070.677604166667</v>
      </c>
      <c r="T595" s="9">
        <f t="shared" si="77"/>
        <v>42100.635937500003</v>
      </c>
      <c r="U595" t="str">
        <f t="shared" si="78"/>
        <v>Mar</v>
      </c>
      <c r="V595">
        <f t="shared" si="79"/>
        <v>2015</v>
      </c>
    </row>
    <row r="596" spans="1:22" ht="30" hidden="1" x14ac:dyDescent="0.25">
      <c r="A596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0.104</v>
      </c>
      <c r="P596" s="3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6"/>
        <v>42446.780162037037</v>
      </c>
      <c r="T596" s="9">
        <f t="shared" si="77"/>
        <v>42476.780162037037</v>
      </c>
      <c r="U596" t="str">
        <f t="shared" si="78"/>
        <v>Mar</v>
      </c>
      <c r="V596">
        <f t="shared" si="79"/>
        <v>2016</v>
      </c>
    </row>
    <row r="597" spans="1:22" ht="60" hidden="1" x14ac:dyDescent="0.25">
      <c r="A597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0.42599999999999999</v>
      </c>
      <c r="P597" s="3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6"/>
        <v>42083.069884259254</v>
      </c>
      <c r="T597" s="9">
        <f t="shared" si="77"/>
        <v>42128.069884259254</v>
      </c>
      <c r="U597" t="str">
        <f t="shared" si="78"/>
        <v>Mar</v>
      </c>
      <c r="V597">
        <f t="shared" si="79"/>
        <v>2015</v>
      </c>
    </row>
    <row r="598" spans="1:22" ht="45" hidden="1" x14ac:dyDescent="0.25">
      <c r="A598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0.03</v>
      </c>
      <c r="P598" s="3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6"/>
        <v>42646.896898148145</v>
      </c>
      <c r="T598" s="9">
        <f t="shared" si="77"/>
        <v>42676.896898148145</v>
      </c>
      <c r="U598" t="str">
        <f t="shared" si="78"/>
        <v>Oct</v>
      </c>
      <c r="V598">
        <f t="shared" si="79"/>
        <v>2016</v>
      </c>
    </row>
    <row r="599" spans="1:22" ht="45" hidden="1" x14ac:dyDescent="0.25">
      <c r="A599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0.26666666666666666</v>
      </c>
      <c r="P599" s="3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6"/>
        <v>42545.705266203702</v>
      </c>
      <c r="T599" s="9">
        <f t="shared" si="77"/>
        <v>42582.666666666672</v>
      </c>
      <c r="U599" t="str">
        <f t="shared" si="78"/>
        <v>Jun</v>
      </c>
      <c r="V599">
        <f t="shared" si="79"/>
        <v>2016</v>
      </c>
    </row>
    <row r="600" spans="1:22" ht="30" hidden="1" x14ac:dyDescent="0.25">
      <c r="A600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34</v>
      </c>
      <c r="P600" s="3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9">
        <f t="shared" si="76"/>
        <v>41948.00209490741</v>
      </c>
      <c r="T600" s="9">
        <f t="shared" si="77"/>
        <v>41978.00209490741</v>
      </c>
      <c r="U600" t="str">
        <f t="shared" si="78"/>
        <v>Nov</v>
      </c>
      <c r="V600">
        <f t="shared" si="79"/>
        <v>2014</v>
      </c>
    </row>
    <row r="601" spans="1:22" ht="60" hidden="1" x14ac:dyDescent="0.25">
      <c r="A601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6.2E-2</v>
      </c>
      <c r="P601" s="3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6"/>
        <v>42047.812523148154</v>
      </c>
      <c r="T601" s="9">
        <f t="shared" si="77"/>
        <v>42071.636111111111</v>
      </c>
      <c r="U601" t="str">
        <f t="shared" si="78"/>
        <v>Feb</v>
      </c>
      <c r="V601">
        <f t="shared" si="79"/>
        <v>2015</v>
      </c>
    </row>
    <row r="602" spans="1:22" ht="30" hidden="1" x14ac:dyDescent="0.25">
      <c r="A602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2</v>
      </c>
      <c r="P602" s="3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6"/>
        <v>42073.798171296294</v>
      </c>
      <c r="T602" s="9">
        <f t="shared" si="77"/>
        <v>42133.798171296294</v>
      </c>
      <c r="U602" t="str">
        <f t="shared" si="78"/>
        <v>Mar</v>
      </c>
      <c r="V602">
        <f t="shared" si="79"/>
        <v>2015</v>
      </c>
    </row>
    <row r="603" spans="1:22" ht="60" hidden="1" x14ac:dyDescent="0.25">
      <c r="A60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1.4000000000000001</v>
      </c>
      <c r="P603" s="3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9">
        <f t="shared" si="76"/>
        <v>41969.858090277776</v>
      </c>
      <c r="T603" s="9">
        <f t="shared" si="77"/>
        <v>41999.858090277776</v>
      </c>
      <c r="U603" t="str">
        <f t="shared" si="78"/>
        <v>Nov</v>
      </c>
      <c r="V603">
        <f t="shared" si="79"/>
        <v>2014</v>
      </c>
    </row>
    <row r="604" spans="1:22" ht="45" hidden="1" x14ac:dyDescent="0.25">
      <c r="A604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3">
        <f t="shared" si="73"/>
        <v>0</v>
      </c>
      <c r="Q604" t="str">
        <f t="shared" si="74"/>
        <v>technology</v>
      </c>
      <c r="R604" t="str">
        <f t="shared" si="75"/>
        <v>web</v>
      </c>
      <c r="S604" s="9">
        <f t="shared" si="76"/>
        <v>42143.79415509259</v>
      </c>
      <c r="T604" s="9">
        <f t="shared" si="77"/>
        <v>42173.79415509259</v>
      </c>
      <c r="U604" t="str">
        <f t="shared" si="78"/>
        <v>May</v>
      </c>
      <c r="V604">
        <f t="shared" si="79"/>
        <v>2015</v>
      </c>
    </row>
    <row r="605" spans="1:22" ht="45" hidden="1" x14ac:dyDescent="0.25">
      <c r="A605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</v>
      </c>
      <c r="P605" s="3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9">
        <f t="shared" si="76"/>
        <v>41835.639155092591</v>
      </c>
      <c r="T605" s="9">
        <f t="shared" si="77"/>
        <v>41865.639155092591</v>
      </c>
      <c r="U605" t="str">
        <f t="shared" si="78"/>
        <v>Jul</v>
      </c>
      <c r="V605">
        <f t="shared" si="79"/>
        <v>2014</v>
      </c>
    </row>
    <row r="606" spans="1:22" ht="60" hidden="1" x14ac:dyDescent="0.25">
      <c r="A606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3">
        <f t="shared" si="73"/>
        <v>0</v>
      </c>
      <c r="Q606" t="str">
        <f t="shared" si="74"/>
        <v>technology</v>
      </c>
      <c r="R606" t="str">
        <f t="shared" si="75"/>
        <v>web</v>
      </c>
      <c r="S606" s="9">
        <f t="shared" si="76"/>
        <v>41849.035370370373</v>
      </c>
      <c r="T606" s="9">
        <f t="shared" si="77"/>
        <v>41879.035370370373</v>
      </c>
      <c r="U606" t="str">
        <f t="shared" si="78"/>
        <v>Jul</v>
      </c>
      <c r="V606">
        <f t="shared" si="79"/>
        <v>2014</v>
      </c>
    </row>
    <row r="607" spans="1:22" ht="30" hidden="1" x14ac:dyDescent="0.25">
      <c r="A607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</v>
      </c>
      <c r="P607" s="3">
        <f t="shared" si="73"/>
        <v>16.375</v>
      </c>
      <c r="Q607" t="str">
        <f t="shared" si="74"/>
        <v>technology</v>
      </c>
      <c r="R607" t="str">
        <f t="shared" si="75"/>
        <v>web</v>
      </c>
      <c r="S607" s="9">
        <f t="shared" si="76"/>
        <v>42194.357731481476</v>
      </c>
      <c r="T607" s="9">
        <f t="shared" si="77"/>
        <v>42239.357731481476</v>
      </c>
      <c r="U607" t="str">
        <f t="shared" si="78"/>
        <v>Jul</v>
      </c>
      <c r="V607">
        <f t="shared" si="79"/>
        <v>2015</v>
      </c>
    </row>
    <row r="608" spans="1:22" ht="60" hidden="1" x14ac:dyDescent="0.25">
      <c r="A608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0.2</v>
      </c>
      <c r="P608" s="3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6"/>
        <v>42102.650567129633</v>
      </c>
      <c r="T608" s="9">
        <f t="shared" si="77"/>
        <v>42148.625</v>
      </c>
      <c r="U608" t="str">
        <f t="shared" si="78"/>
        <v>Apr</v>
      </c>
      <c r="V608">
        <f t="shared" si="79"/>
        <v>2015</v>
      </c>
    </row>
    <row r="609" spans="1:22" ht="60" hidden="1" x14ac:dyDescent="0.25">
      <c r="A609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3">
        <f t="shared" si="73"/>
        <v>0</v>
      </c>
      <c r="Q609" t="str">
        <f t="shared" si="74"/>
        <v>technology</v>
      </c>
      <c r="R609" t="str">
        <f t="shared" si="75"/>
        <v>web</v>
      </c>
      <c r="S609" s="9">
        <f t="shared" si="76"/>
        <v>42300.825648148151</v>
      </c>
      <c r="T609" s="9">
        <f t="shared" si="77"/>
        <v>42330.867314814815</v>
      </c>
      <c r="U609" t="str">
        <f t="shared" si="78"/>
        <v>Oct</v>
      </c>
      <c r="V609">
        <f t="shared" si="79"/>
        <v>2015</v>
      </c>
    </row>
    <row r="610" spans="1:22" ht="60" hidden="1" x14ac:dyDescent="0.25">
      <c r="A610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0.97400000000000009</v>
      </c>
      <c r="P610" s="3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6"/>
        <v>42140.921064814815</v>
      </c>
      <c r="T610" s="9">
        <f t="shared" si="77"/>
        <v>42170.921064814815</v>
      </c>
      <c r="U610" t="str">
        <f t="shared" si="78"/>
        <v>May</v>
      </c>
      <c r="V610">
        <f t="shared" si="79"/>
        <v>2015</v>
      </c>
    </row>
    <row r="611" spans="1:22" ht="60" hidden="1" x14ac:dyDescent="0.25">
      <c r="A611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0.64102564102564097</v>
      </c>
      <c r="P611" s="3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6"/>
        <v>42307.034074074079</v>
      </c>
      <c r="T611" s="9">
        <f t="shared" si="77"/>
        <v>42337.075740740736</v>
      </c>
      <c r="U611" t="str">
        <f t="shared" si="78"/>
        <v>Oct</v>
      </c>
      <c r="V611">
        <f t="shared" si="79"/>
        <v>2015</v>
      </c>
    </row>
    <row r="612" spans="1:22" ht="45" hidden="1" x14ac:dyDescent="0.25">
      <c r="A612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3">
        <f t="shared" si="73"/>
        <v>0</v>
      </c>
      <c r="Q612" t="str">
        <f t="shared" si="74"/>
        <v>technology</v>
      </c>
      <c r="R612" t="str">
        <f t="shared" si="75"/>
        <v>web</v>
      </c>
      <c r="S612" s="9">
        <f t="shared" si="76"/>
        <v>42086.83085648148</v>
      </c>
      <c r="T612" s="9">
        <f t="shared" si="77"/>
        <v>42116.83085648148</v>
      </c>
      <c r="U612" t="str">
        <f t="shared" si="78"/>
        <v>Mar</v>
      </c>
      <c r="V612">
        <f t="shared" si="79"/>
        <v>2015</v>
      </c>
    </row>
    <row r="613" spans="1:22" ht="60" hidden="1" x14ac:dyDescent="0.25">
      <c r="A61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3">
        <f t="shared" si="73"/>
        <v>0</v>
      </c>
      <c r="Q613" t="str">
        <f t="shared" si="74"/>
        <v>technology</v>
      </c>
      <c r="R613" t="str">
        <f t="shared" si="75"/>
        <v>web</v>
      </c>
      <c r="S613" s="9">
        <f t="shared" si="76"/>
        <v>42328.560613425929</v>
      </c>
      <c r="T613" s="9">
        <f t="shared" si="77"/>
        <v>42388.560613425929</v>
      </c>
      <c r="U613" t="str">
        <f t="shared" si="78"/>
        <v>Nov</v>
      </c>
      <c r="V613">
        <f t="shared" si="79"/>
        <v>2016</v>
      </c>
    </row>
    <row r="614" spans="1:22" ht="30" hidden="1" x14ac:dyDescent="0.25">
      <c r="A614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3">
        <f t="shared" si="73"/>
        <v>0</v>
      </c>
      <c r="Q614" t="str">
        <f t="shared" si="74"/>
        <v>technology</v>
      </c>
      <c r="R614" t="str">
        <f t="shared" si="75"/>
        <v>web</v>
      </c>
      <c r="S614" s="9">
        <f t="shared" si="76"/>
        <v>42585.031782407401</v>
      </c>
      <c r="T614" s="9">
        <f t="shared" si="77"/>
        <v>42615.031782407401</v>
      </c>
      <c r="U614" t="str">
        <f t="shared" si="78"/>
        <v>Aug</v>
      </c>
      <c r="V614">
        <f t="shared" si="79"/>
        <v>2016</v>
      </c>
    </row>
    <row r="615" spans="1:22" ht="60" hidden="1" x14ac:dyDescent="0.25">
      <c r="A615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21.363333333333333</v>
      </c>
      <c r="P615" s="3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9">
        <f t="shared" si="76"/>
        <v>42247.496759259258</v>
      </c>
      <c r="T615" s="9">
        <f t="shared" si="77"/>
        <v>42278.207638888889</v>
      </c>
      <c r="U615" t="str">
        <f t="shared" si="78"/>
        <v>Aug</v>
      </c>
      <c r="V615">
        <f t="shared" si="79"/>
        <v>2015</v>
      </c>
    </row>
    <row r="616" spans="1:22" ht="45" hidden="1" x14ac:dyDescent="0.25">
      <c r="A616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3">
        <f t="shared" si="73"/>
        <v>0</v>
      </c>
      <c r="Q616" t="str">
        <f t="shared" si="74"/>
        <v>technology</v>
      </c>
      <c r="R616" t="str">
        <f t="shared" si="75"/>
        <v>web</v>
      </c>
      <c r="S616" s="9">
        <f t="shared" si="76"/>
        <v>42515.061805555553</v>
      </c>
      <c r="T616" s="9">
        <f t="shared" si="77"/>
        <v>42545.061805555553</v>
      </c>
      <c r="U616" t="str">
        <f t="shared" si="78"/>
        <v>May</v>
      </c>
      <c r="V616">
        <f t="shared" si="79"/>
        <v>2016</v>
      </c>
    </row>
    <row r="617" spans="1:22" ht="45" hidden="1" x14ac:dyDescent="0.25">
      <c r="A617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3">
        <f t="shared" si="73"/>
        <v>0</v>
      </c>
      <c r="Q617" t="str">
        <f t="shared" si="74"/>
        <v>technology</v>
      </c>
      <c r="R617" t="str">
        <f t="shared" si="75"/>
        <v>web</v>
      </c>
      <c r="S617" s="9">
        <f t="shared" si="76"/>
        <v>42242.122210648144</v>
      </c>
      <c r="T617" s="9">
        <f t="shared" si="77"/>
        <v>42272.122210648144</v>
      </c>
      <c r="U617" t="str">
        <f t="shared" si="78"/>
        <v>Aug</v>
      </c>
      <c r="V617">
        <f t="shared" si="79"/>
        <v>2015</v>
      </c>
    </row>
    <row r="618" spans="1:22" ht="60" hidden="1" x14ac:dyDescent="0.25">
      <c r="A618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3">
        <f t="shared" si="73"/>
        <v>0</v>
      </c>
      <c r="Q618" t="str">
        <f t="shared" si="74"/>
        <v>technology</v>
      </c>
      <c r="R618" t="str">
        <f t="shared" si="75"/>
        <v>web</v>
      </c>
      <c r="S618" s="9">
        <f t="shared" si="76"/>
        <v>42761.376238425932</v>
      </c>
      <c r="T618" s="9">
        <f t="shared" si="77"/>
        <v>42791.376238425932</v>
      </c>
      <c r="U618" t="str">
        <f t="shared" si="78"/>
        <v>Jan</v>
      </c>
      <c r="V618">
        <f t="shared" si="79"/>
        <v>2017</v>
      </c>
    </row>
    <row r="619" spans="1:22" ht="60" hidden="1" x14ac:dyDescent="0.25">
      <c r="A619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3</v>
      </c>
      <c r="P619" s="3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6"/>
        <v>42087.343090277776</v>
      </c>
      <c r="T619" s="9">
        <f t="shared" si="77"/>
        <v>42132.343090277776</v>
      </c>
      <c r="U619" t="str">
        <f t="shared" si="78"/>
        <v>Mar</v>
      </c>
      <c r="V619">
        <f t="shared" si="79"/>
        <v>2015</v>
      </c>
    </row>
    <row r="620" spans="1:22" ht="60" hidden="1" x14ac:dyDescent="0.25">
      <c r="A620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3">
        <f t="shared" si="73"/>
        <v>0</v>
      </c>
      <c r="Q620" t="str">
        <f t="shared" si="74"/>
        <v>technology</v>
      </c>
      <c r="R620" t="str">
        <f t="shared" si="75"/>
        <v>web</v>
      </c>
      <c r="S620" s="9">
        <f t="shared" si="76"/>
        <v>42317.810219907406</v>
      </c>
      <c r="T620" s="9">
        <f t="shared" si="77"/>
        <v>42347.810219907406</v>
      </c>
      <c r="U620" t="str">
        <f t="shared" si="78"/>
        <v>Nov</v>
      </c>
      <c r="V620">
        <f t="shared" si="79"/>
        <v>2015</v>
      </c>
    </row>
    <row r="621" spans="1:22" ht="30" hidden="1" x14ac:dyDescent="0.25">
      <c r="A621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3.9999999999999996E-5</v>
      </c>
      <c r="P621" s="3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6"/>
        <v>41908.650347222225</v>
      </c>
      <c r="T621" s="9">
        <f t="shared" si="77"/>
        <v>41968.692013888889</v>
      </c>
      <c r="U621" t="str">
        <f t="shared" si="78"/>
        <v>Sep</v>
      </c>
      <c r="V621">
        <f t="shared" si="79"/>
        <v>2014</v>
      </c>
    </row>
    <row r="622" spans="1:22" ht="45" hidden="1" x14ac:dyDescent="0.25">
      <c r="A622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1</v>
      </c>
      <c r="P622" s="3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6"/>
        <v>41831.716874999998</v>
      </c>
      <c r="T622" s="9">
        <f t="shared" si="77"/>
        <v>41876.716874999998</v>
      </c>
      <c r="U622" t="str">
        <f t="shared" si="78"/>
        <v>Jul</v>
      </c>
      <c r="V622">
        <f t="shared" si="79"/>
        <v>2014</v>
      </c>
    </row>
    <row r="623" spans="1:22" ht="60" hidden="1" x14ac:dyDescent="0.25">
      <c r="A62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</v>
      </c>
      <c r="P623" s="3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6"/>
        <v>42528.987696759257</v>
      </c>
      <c r="T623" s="9">
        <f t="shared" si="77"/>
        <v>42558.987696759257</v>
      </c>
      <c r="U623" t="str">
        <f t="shared" si="78"/>
        <v>Jun</v>
      </c>
      <c r="V623">
        <f t="shared" si="79"/>
        <v>2016</v>
      </c>
    </row>
    <row r="624" spans="1:22" ht="60" hidden="1" x14ac:dyDescent="0.25">
      <c r="A624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5.6833333333333336</v>
      </c>
      <c r="P624" s="3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9">
        <f t="shared" si="76"/>
        <v>42532.774745370371</v>
      </c>
      <c r="T624" s="9">
        <f t="shared" si="77"/>
        <v>42552.774745370371</v>
      </c>
      <c r="U624" t="str">
        <f t="shared" si="78"/>
        <v>Jun</v>
      </c>
      <c r="V624">
        <f t="shared" si="79"/>
        <v>2016</v>
      </c>
    </row>
    <row r="625" spans="1:22" ht="60" hidden="1" x14ac:dyDescent="0.25">
      <c r="A625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3">
        <f t="shared" si="73"/>
        <v>0</v>
      </c>
      <c r="Q625" t="str">
        <f t="shared" si="74"/>
        <v>technology</v>
      </c>
      <c r="R625" t="str">
        <f t="shared" si="75"/>
        <v>web</v>
      </c>
      <c r="S625" s="9">
        <f t="shared" si="76"/>
        <v>42122.009224537032</v>
      </c>
      <c r="T625" s="9">
        <f t="shared" si="77"/>
        <v>42152.009224537032</v>
      </c>
      <c r="U625" t="str">
        <f t="shared" si="78"/>
        <v>Apr</v>
      </c>
      <c r="V625">
        <f t="shared" si="79"/>
        <v>2015</v>
      </c>
    </row>
    <row r="626" spans="1:22" ht="45" hidden="1" x14ac:dyDescent="0.25">
      <c r="A626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3">
        <f t="shared" si="73"/>
        <v>0</v>
      </c>
      <c r="Q626" t="str">
        <f t="shared" si="74"/>
        <v>technology</v>
      </c>
      <c r="R626" t="str">
        <f t="shared" si="75"/>
        <v>web</v>
      </c>
      <c r="S626" s="9">
        <f t="shared" si="76"/>
        <v>42108.988900462966</v>
      </c>
      <c r="T626" s="9">
        <f t="shared" si="77"/>
        <v>42138.988900462966</v>
      </c>
      <c r="U626" t="str">
        <f t="shared" si="78"/>
        <v>Apr</v>
      </c>
      <c r="V626">
        <f t="shared" si="79"/>
        <v>2015</v>
      </c>
    </row>
    <row r="627" spans="1:22" ht="60" hidden="1" x14ac:dyDescent="0.25">
      <c r="A627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3">
        <f t="shared" si="73"/>
        <v>0</v>
      </c>
      <c r="Q627" t="str">
        <f t="shared" si="74"/>
        <v>technology</v>
      </c>
      <c r="R627" t="str">
        <f t="shared" si="75"/>
        <v>web</v>
      </c>
      <c r="S627" s="9">
        <f t="shared" si="76"/>
        <v>42790.895567129628</v>
      </c>
      <c r="T627" s="9">
        <f t="shared" si="77"/>
        <v>42820.853900462964</v>
      </c>
      <c r="U627" t="str">
        <f t="shared" si="78"/>
        <v>Feb</v>
      </c>
      <c r="V627">
        <f t="shared" si="79"/>
        <v>2017</v>
      </c>
    </row>
    <row r="628" spans="1:22" ht="60" hidden="1" x14ac:dyDescent="0.25">
      <c r="A628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17.380000000000003</v>
      </c>
      <c r="P628" s="3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9">
        <f t="shared" si="76"/>
        <v>42198.559479166666</v>
      </c>
      <c r="T628" s="9">
        <f t="shared" si="77"/>
        <v>42231.556944444441</v>
      </c>
      <c r="U628" t="str">
        <f t="shared" si="78"/>
        <v>Jul</v>
      </c>
      <c r="V628">
        <f t="shared" si="79"/>
        <v>2015</v>
      </c>
    </row>
    <row r="629" spans="1:22" ht="60" hidden="1" x14ac:dyDescent="0.25">
      <c r="A629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0.02</v>
      </c>
      <c r="P629" s="3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6"/>
        <v>42384.306840277779</v>
      </c>
      <c r="T629" s="9">
        <f t="shared" si="77"/>
        <v>42443.958333333328</v>
      </c>
      <c r="U629" t="str">
        <f t="shared" si="78"/>
        <v>Jan</v>
      </c>
      <c r="V629">
        <f t="shared" si="79"/>
        <v>2016</v>
      </c>
    </row>
    <row r="630" spans="1:22" ht="45" hidden="1" x14ac:dyDescent="0.25">
      <c r="A630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3">
        <f t="shared" si="73"/>
        <v>0</v>
      </c>
      <c r="Q630" t="str">
        <f t="shared" si="74"/>
        <v>technology</v>
      </c>
      <c r="R630" t="str">
        <f t="shared" si="75"/>
        <v>web</v>
      </c>
      <c r="S630" s="9">
        <f t="shared" si="76"/>
        <v>41803.692789351851</v>
      </c>
      <c r="T630" s="9">
        <f t="shared" si="77"/>
        <v>41833.692789351851</v>
      </c>
      <c r="U630" t="str">
        <f t="shared" si="78"/>
        <v>Jun</v>
      </c>
      <c r="V630">
        <f t="shared" si="79"/>
        <v>2014</v>
      </c>
    </row>
    <row r="631" spans="1:22" ht="60" hidden="1" x14ac:dyDescent="0.25">
      <c r="A631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0.17500000000000002</v>
      </c>
      <c r="P631" s="3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9">
        <f t="shared" si="76"/>
        <v>42474.637824074074</v>
      </c>
      <c r="T631" s="9">
        <f t="shared" si="77"/>
        <v>42504.637824074074</v>
      </c>
      <c r="U631" t="str">
        <f t="shared" si="78"/>
        <v>Apr</v>
      </c>
      <c r="V631">
        <f t="shared" si="79"/>
        <v>2016</v>
      </c>
    </row>
    <row r="632" spans="1:22" ht="60" hidden="1" x14ac:dyDescent="0.25">
      <c r="A632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8.3340278356529712E-2</v>
      </c>
      <c r="P632" s="3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6"/>
        <v>42223.619456018518</v>
      </c>
      <c r="T632" s="9">
        <f t="shared" si="77"/>
        <v>42253.215277777781</v>
      </c>
      <c r="U632" t="str">
        <f t="shared" si="78"/>
        <v>Aug</v>
      </c>
      <c r="V632">
        <f t="shared" si="79"/>
        <v>2015</v>
      </c>
    </row>
    <row r="633" spans="1:22" ht="45" hidden="1" x14ac:dyDescent="0.25">
      <c r="A63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</v>
      </c>
      <c r="P633" s="3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9">
        <f t="shared" si="76"/>
        <v>42489.772326388891</v>
      </c>
      <c r="T633" s="9">
        <f t="shared" si="77"/>
        <v>42518.772326388891</v>
      </c>
      <c r="U633" t="str">
        <f t="shared" si="78"/>
        <v>Apr</v>
      </c>
      <c r="V633">
        <f t="shared" si="79"/>
        <v>2016</v>
      </c>
    </row>
    <row r="634" spans="1:22" ht="45" hidden="1" x14ac:dyDescent="0.25">
      <c r="A634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3">
        <f t="shared" si="73"/>
        <v>0</v>
      </c>
      <c r="Q634" t="str">
        <f t="shared" si="74"/>
        <v>technology</v>
      </c>
      <c r="R634" t="str">
        <f t="shared" si="75"/>
        <v>web</v>
      </c>
      <c r="S634" s="9">
        <f t="shared" si="76"/>
        <v>42303.659317129626</v>
      </c>
      <c r="T634" s="9">
        <f t="shared" si="77"/>
        <v>42333.700983796298</v>
      </c>
      <c r="U634" t="str">
        <f t="shared" si="78"/>
        <v>Oct</v>
      </c>
      <c r="V634">
        <f t="shared" si="79"/>
        <v>2015</v>
      </c>
    </row>
    <row r="635" spans="1:22" ht="45" hidden="1" x14ac:dyDescent="0.25">
      <c r="A635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12.45</v>
      </c>
      <c r="P635" s="3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6"/>
        <v>42507.29932870371</v>
      </c>
      <c r="T635" s="9">
        <f t="shared" si="77"/>
        <v>42538.958333333328</v>
      </c>
      <c r="U635" t="str">
        <f t="shared" si="78"/>
        <v>May</v>
      </c>
      <c r="V635">
        <f t="shared" si="79"/>
        <v>2016</v>
      </c>
    </row>
    <row r="636" spans="1:22" ht="45" hidden="1" x14ac:dyDescent="0.25">
      <c r="A636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0.02</v>
      </c>
      <c r="P636" s="3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6"/>
        <v>42031.928576388891</v>
      </c>
      <c r="T636" s="9">
        <f t="shared" si="77"/>
        <v>42061.928576388891</v>
      </c>
      <c r="U636" t="str">
        <f t="shared" si="78"/>
        <v>Jan</v>
      </c>
      <c r="V636">
        <f t="shared" si="79"/>
        <v>2015</v>
      </c>
    </row>
    <row r="637" spans="1:22" ht="30" hidden="1" x14ac:dyDescent="0.25">
      <c r="A637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8.0000000000000002E-3</v>
      </c>
      <c r="P637" s="3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6"/>
        <v>42076.092152777783</v>
      </c>
      <c r="T637" s="9">
        <f t="shared" si="77"/>
        <v>42106.092152777783</v>
      </c>
      <c r="U637" t="str">
        <f t="shared" si="78"/>
        <v>Mar</v>
      </c>
      <c r="V637">
        <f t="shared" si="79"/>
        <v>2015</v>
      </c>
    </row>
    <row r="638" spans="1:22" ht="45" hidden="1" x14ac:dyDescent="0.25">
      <c r="A638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0.2</v>
      </c>
      <c r="P638" s="3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6"/>
        <v>42131.455439814818</v>
      </c>
      <c r="T638" s="9">
        <f t="shared" si="77"/>
        <v>42161.44930555555</v>
      </c>
      <c r="U638" t="str">
        <f t="shared" si="78"/>
        <v>May</v>
      </c>
      <c r="V638">
        <f t="shared" si="79"/>
        <v>2015</v>
      </c>
    </row>
    <row r="639" spans="1:22" ht="60" hidden="1" x14ac:dyDescent="0.25">
      <c r="A639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3">
        <f t="shared" si="73"/>
        <v>0</v>
      </c>
      <c r="Q639" t="str">
        <f t="shared" si="74"/>
        <v>technology</v>
      </c>
      <c r="R639" t="str">
        <f t="shared" si="75"/>
        <v>web</v>
      </c>
      <c r="S639" s="9">
        <f t="shared" si="76"/>
        <v>42762.962013888886</v>
      </c>
      <c r="T639" s="9">
        <f t="shared" si="77"/>
        <v>42791.961111111115</v>
      </c>
      <c r="U639" t="str">
        <f t="shared" si="78"/>
        <v>Jan</v>
      </c>
      <c r="V639">
        <f t="shared" si="79"/>
        <v>2017</v>
      </c>
    </row>
    <row r="640" spans="1:22" hidden="1" x14ac:dyDescent="0.25">
      <c r="A640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9.0000000000000011E-3</v>
      </c>
      <c r="P640" s="3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6"/>
        <v>42759.593310185184</v>
      </c>
      <c r="T640" s="9">
        <f t="shared" si="77"/>
        <v>42819.55164351852</v>
      </c>
      <c r="U640" t="str">
        <f t="shared" si="78"/>
        <v>Jan</v>
      </c>
      <c r="V640">
        <f t="shared" si="79"/>
        <v>2017</v>
      </c>
    </row>
    <row r="641" spans="1:22" ht="30" hidden="1" x14ac:dyDescent="0.25">
      <c r="A641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9.9999999999999991E-5</v>
      </c>
      <c r="P641" s="3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6"/>
        <v>41865.583275462966</v>
      </c>
      <c r="T641" s="9">
        <f t="shared" si="77"/>
        <v>41925.583275462966</v>
      </c>
      <c r="U641" t="str">
        <f t="shared" si="78"/>
        <v>Aug</v>
      </c>
      <c r="V641">
        <f t="shared" si="79"/>
        <v>2014</v>
      </c>
    </row>
    <row r="642" spans="1:22" ht="60" x14ac:dyDescent="0.25">
      <c r="A642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144.28571428571428</v>
      </c>
      <c r="P642" s="3">
        <f t="shared" si="73"/>
        <v>50.5</v>
      </c>
      <c r="Q642" t="str">
        <f t="shared" si="74"/>
        <v>technology</v>
      </c>
      <c r="R642" t="str">
        <f t="shared" si="75"/>
        <v>wearables</v>
      </c>
      <c r="S642" s="9">
        <f t="shared" si="76"/>
        <v>42683.420312500006</v>
      </c>
      <c r="T642" s="9">
        <f t="shared" si="77"/>
        <v>42698.958333333328</v>
      </c>
      <c r="U642" t="str">
        <f t="shared" si="78"/>
        <v>Nov</v>
      </c>
      <c r="V642">
        <f t="shared" si="79"/>
        <v>2016</v>
      </c>
    </row>
    <row r="643" spans="1:22" ht="60" x14ac:dyDescent="0.25">
      <c r="A64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E643/D643*100</f>
        <v>119.16249999999999</v>
      </c>
      <c r="P643" s="3">
        <f t="shared" ref="P643:P706" si="81">IFERROR(E643/L643,0)</f>
        <v>151.31746031746033</v>
      </c>
      <c r="Q643" t="str">
        <f t="shared" ref="Q643:Q706" si="82">LEFT(N643,SEARCH("/",N643,1)-1)</f>
        <v>technology</v>
      </c>
      <c r="R643" t="str">
        <f t="shared" ref="R643:R706" si="83">MID(N643,FIND("/",N643)+1,256)</f>
        <v>wearables</v>
      </c>
      <c r="S643" s="9">
        <f t="shared" ref="S643:S706" si="84">(((J643/60)/60)/24)+DATE(1970,1,1)</f>
        <v>42199.57</v>
      </c>
      <c r="T643" s="9">
        <f t="shared" ref="T643:T706" si="85">(((I643/60)/60)/24)+DATE(1970,1,1)</f>
        <v>42229.57</v>
      </c>
      <c r="U643" t="str">
        <f t="shared" ref="U643:U706" si="86">TEXT(S643,"mmm")</f>
        <v>Jul</v>
      </c>
      <c r="V643">
        <f t="shared" ref="V643:V706" si="87">YEAR(T643)</f>
        <v>2015</v>
      </c>
    </row>
    <row r="644" spans="1:22" ht="60" x14ac:dyDescent="0.25">
      <c r="A644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1460.4850000000001</v>
      </c>
      <c r="P644" s="3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9">
        <f t="shared" si="84"/>
        <v>42199.651319444441</v>
      </c>
      <c r="T644" s="9">
        <f t="shared" si="85"/>
        <v>42235.651319444441</v>
      </c>
      <c r="U644" t="str">
        <f t="shared" si="86"/>
        <v>Jul</v>
      </c>
      <c r="V644">
        <f t="shared" si="87"/>
        <v>2015</v>
      </c>
    </row>
    <row r="645" spans="1:22" ht="45" x14ac:dyDescent="0.25">
      <c r="A645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105.80799999999999</v>
      </c>
      <c r="P645" s="3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9">
        <f t="shared" si="84"/>
        <v>42100.642071759255</v>
      </c>
      <c r="T645" s="9">
        <f t="shared" si="85"/>
        <v>42155.642071759255</v>
      </c>
      <c r="U645" t="str">
        <f t="shared" si="86"/>
        <v>Apr</v>
      </c>
      <c r="V645">
        <f t="shared" si="87"/>
        <v>2015</v>
      </c>
    </row>
    <row r="646" spans="1:22" ht="60" x14ac:dyDescent="0.25">
      <c r="A646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300.11791999999997</v>
      </c>
      <c r="P646" s="3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9">
        <f t="shared" si="84"/>
        <v>41898.665960648148</v>
      </c>
      <c r="T646" s="9">
        <f t="shared" si="85"/>
        <v>41941.041666666664</v>
      </c>
      <c r="U646" t="str">
        <f t="shared" si="86"/>
        <v>Sep</v>
      </c>
      <c r="V646">
        <f t="shared" si="87"/>
        <v>2014</v>
      </c>
    </row>
    <row r="647" spans="1:22" ht="30" x14ac:dyDescent="0.25">
      <c r="A647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278.7</v>
      </c>
      <c r="P647" s="3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9">
        <f t="shared" si="84"/>
        <v>42564.026319444441</v>
      </c>
      <c r="T647" s="9">
        <f t="shared" si="85"/>
        <v>42594.026319444441</v>
      </c>
      <c r="U647" t="str">
        <f t="shared" si="86"/>
        <v>Jul</v>
      </c>
      <c r="V647">
        <f t="shared" si="87"/>
        <v>2016</v>
      </c>
    </row>
    <row r="648" spans="1:22" ht="60" x14ac:dyDescent="0.25">
      <c r="A648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131.87625</v>
      </c>
      <c r="P648" s="3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9">
        <f t="shared" si="84"/>
        <v>41832.852627314816</v>
      </c>
      <c r="T648" s="9">
        <f t="shared" si="85"/>
        <v>41862.852627314816</v>
      </c>
      <c r="U648" t="str">
        <f t="shared" si="86"/>
        <v>Jul</v>
      </c>
      <c r="V648">
        <f t="shared" si="87"/>
        <v>2014</v>
      </c>
    </row>
    <row r="649" spans="1:22" ht="60" x14ac:dyDescent="0.25">
      <c r="A649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107.05</v>
      </c>
      <c r="P649" s="3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9">
        <f t="shared" si="84"/>
        <v>42416.767928240741</v>
      </c>
      <c r="T649" s="9">
        <f t="shared" si="85"/>
        <v>42446.726261574076</v>
      </c>
      <c r="U649" t="str">
        <f t="shared" si="86"/>
        <v>Feb</v>
      </c>
      <c r="V649">
        <f t="shared" si="87"/>
        <v>2016</v>
      </c>
    </row>
    <row r="650" spans="1:22" ht="30" x14ac:dyDescent="0.25">
      <c r="A650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126.82285714285715</v>
      </c>
      <c r="P650" s="3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4"/>
        <v>41891.693379629629</v>
      </c>
      <c r="T650" s="9">
        <f t="shared" si="85"/>
        <v>41926.693379629629</v>
      </c>
      <c r="U650" t="str">
        <f t="shared" si="86"/>
        <v>Sep</v>
      </c>
      <c r="V650">
        <f t="shared" si="87"/>
        <v>2014</v>
      </c>
    </row>
    <row r="651" spans="1:22" ht="60" x14ac:dyDescent="0.25">
      <c r="A651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139.96</v>
      </c>
      <c r="P651" s="3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9">
        <f t="shared" si="84"/>
        <v>41877.912187499998</v>
      </c>
      <c r="T651" s="9">
        <f t="shared" si="85"/>
        <v>41898.912187499998</v>
      </c>
      <c r="U651" t="str">
        <f t="shared" si="86"/>
        <v>Aug</v>
      </c>
      <c r="V651">
        <f t="shared" si="87"/>
        <v>2014</v>
      </c>
    </row>
    <row r="652" spans="1:22" ht="60" x14ac:dyDescent="0.25">
      <c r="A652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112.4</v>
      </c>
      <c r="P652" s="3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9">
        <f t="shared" si="84"/>
        <v>41932.036851851852</v>
      </c>
      <c r="T652" s="9">
        <f t="shared" si="85"/>
        <v>41992.078518518523</v>
      </c>
      <c r="U652" t="str">
        <f t="shared" si="86"/>
        <v>Oct</v>
      </c>
      <c r="V652">
        <f t="shared" si="87"/>
        <v>2014</v>
      </c>
    </row>
    <row r="653" spans="1:22" ht="60" x14ac:dyDescent="0.25">
      <c r="A65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100.52799999999999</v>
      </c>
      <c r="P653" s="3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9">
        <f t="shared" si="84"/>
        <v>41956.017488425925</v>
      </c>
      <c r="T653" s="9">
        <f t="shared" si="85"/>
        <v>41986.017488425925</v>
      </c>
      <c r="U653" t="str">
        <f t="shared" si="86"/>
        <v>Nov</v>
      </c>
      <c r="V653">
        <f t="shared" si="87"/>
        <v>2014</v>
      </c>
    </row>
    <row r="654" spans="1:22" ht="60" x14ac:dyDescent="0.25">
      <c r="A654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100.46666666666665</v>
      </c>
      <c r="P654" s="3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9">
        <f t="shared" si="84"/>
        <v>42675.690393518518</v>
      </c>
      <c r="T654" s="9">
        <f t="shared" si="85"/>
        <v>42705.732060185182</v>
      </c>
      <c r="U654" t="str">
        <f t="shared" si="86"/>
        <v>Nov</v>
      </c>
      <c r="V654">
        <f t="shared" si="87"/>
        <v>2016</v>
      </c>
    </row>
    <row r="655" spans="1:22" ht="60" x14ac:dyDescent="0.25">
      <c r="A655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141.446</v>
      </c>
      <c r="P655" s="3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9">
        <f t="shared" si="84"/>
        <v>42199.618518518517</v>
      </c>
      <c r="T655" s="9">
        <f t="shared" si="85"/>
        <v>42236.618518518517</v>
      </c>
      <c r="U655" t="str">
        <f t="shared" si="86"/>
        <v>Jul</v>
      </c>
      <c r="V655">
        <f t="shared" si="87"/>
        <v>2015</v>
      </c>
    </row>
    <row r="656" spans="1:22" ht="60" x14ac:dyDescent="0.25">
      <c r="A656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267.29166666666669</v>
      </c>
      <c r="P656" s="3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9">
        <f t="shared" si="84"/>
        <v>42163.957326388889</v>
      </c>
      <c r="T656" s="9">
        <f t="shared" si="85"/>
        <v>42193.957326388889</v>
      </c>
      <c r="U656" t="str">
        <f t="shared" si="86"/>
        <v>Jun</v>
      </c>
      <c r="V656">
        <f t="shared" si="87"/>
        <v>2015</v>
      </c>
    </row>
    <row r="657" spans="1:22" ht="45" x14ac:dyDescent="0.25">
      <c r="A657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146.88749999999999</v>
      </c>
      <c r="P657" s="3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9">
        <f t="shared" si="84"/>
        <v>42045.957314814819</v>
      </c>
      <c r="T657" s="9">
        <f t="shared" si="85"/>
        <v>42075.915648148148</v>
      </c>
      <c r="U657" t="str">
        <f t="shared" si="86"/>
        <v>Feb</v>
      </c>
      <c r="V657">
        <f t="shared" si="87"/>
        <v>2015</v>
      </c>
    </row>
    <row r="658" spans="1:22" ht="60" x14ac:dyDescent="0.25">
      <c r="A658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213.56</v>
      </c>
      <c r="P658" s="3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9">
        <f t="shared" si="84"/>
        <v>42417.804618055554</v>
      </c>
      <c r="T658" s="9">
        <f t="shared" si="85"/>
        <v>42477.762951388882</v>
      </c>
      <c r="U658" t="str">
        <f t="shared" si="86"/>
        <v>Feb</v>
      </c>
      <c r="V658">
        <f t="shared" si="87"/>
        <v>2016</v>
      </c>
    </row>
    <row r="659" spans="1:22" ht="60" x14ac:dyDescent="0.25">
      <c r="A659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125.69999999999999</v>
      </c>
      <c r="P659" s="3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9">
        <f t="shared" si="84"/>
        <v>42331.84574074074</v>
      </c>
      <c r="T659" s="9">
        <f t="shared" si="85"/>
        <v>42361.84574074074</v>
      </c>
      <c r="U659" t="str">
        <f t="shared" si="86"/>
        <v>Nov</v>
      </c>
      <c r="V659">
        <f t="shared" si="87"/>
        <v>2015</v>
      </c>
    </row>
    <row r="660" spans="1:22" ht="60" x14ac:dyDescent="0.25">
      <c r="A660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104.46206037108834</v>
      </c>
      <c r="P660" s="3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9">
        <f t="shared" si="84"/>
        <v>42179.160752314812</v>
      </c>
      <c r="T660" s="9">
        <f t="shared" si="85"/>
        <v>42211.75</v>
      </c>
      <c r="U660" t="str">
        <f t="shared" si="86"/>
        <v>Jun</v>
      </c>
      <c r="V660">
        <f t="shared" si="87"/>
        <v>2015</v>
      </c>
    </row>
    <row r="661" spans="1:22" x14ac:dyDescent="0.25">
      <c r="A661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100.56666666666668</v>
      </c>
      <c r="P661" s="3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9">
        <f t="shared" si="84"/>
        <v>42209.593692129631</v>
      </c>
      <c r="T661" s="9">
        <f t="shared" si="85"/>
        <v>42239.593692129631</v>
      </c>
      <c r="U661" t="str">
        <f t="shared" si="86"/>
        <v>Jul</v>
      </c>
      <c r="V661">
        <f t="shared" si="87"/>
        <v>2015</v>
      </c>
    </row>
    <row r="662" spans="1:22" ht="60" hidden="1" x14ac:dyDescent="0.25">
      <c r="A662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3.0579999999999998</v>
      </c>
      <c r="P662" s="3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9">
        <f t="shared" si="84"/>
        <v>41922.741655092592</v>
      </c>
      <c r="T662" s="9">
        <f t="shared" si="85"/>
        <v>41952.783321759263</v>
      </c>
      <c r="U662" t="str">
        <f t="shared" si="86"/>
        <v>Oct</v>
      </c>
      <c r="V662">
        <f t="shared" si="87"/>
        <v>2014</v>
      </c>
    </row>
    <row r="663" spans="1:22" ht="45" hidden="1" x14ac:dyDescent="0.25">
      <c r="A66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0.95</v>
      </c>
      <c r="P663" s="3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9">
        <f t="shared" si="84"/>
        <v>42636.645358796297</v>
      </c>
      <c r="T663" s="9">
        <f t="shared" si="85"/>
        <v>42666.645358796297</v>
      </c>
      <c r="U663" t="str">
        <f t="shared" si="86"/>
        <v>Sep</v>
      </c>
      <c r="V663">
        <f t="shared" si="87"/>
        <v>2016</v>
      </c>
    </row>
    <row r="664" spans="1:22" ht="45" hidden="1" x14ac:dyDescent="0.25">
      <c r="A664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0.4</v>
      </c>
      <c r="P664" s="3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4"/>
        <v>41990.438043981485</v>
      </c>
      <c r="T664" s="9">
        <f t="shared" si="85"/>
        <v>42020.438043981485</v>
      </c>
      <c r="U664" t="str">
        <f t="shared" si="86"/>
        <v>Dec</v>
      </c>
      <c r="V664">
        <f t="shared" si="87"/>
        <v>2015</v>
      </c>
    </row>
    <row r="665" spans="1:22" ht="60" hidden="1" x14ac:dyDescent="0.25">
      <c r="A665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0.35000000000000003</v>
      </c>
      <c r="P665" s="3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4"/>
        <v>42173.843240740738</v>
      </c>
      <c r="T665" s="9">
        <f t="shared" si="85"/>
        <v>42203.843240740738</v>
      </c>
      <c r="U665" t="str">
        <f t="shared" si="86"/>
        <v>Jun</v>
      </c>
      <c r="V665">
        <f t="shared" si="87"/>
        <v>2015</v>
      </c>
    </row>
    <row r="666" spans="1:22" ht="60" hidden="1" x14ac:dyDescent="0.25">
      <c r="A666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7.5333333333333332</v>
      </c>
      <c r="P666" s="3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9">
        <f t="shared" si="84"/>
        <v>42077.666377314818</v>
      </c>
      <c r="T666" s="9">
        <f t="shared" si="85"/>
        <v>42107.666377314818</v>
      </c>
      <c r="U666" t="str">
        <f t="shared" si="86"/>
        <v>Mar</v>
      </c>
      <c r="V666">
        <f t="shared" si="87"/>
        <v>2015</v>
      </c>
    </row>
    <row r="667" spans="1:22" ht="60" hidden="1" x14ac:dyDescent="0.25">
      <c r="A667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18.64</v>
      </c>
      <c r="P667" s="3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9">
        <f t="shared" si="84"/>
        <v>42688.711354166662</v>
      </c>
      <c r="T667" s="9">
        <f t="shared" si="85"/>
        <v>42748.711354166662</v>
      </c>
      <c r="U667" t="str">
        <f t="shared" si="86"/>
        <v>Nov</v>
      </c>
      <c r="V667">
        <f t="shared" si="87"/>
        <v>2017</v>
      </c>
    </row>
    <row r="668" spans="1:22" ht="60" hidden="1" x14ac:dyDescent="0.25">
      <c r="A668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4.0000000000000001E-3</v>
      </c>
      <c r="P668" s="3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4"/>
        <v>41838.832152777781</v>
      </c>
      <c r="T668" s="9">
        <f t="shared" si="85"/>
        <v>41868.832152777781</v>
      </c>
      <c r="U668" t="str">
        <f t="shared" si="86"/>
        <v>Jul</v>
      </c>
      <c r="V668">
        <f t="shared" si="87"/>
        <v>2014</v>
      </c>
    </row>
    <row r="669" spans="1:22" ht="60" hidden="1" x14ac:dyDescent="0.25">
      <c r="A669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10.02</v>
      </c>
      <c r="P669" s="3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9">
        <f t="shared" si="84"/>
        <v>42632.373414351852</v>
      </c>
      <c r="T669" s="9">
        <f t="shared" si="85"/>
        <v>42672.373414351852</v>
      </c>
      <c r="U669" t="str">
        <f t="shared" si="86"/>
        <v>Sep</v>
      </c>
      <c r="V669">
        <f t="shared" si="87"/>
        <v>2016</v>
      </c>
    </row>
    <row r="670" spans="1:22" ht="45" hidden="1" x14ac:dyDescent="0.25">
      <c r="A670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4.5600000000000005</v>
      </c>
      <c r="P670" s="3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4"/>
        <v>42090.831273148149</v>
      </c>
      <c r="T670" s="9">
        <f t="shared" si="85"/>
        <v>42135.831273148149</v>
      </c>
      <c r="U670" t="str">
        <f t="shared" si="86"/>
        <v>Mar</v>
      </c>
      <c r="V670">
        <f t="shared" si="87"/>
        <v>2015</v>
      </c>
    </row>
    <row r="671" spans="1:22" ht="60" hidden="1" x14ac:dyDescent="0.25">
      <c r="A671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21.5075</v>
      </c>
      <c r="P671" s="3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4"/>
        <v>42527.625671296293</v>
      </c>
      <c r="T671" s="9">
        <f t="shared" si="85"/>
        <v>42557.625671296293</v>
      </c>
      <c r="U671" t="str">
        <f t="shared" si="86"/>
        <v>Jun</v>
      </c>
      <c r="V671">
        <f t="shared" si="87"/>
        <v>2016</v>
      </c>
    </row>
    <row r="672" spans="1:22" ht="60" hidden="1" x14ac:dyDescent="0.25">
      <c r="A672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29.276666666666667</v>
      </c>
      <c r="P672" s="3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9">
        <f t="shared" si="84"/>
        <v>42506.709722222222</v>
      </c>
      <c r="T672" s="9">
        <f t="shared" si="85"/>
        <v>42540.340277777781</v>
      </c>
      <c r="U672" t="str">
        <f t="shared" si="86"/>
        <v>May</v>
      </c>
      <c r="V672">
        <f t="shared" si="87"/>
        <v>2016</v>
      </c>
    </row>
    <row r="673" spans="1:22" ht="60" hidden="1" x14ac:dyDescent="0.25">
      <c r="A67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39.426666666666662</v>
      </c>
      <c r="P673" s="3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9">
        <f t="shared" si="84"/>
        <v>41984.692731481482</v>
      </c>
      <c r="T673" s="9">
        <f t="shared" si="85"/>
        <v>42018.166666666672</v>
      </c>
      <c r="U673" t="str">
        <f t="shared" si="86"/>
        <v>Dec</v>
      </c>
      <c r="V673">
        <f t="shared" si="87"/>
        <v>2015</v>
      </c>
    </row>
    <row r="674" spans="1:22" ht="60" hidden="1" x14ac:dyDescent="0.25">
      <c r="A674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21.628</v>
      </c>
      <c r="P674" s="3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9">
        <f t="shared" si="84"/>
        <v>41974.219490740739</v>
      </c>
      <c r="T674" s="9">
        <f t="shared" si="85"/>
        <v>42005.207638888889</v>
      </c>
      <c r="U674" t="str">
        <f t="shared" si="86"/>
        <v>Dec</v>
      </c>
      <c r="V674">
        <f t="shared" si="87"/>
        <v>2015</v>
      </c>
    </row>
    <row r="675" spans="1:22" ht="60" hidden="1" x14ac:dyDescent="0.25">
      <c r="A675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0.20500000000000002</v>
      </c>
      <c r="P675" s="3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9">
        <f t="shared" si="84"/>
        <v>41838.840474537035</v>
      </c>
      <c r="T675" s="9">
        <f t="shared" si="85"/>
        <v>41883.840474537035</v>
      </c>
      <c r="U675" t="str">
        <f t="shared" si="86"/>
        <v>Jul</v>
      </c>
      <c r="V675">
        <f t="shared" si="87"/>
        <v>2014</v>
      </c>
    </row>
    <row r="676" spans="1:22" ht="30" hidden="1" x14ac:dyDescent="0.25">
      <c r="A676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0.03</v>
      </c>
      <c r="P676" s="3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4"/>
        <v>41803.116053240738</v>
      </c>
      <c r="T676" s="9">
        <f t="shared" si="85"/>
        <v>41863.116053240738</v>
      </c>
      <c r="U676" t="str">
        <f t="shared" si="86"/>
        <v>Jun</v>
      </c>
      <c r="V676">
        <f t="shared" si="87"/>
        <v>2014</v>
      </c>
    </row>
    <row r="677" spans="1:22" ht="60" hidden="1" x14ac:dyDescent="0.25">
      <c r="A677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14.85</v>
      </c>
      <c r="P677" s="3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9">
        <f t="shared" si="84"/>
        <v>41975.930601851855</v>
      </c>
      <c r="T677" s="9">
        <f t="shared" si="85"/>
        <v>42005.290972222225</v>
      </c>
      <c r="U677" t="str">
        <f t="shared" si="86"/>
        <v>Dec</v>
      </c>
      <c r="V677">
        <f t="shared" si="87"/>
        <v>2015</v>
      </c>
    </row>
    <row r="678" spans="1:22" ht="60" hidden="1" x14ac:dyDescent="0.25">
      <c r="A678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</v>
      </c>
      <c r="P678" s="3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9">
        <f t="shared" si="84"/>
        <v>42012.768298611118</v>
      </c>
      <c r="T678" s="9">
        <f t="shared" si="85"/>
        <v>42042.768298611118</v>
      </c>
      <c r="U678" t="str">
        <f t="shared" si="86"/>
        <v>Jan</v>
      </c>
      <c r="V678">
        <f t="shared" si="87"/>
        <v>2015</v>
      </c>
    </row>
    <row r="679" spans="1:22" ht="75" hidden="1" x14ac:dyDescent="0.25">
      <c r="A679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25.584</v>
      </c>
      <c r="P679" s="3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4"/>
        <v>42504.403877314813</v>
      </c>
      <c r="T679" s="9">
        <f t="shared" si="85"/>
        <v>42549.403877314813</v>
      </c>
      <c r="U679" t="str">
        <f t="shared" si="86"/>
        <v>May</v>
      </c>
      <c r="V679">
        <f t="shared" si="87"/>
        <v>2016</v>
      </c>
    </row>
    <row r="680" spans="1:22" ht="60" hidden="1" x14ac:dyDescent="0.25">
      <c r="A680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3.8206896551724134</v>
      </c>
      <c r="P680" s="3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9">
        <f t="shared" si="84"/>
        <v>42481.376597222217</v>
      </c>
      <c r="T680" s="9">
        <f t="shared" si="85"/>
        <v>42511.376597222217</v>
      </c>
      <c r="U680" t="str">
        <f t="shared" si="86"/>
        <v>Apr</v>
      </c>
      <c r="V680">
        <f t="shared" si="87"/>
        <v>2016</v>
      </c>
    </row>
    <row r="681" spans="1:22" ht="60" hidden="1" x14ac:dyDescent="0.25">
      <c r="A681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15.485964912280703</v>
      </c>
      <c r="P681" s="3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9">
        <f t="shared" si="84"/>
        <v>42556.695706018523</v>
      </c>
      <c r="T681" s="9">
        <f t="shared" si="85"/>
        <v>42616.695706018523</v>
      </c>
      <c r="U681" t="str">
        <f t="shared" si="86"/>
        <v>Jul</v>
      </c>
      <c r="V681">
        <f t="shared" si="87"/>
        <v>2016</v>
      </c>
    </row>
    <row r="682" spans="1:22" ht="60" hidden="1" x14ac:dyDescent="0.25">
      <c r="A682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25.912000000000003</v>
      </c>
      <c r="P682" s="3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9">
        <f t="shared" si="84"/>
        <v>41864.501516203702</v>
      </c>
      <c r="T682" s="9">
        <f t="shared" si="85"/>
        <v>41899.501516203702</v>
      </c>
      <c r="U682" t="str">
        <f t="shared" si="86"/>
        <v>Aug</v>
      </c>
      <c r="V682">
        <f t="shared" si="87"/>
        <v>2014</v>
      </c>
    </row>
    <row r="683" spans="1:22" ht="60" hidden="1" x14ac:dyDescent="0.25">
      <c r="A68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0.04</v>
      </c>
      <c r="P683" s="3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4"/>
        <v>42639.805601851855</v>
      </c>
      <c r="T683" s="9">
        <f t="shared" si="85"/>
        <v>42669.805601851855</v>
      </c>
      <c r="U683" t="str">
        <f t="shared" si="86"/>
        <v>Sep</v>
      </c>
      <c r="V683">
        <f t="shared" si="87"/>
        <v>2016</v>
      </c>
    </row>
    <row r="684" spans="1:22" ht="45" hidden="1" x14ac:dyDescent="0.25">
      <c r="A684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0.106</v>
      </c>
      <c r="P684" s="3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4"/>
        <v>42778.765300925923</v>
      </c>
      <c r="T684" s="9">
        <f t="shared" si="85"/>
        <v>42808.723634259266</v>
      </c>
      <c r="U684" t="str">
        <f t="shared" si="86"/>
        <v>Feb</v>
      </c>
      <c r="V684">
        <f t="shared" si="87"/>
        <v>2017</v>
      </c>
    </row>
    <row r="685" spans="1:22" ht="60" hidden="1" x14ac:dyDescent="0.25">
      <c r="A685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0.85142857142857142</v>
      </c>
      <c r="P685" s="3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9">
        <f t="shared" si="84"/>
        <v>42634.900046296301</v>
      </c>
      <c r="T685" s="9">
        <f t="shared" si="85"/>
        <v>42674.900046296301</v>
      </c>
      <c r="U685" t="str">
        <f t="shared" si="86"/>
        <v>Sep</v>
      </c>
      <c r="V685">
        <f t="shared" si="87"/>
        <v>2016</v>
      </c>
    </row>
    <row r="686" spans="1:22" ht="30" hidden="1" x14ac:dyDescent="0.25">
      <c r="A686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7.4837500000000006</v>
      </c>
      <c r="P686" s="3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9">
        <f t="shared" si="84"/>
        <v>41809.473275462966</v>
      </c>
      <c r="T686" s="9">
        <f t="shared" si="85"/>
        <v>41845.125</v>
      </c>
      <c r="U686" t="str">
        <f t="shared" si="86"/>
        <v>Jun</v>
      </c>
      <c r="V686">
        <f t="shared" si="87"/>
        <v>2014</v>
      </c>
    </row>
    <row r="687" spans="1:22" ht="60" hidden="1" x14ac:dyDescent="0.25">
      <c r="A687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27.650000000000002</v>
      </c>
      <c r="P687" s="3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4"/>
        <v>41971.866574074069</v>
      </c>
      <c r="T687" s="9">
        <f t="shared" si="85"/>
        <v>42016.866574074069</v>
      </c>
      <c r="U687" t="str">
        <f t="shared" si="86"/>
        <v>Nov</v>
      </c>
      <c r="V687">
        <f t="shared" si="87"/>
        <v>2015</v>
      </c>
    </row>
    <row r="688" spans="1:22" ht="60" hidden="1" x14ac:dyDescent="0.25">
      <c r="A688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3">
        <f t="shared" si="81"/>
        <v>0</v>
      </c>
      <c r="Q688" t="str">
        <f t="shared" si="82"/>
        <v>technology</v>
      </c>
      <c r="R688" t="str">
        <f t="shared" si="83"/>
        <v>wearables</v>
      </c>
      <c r="S688" s="9">
        <f t="shared" si="84"/>
        <v>42189.673263888893</v>
      </c>
      <c r="T688" s="9">
        <f t="shared" si="85"/>
        <v>42219.673263888893</v>
      </c>
      <c r="U688" t="str">
        <f t="shared" si="86"/>
        <v>Jul</v>
      </c>
      <c r="V688">
        <f t="shared" si="87"/>
        <v>2015</v>
      </c>
    </row>
    <row r="689" spans="1:22" ht="60" hidden="1" x14ac:dyDescent="0.25">
      <c r="A689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3.55</v>
      </c>
      <c r="P689" s="3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9">
        <f t="shared" si="84"/>
        <v>42711.750613425931</v>
      </c>
      <c r="T689" s="9">
        <f t="shared" si="85"/>
        <v>42771.750613425931</v>
      </c>
      <c r="U689" t="str">
        <f t="shared" si="86"/>
        <v>Dec</v>
      </c>
      <c r="V689">
        <f t="shared" si="87"/>
        <v>2017</v>
      </c>
    </row>
    <row r="690" spans="1:22" ht="60" hidden="1" x14ac:dyDescent="0.25">
      <c r="A690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72.989999999999995</v>
      </c>
      <c r="P690" s="3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4"/>
        <v>42262.104780092588</v>
      </c>
      <c r="T690" s="9">
        <f t="shared" si="85"/>
        <v>42292.104780092588</v>
      </c>
      <c r="U690" t="str">
        <f t="shared" si="86"/>
        <v>Sep</v>
      </c>
      <c r="V690">
        <f t="shared" si="87"/>
        <v>2015</v>
      </c>
    </row>
    <row r="691" spans="1:22" ht="60" hidden="1" x14ac:dyDescent="0.25">
      <c r="A691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57.648750000000007</v>
      </c>
      <c r="P691" s="3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9">
        <f t="shared" si="84"/>
        <v>42675.66778935185</v>
      </c>
      <c r="T691" s="9">
        <f t="shared" si="85"/>
        <v>42712.207638888889</v>
      </c>
      <c r="U691" t="str">
        <f t="shared" si="86"/>
        <v>Nov</v>
      </c>
      <c r="V691">
        <f t="shared" si="87"/>
        <v>2016</v>
      </c>
    </row>
    <row r="692" spans="1:22" ht="30" hidden="1" x14ac:dyDescent="0.25">
      <c r="A692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12.34</v>
      </c>
      <c r="P692" s="3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9">
        <f t="shared" si="84"/>
        <v>42579.634733796294</v>
      </c>
      <c r="T692" s="9">
        <f t="shared" si="85"/>
        <v>42622.25</v>
      </c>
      <c r="U692" t="str">
        <f t="shared" si="86"/>
        <v>Jul</v>
      </c>
      <c r="V692">
        <f t="shared" si="87"/>
        <v>2016</v>
      </c>
    </row>
    <row r="693" spans="1:22" ht="45" hidden="1" x14ac:dyDescent="0.25">
      <c r="A69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0.52</v>
      </c>
      <c r="P693" s="3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4"/>
        <v>42158.028310185182</v>
      </c>
      <c r="T693" s="9">
        <f t="shared" si="85"/>
        <v>42186.028310185182</v>
      </c>
      <c r="U693" t="str">
        <f t="shared" si="86"/>
        <v>Jun</v>
      </c>
      <c r="V693">
        <f t="shared" si="87"/>
        <v>2015</v>
      </c>
    </row>
    <row r="694" spans="1:22" ht="60" hidden="1" x14ac:dyDescent="0.25">
      <c r="A694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6.5299999999999994</v>
      </c>
      <c r="P694" s="3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9">
        <f t="shared" si="84"/>
        <v>42696.37572916667</v>
      </c>
      <c r="T694" s="9">
        <f t="shared" si="85"/>
        <v>42726.37572916667</v>
      </c>
      <c r="U694" t="str">
        <f t="shared" si="86"/>
        <v>Nov</v>
      </c>
      <c r="V694">
        <f t="shared" si="87"/>
        <v>2016</v>
      </c>
    </row>
    <row r="695" spans="1:22" ht="45" hidden="1" x14ac:dyDescent="0.25">
      <c r="A695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35.338000000000001</v>
      </c>
      <c r="P695" s="3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9">
        <f t="shared" si="84"/>
        <v>42094.808182870373</v>
      </c>
      <c r="T695" s="9">
        <f t="shared" si="85"/>
        <v>42124.808182870373</v>
      </c>
      <c r="U695" t="str">
        <f t="shared" si="86"/>
        <v>Mar</v>
      </c>
      <c r="V695">
        <f t="shared" si="87"/>
        <v>2015</v>
      </c>
    </row>
    <row r="696" spans="1:22" ht="60" hidden="1" x14ac:dyDescent="0.25">
      <c r="A696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0.39333333333333331</v>
      </c>
      <c r="P696" s="3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9">
        <f t="shared" si="84"/>
        <v>42737.663877314815</v>
      </c>
      <c r="T696" s="9">
        <f t="shared" si="85"/>
        <v>42767.663877314815</v>
      </c>
      <c r="U696" t="str">
        <f t="shared" si="86"/>
        <v>Jan</v>
      </c>
      <c r="V696">
        <f t="shared" si="87"/>
        <v>2017</v>
      </c>
    </row>
    <row r="697" spans="1:22" ht="60" hidden="1" x14ac:dyDescent="0.25">
      <c r="A697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</v>
      </c>
      <c r="P697" s="3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9">
        <f t="shared" si="84"/>
        <v>41913.521064814813</v>
      </c>
      <c r="T697" s="9">
        <f t="shared" si="85"/>
        <v>41943.521064814813</v>
      </c>
      <c r="U697" t="str">
        <f t="shared" si="86"/>
        <v>Oct</v>
      </c>
      <c r="V697">
        <f t="shared" si="87"/>
        <v>2014</v>
      </c>
    </row>
    <row r="698" spans="1:22" ht="30" hidden="1" x14ac:dyDescent="0.25">
      <c r="A698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5.7142857142857147E-4</v>
      </c>
      <c r="P698" s="3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4"/>
        <v>41815.927106481482</v>
      </c>
      <c r="T698" s="9">
        <f t="shared" si="85"/>
        <v>41845.927106481482</v>
      </c>
      <c r="U698" t="str">
        <f t="shared" si="86"/>
        <v>Jun</v>
      </c>
      <c r="V698">
        <f t="shared" si="87"/>
        <v>2014</v>
      </c>
    </row>
    <row r="699" spans="1:22" ht="60" hidden="1" x14ac:dyDescent="0.25">
      <c r="A699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46.379999999999995</v>
      </c>
      <c r="P699" s="3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9">
        <f t="shared" si="84"/>
        <v>42388.523020833338</v>
      </c>
      <c r="T699" s="9">
        <f t="shared" si="85"/>
        <v>42403.523020833338</v>
      </c>
      <c r="U699" t="str">
        <f t="shared" si="86"/>
        <v>Jan</v>
      </c>
      <c r="V699">
        <f t="shared" si="87"/>
        <v>2016</v>
      </c>
    </row>
    <row r="700" spans="1:22" ht="60" hidden="1" x14ac:dyDescent="0.25">
      <c r="A700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15.39</v>
      </c>
      <c r="P700" s="3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9">
        <f t="shared" si="84"/>
        <v>41866.931076388886</v>
      </c>
      <c r="T700" s="9">
        <f t="shared" si="85"/>
        <v>41900.083333333336</v>
      </c>
      <c r="U700" t="str">
        <f t="shared" si="86"/>
        <v>Aug</v>
      </c>
      <c r="V700">
        <f t="shared" si="87"/>
        <v>2014</v>
      </c>
    </row>
    <row r="701" spans="1:22" ht="60" hidden="1" x14ac:dyDescent="0.25">
      <c r="A701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82.422107692307705</v>
      </c>
      <c r="P701" s="3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9">
        <f t="shared" si="84"/>
        <v>41563.485509259262</v>
      </c>
      <c r="T701" s="9">
        <f t="shared" si="85"/>
        <v>41600.666666666664</v>
      </c>
      <c r="U701" t="str">
        <f t="shared" si="86"/>
        <v>Oct</v>
      </c>
      <c r="V701">
        <f t="shared" si="87"/>
        <v>2013</v>
      </c>
    </row>
    <row r="702" spans="1:22" ht="60" hidden="1" x14ac:dyDescent="0.25">
      <c r="A702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2.6866666666666665</v>
      </c>
      <c r="P702" s="3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4"/>
        <v>42715.688437500001</v>
      </c>
      <c r="T702" s="9">
        <f t="shared" si="85"/>
        <v>42745.688437500001</v>
      </c>
      <c r="U702" t="str">
        <f t="shared" si="86"/>
        <v>Dec</v>
      </c>
      <c r="V702">
        <f t="shared" si="87"/>
        <v>2017</v>
      </c>
    </row>
    <row r="703" spans="1:22" ht="60" hidden="1" x14ac:dyDescent="0.25">
      <c r="A70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26.6</v>
      </c>
      <c r="P703" s="3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9">
        <f t="shared" si="84"/>
        <v>41813.662962962961</v>
      </c>
      <c r="T703" s="9">
        <f t="shared" si="85"/>
        <v>41843.662962962961</v>
      </c>
      <c r="U703" t="str">
        <f t="shared" si="86"/>
        <v>Jun</v>
      </c>
      <c r="V703">
        <f t="shared" si="87"/>
        <v>2014</v>
      </c>
    </row>
    <row r="704" spans="1:22" ht="60" hidden="1" x14ac:dyDescent="0.25">
      <c r="A704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30.813400000000001</v>
      </c>
      <c r="P704" s="3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9">
        <f t="shared" si="84"/>
        <v>42668.726701388892</v>
      </c>
      <c r="T704" s="9">
        <f t="shared" si="85"/>
        <v>42698.768368055549</v>
      </c>
      <c r="U704" t="str">
        <f t="shared" si="86"/>
        <v>Oct</v>
      </c>
      <c r="V704">
        <f t="shared" si="87"/>
        <v>2016</v>
      </c>
    </row>
    <row r="705" spans="1:22" ht="45" hidden="1" x14ac:dyDescent="0.25">
      <c r="A705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</v>
      </c>
      <c r="P705" s="3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9">
        <f t="shared" si="84"/>
        <v>42711.950798611113</v>
      </c>
      <c r="T705" s="9">
        <f t="shared" si="85"/>
        <v>42766.98055555555</v>
      </c>
      <c r="U705" t="str">
        <f t="shared" si="86"/>
        <v>Dec</v>
      </c>
      <c r="V705">
        <f t="shared" si="87"/>
        <v>2017</v>
      </c>
    </row>
    <row r="706" spans="1:22" ht="45" hidden="1" x14ac:dyDescent="0.25">
      <c r="A706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0.87454545454545463</v>
      </c>
      <c r="P706" s="3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9">
        <f t="shared" si="84"/>
        <v>42726.192916666667</v>
      </c>
      <c r="T706" s="9">
        <f t="shared" si="85"/>
        <v>42786.192916666667</v>
      </c>
      <c r="U706" t="str">
        <f t="shared" si="86"/>
        <v>Dec</v>
      </c>
      <c r="V706">
        <f t="shared" si="87"/>
        <v>2017</v>
      </c>
    </row>
    <row r="707" spans="1:22" ht="30" hidden="1" x14ac:dyDescent="0.25">
      <c r="A707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E707/D707*100</f>
        <v>0.97699999999999987</v>
      </c>
      <c r="P707" s="3">
        <f t="shared" ref="P707:P770" si="89">IFERROR(E707/L707,0)</f>
        <v>195.4</v>
      </c>
      <c r="Q707" t="str">
        <f t="shared" ref="Q707:Q770" si="90">LEFT(N707,SEARCH("/",N707,1)-1)</f>
        <v>technology</v>
      </c>
      <c r="R707" t="str">
        <f t="shared" ref="R707:R770" si="91">MID(N707,FIND("/",N707)+1,256)</f>
        <v>wearables</v>
      </c>
      <c r="S707" s="9">
        <f t="shared" ref="S707:S770" si="92">(((J707/60)/60)/24)+DATE(1970,1,1)</f>
        <v>42726.491643518515</v>
      </c>
      <c r="T707" s="9">
        <f t="shared" ref="T707:T770" si="93">(((I707/60)/60)/24)+DATE(1970,1,1)</f>
        <v>42756.491643518515</v>
      </c>
      <c r="U707" t="str">
        <f t="shared" ref="U707:U770" si="94">TEXT(S707,"mmm")</f>
        <v>Dec</v>
      </c>
      <c r="V707">
        <f t="shared" ref="V707:V770" si="95">YEAR(T707)</f>
        <v>2017</v>
      </c>
    </row>
    <row r="708" spans="1:22" ht="60" hidden="1" x14ac:dyDescent="0.25">
      <c r="A708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3">
        <f t="shared" si="89"/>
        <v>0</v>
      </c>
      <c r="Q708" t="str">
        <f t="shared" si="90"/>
        <v>technology</v>
      </c>
      <c r="R708" t="str">
        <f t="shared" si="91"/>
        <v>wearables</v>
      </c>
      <c r="S708" s="9">
        <f t="shared" si="92"/>
        <v>42676.995173611111</v>
      </c>
      <c r="T708" s="9">
        <f t="shared" si="93"/>
        <v>42718.777083333334</v>
      </c>
      <c r="U708" t="str">
        <f t="shared" si="94"/>
        <v>Nov</v>
      </c>
      <c r="V708">
        <f t="shared" si="95"/>
        <v>2016</v>
      </c>
    </row>
    <row r="709" spans="1:22" ht="60" hidden="1" x14ac:dyDescent="0.25">
      <c r="A709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78.927352941176466</v>
      </c>
      <c r="P709" s="3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9">
        <f t="shared" si="92"/>
        <v>42696.663506944446</v>
      </c>
      <c r="T709" s="9">
        <f t="shared" si="93"/>
        <v>42736.663506944446</v>
      </c>
      <c r="U709" t="str">
        <f t="shared" si="94"/>
        <v>Nov</v>
      </c>
      <c r="V709">
        <f t="shared" si="95"/>
        <v>2017</v>
      </c>
    </row>
    <row r="710" spans="1:22" ht="60" hidden="1" x14ac:dyDescent="0.25">
      <c r="A710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22.092500000000001</v>
      </c>
      <c r="P710" s="3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9">
        <f t="shared" si="92"/>
        <v>41835.581018518518</v>
      </c>
      <c r="T710" s="9">
        <f t="shared" si="93"/>
        <v>41895.581018518518</v>
      </c>
      <c r="U710" t="str">
        <f t="shared" si="94"/>
        <v>Jul</v>
      </c>
      <c r="V710">
        <f t="shared" si="95"/>
        <v>2014</v>
      </c>
    </row>
    <row r="711" spans="1:22" ht="30" hidden="1" x14ac:dyDescent="0.25">
      <c r="A711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0.40666666666666662</v>
      </c>
      <c r="P711" s="3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2"/>
        <v>41948.041192129633</v>
      </c>
      <c r="T711" s="9">
        <f t="shared" si="93"/>
        <v>41978.041192129633</v>
      </c>
      <c r="U711" t="str">
        <f t="shared" si="94"/>
        <v>Nov</v>
      </c>
      <c r="V711">
        <f t="shared" si="95"/>
        <v>2014</v>
      </c>
    </row>
    <row r="712" spans="1:22" ht="45" hidden="1" x14ac:dyDescent="0.25">
      <c r="A712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3">
        <f t="shared" si="89"/>
        <v>0</v>
      </c>
      <c r="Q712" t="str">
        <f t="shared" si="90"/>
        <v>technology</v>
      </c>
      <c r="R712" t="str">
        <f t="shared" si="91"/>
        <v>wearables</v>
      </c>
      <c r="S712" s="9">
        <f t="shared" si="92"/>
        <v>41837.984976851854</v>
      </c>
      <c r="T712" s="9">
        <f t="shared" si="93"/>
        <v>41871.030555555553</v>
      </c>
      <c r="U712" t="str">
        <f t="shared" si="94"/>
        <v>Jul</v>
      </c>
      <c r="V712">
        <f t="shared" si="95"/>
        <v>2014</v>
      </c>
    </row>
    <row r="713" spans="1:22" ht="60" hidden="1" x14ac:dyDescent="0.25">
      <c r="A71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33.790999999999997</v>
      </c>
      <c r="P713" s="3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9">
        <f t="shared" si="92"/>
        <v>42678.459120370375</v>
      </c>
      <c r="T713" s="9">
        <f t="shared" si="93"/>
        <v>42718.500787037032</v>
      </c>
      <c r="U713" t="str">
        <f t="shared" si="94"/>
        <v>Nov</v>
      </c>
      <c r="V713">
        <f t="shared" si="95"/>
        <v>2016</v>
      </c>
    </row>
    <row r="714" spans="1:22" ht="60" hidden="1" x14ac:dyDescent="0.25">
      <c r="A714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0.21649484536082475</v>
      </c>
      <c r="P714" s="3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2"/>
        <v>42384.680925925932</v>
      </c>
      <c r="T714" s="9">
        <f t="shared" si="93"/>
        <v>42414.680925925932</v>
      </c>
      <c r="U714" t="str">
        <f t="shared" si="94"/>
        <v>Jan</v>
      </c>
      <c r="V714">
        <f t="shared" si="95"/>
        <v>2016</v>
      </c>
    </row>
    <row r="715" spans="1:22" ht="60" hidden="1" x14ac:dyDescent="0.25">
      <c r="A715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0.79600000000000004</v>
      </c>
      <c r="P715" s="3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2"/>
        <v>42496.529305555552</v>
      </c>
      <c r="T715" s="9">
        <f t="shared" si="93"/>
        <v>42526.529305555552</v>
      </c>
      <c r="U715" t="str">
        <f t="shared" si="94"/>
        <v>May</v>
      </c>
      <c r="V715">
        <f t="shared" si="95"/>
        <v>2016</v>
      </c>
    </row>
    <row r="716" spans="1:22" ht="45" hidden="1" x14ac:dyDescent="0.25">
      <c r="A716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14.993333333333334</v>
      </c>
      <c r="P716" s="3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9">
        <f t="shared" si="92"/>
        <v>42734.787986111114</v>
      </c>
      <c r="T716" s="9">
        <f t="shared" si="93"/>
        <v>42794.787986111114</v>
      </c>
      <c r="U716" t="str">
        <f t="shared" si="94"/>
        <v>Dec</v>
      </c>
      <c r="V716">
        <f t="shared" si="95"/>
        <v>2017</v>
      </c>
    </row>
    <row r="717" spans="1:22" ht="60" hidden="1" x14ac:dyDescent="0.25">
      <c r="A717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5.0509090909090908</v>
      </c>
      <c r="P717" s="3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2"/>
        <v>42273.090740740736</v>
      </c>
      <c r="T717" s="9">
        <f t="shared" si="93"/>
        <v>42313.132407407407</v>
      </c>
      <c r="U717" t="str">
        <f t="shared" si="94"/>
        <v>Sep</v>
      </c>
      <c r="V717">
        <f t="shared" si="95"/>
        <v>2015</v>
      </c>
    </row>
    <row r="718" spans="1:22" ht="45" hidden="1" x14ac:dyDescent="0.25">
      <c r="A718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10.214285714285715</v>
      </c>
      <c r="P718" s="3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9">
        <f t="shared" si="92"/>
        <v>41940.658645833333</v>
      </c>
      <c r="T718" s="9">
        <f t="shared" si="93"/>
        <v>41974</v>
      </c>
      <c r="U718" t="str">
        <f t="shared" si="94"/>
        <v>Oct</v>
      </c>
      <c r="V718">
        <f t="shared" si="95"/>
        <v>2014</v>
      </c>
    </row>
    <row r="719" spans="1:22" ht="30" hidden="1" x14ac:dyDescent="0.25">
      <c r="A719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0.30499999999999999</v>
      </c>
      <c r="P719" s="3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2"/>
        <v>41857.854189814818</v>
      </c>
      <c r="T719" s="9">
        <f t="shared" si="93"/>
        <v>41887.854189814818</v>
      </c>
      <c r="U719" t="str">
        <f t="shared" si="94"/>
        <v>Aug</v>
      </c>
      <c r="V719">
        <f t="shared" si="95"/>
        <v>2014</v>
      </c>
    </row>
    <row r="720" spans="1:22" ht="60" hidden="1" x14ac:dyDescent="0.25">
      <c r="A720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0.75</v>
      </c>
      <c r="P720" s="3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2"/>
        <v>42752.845451388886</v>
      </c>
      <c r="T720" s="9">
        <f t="shared" si="93"/>
        <v>42784.249305555553</v>
      </c>
      <c r="U720" t="str">
        <f t="shared" si="94"/>
        <v>Jan</v>
      </c>
      <c r="V720">
        <f t="shared" si="95"/>
        <v>2017</v>
      </c>
    </row>
    <row r="721" spans="1:22" ht="60" hidden="1" x14ac:dyDescent="0.25">
      <c r="A721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1.2933333333333332</v>
      </c>
      <c r="P721" s="3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2"/>
        <v>42409.040231481486</v>
      </c>
      <c r="T721" s="9">
        <f t="shared" si="93"/>
        <v>42423.040231481486</v>
      </c>
      <c r="U721" t="str">
        <f t="shared" si="94"/>
        <v>Feb</v>
      </c>
      <c r="V721">
        <f t="shared" si="95"/>
        <v>2016</v>
      </c>
    </row>
    <row r="722" spans="1:22" ht="45" x14ac:dyDescent="0.25">
      <c r="A722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143.94736842105263</v>
      </c>
      <c r="P722" s="3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9">
        <f t="shared" si="92"/>
        <v>40909.649201388893</v>
      </c>
      <c r="T722" s="9">
        <f t="shared" si="93"/>
        <v>40937.649201388893</v>
      </c>
      <c r="U722" t="str">
        <f t="shared" si="94"/>
        <v>Jan</v>
      </c>
      <c r="V722">
        <f t="shared" si="95"/>
        <v>2012</v>
      </c>
    </row>
    <row r="723" spans="1:22" ht="60" x14ac:dyDescent="0.25">
      <c r="A72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122.10975609756099</v>
      </c>
      <c r="P723" s="3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9">
        <f t="shared" si="92"/>
        <v>41807.571840277778</v>
      </c>
      <c r="T723" s="9">
        <f t="shared" si="93"/>
        <v>41852.571840277778</v>
      </c>
      <c r="U723" t="str">
        <f t="shared" si="94"/>
        <v>Jun</v>
      </c>
      <c r="V723">
        <f t="shared" si="95"/>
        <v>2014</v>
      </c>
    </row>
    <row r="724" spans="1:22" ht="60" x14ac:dyDescent="0.25">
      <c r="A724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132.024</v>
      </c>
      <c r="P724" s="3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9">
        <f t="shared" si="92"/>
        <v>40977.805300925924</v>
      </c>
      <c r="T724" s="9">
        <f t="shared" si="93"/>
        <v>41007.76363425926</v>
      </c>
      <c r="U724" t="str">
        <f t="shared" si="94"/>
        <v>Mar</v>
      </c>
      <c r="V724">
        <f t="shared" si="95"/>
        <v>2012</v>
      </c>
    </row>
    <row r="725" spans="1:22" ht="45" x14ac:dyDescent="0.25">
      <c r="A725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109.38000000000001</v>
      </c>
      <c r="P725" s="3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2"/>
        <v>42184.816539351858</v>
      </c>
      <c r="T725" s="9">
        <f t="shared" si="93"/>
        <v>42215.165972222225</v>
      </c>
      <c r="U725" t="str">
        <f t="shared" si="94"/>
        <v>Jun</v>
      </c>
      <c r="V725">
        <f t="shared" si="95"/>
        <v>2015</v>
      </c>
    </row>
    <row r="726" spans="1:22" ht="60" x14ac:dyDescent="0.25">
      <c r="A726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105.47157142857144</v>
      </c>
      <c r="P726" s="3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9">
        <f t="shared" si="92"/>
        <v>40694.638460648144</v>
      </c>
      <c r="T726" s="9">
        <f t="shared" si="93"/>
        <v>40724.638460648144</v>
      </c>
      <c r="U726" t="str">
        <f t="shared" si="94"/>
        <v>May</v>
      </c>
      <c r="V726">
        <f t="shared" si="95"/>
        <v>2011</v>
      </c>
    </row>
    <row r="727" spans="1:22" ht="45" x14ac:dyDescent="0.25">
      <c r="A727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100.35000000000001</v>
      </c>
      <c r="P727" s="3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9">
        <f t="shared" si="92"/>
        <v>42321.626296296294</v>
      </c>
      <c r="T727" s="9">
        <f t="shared" si="93"/>
        <v>42351.626296296294</v>
      </c>
      <c r="U727" t="str">
        <f t="shared" si="94"/>
        <v>Nov</v>
      </c>
      <c r="V727">
        <f t="shared" si="95"/>
        <v>2015</v>
      </c>
    </row>
    <row r="728" spans="1:22" ht="60" x14ac:dyDescent="0.25">
      <c r="A728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101.4</v>
      </c>
      <c r="P728" s="3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9">
        <f t="shared" si="92"/>
        <v>41346.042673611111</v>
      </c>
      <c r="T728" s="9">
        <f t="shared" si="93"/>
        <v>41376.042673611111</v>
      </c>
      <c r="U728" t="str">
        <f t="shared" si="94"/>
        <v>Mar</v>
      </c>
      <c r="V728">
        <f t="shared" si="95"/>
        <v>2013</v>
      </c>
    </row>
    <row r="729" spans="1:22" ht="60" x14ac:dyDescent="0.25">
      <c r="A729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155.51428571428571</v>
      </c>
      <c r="P729" s="3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9">
        <f t="shared" si="92"/>
        <v>41247.020243055551</v>
      </c>
      <c r="T729" s="9">
        <f t="shared" si="93"/>
        <v>41288.888888888891</v>
      </c>
      <c r="U729" t="str">
        <f t="shared" si="94"/>
        <v>Dec</v>
      </c>
      <c r="V729">
        <f t="shared" si="95"/>
        <v>2013</v>
      </c>
    </row>
    <row r="730" spans="1:22" ht="45" x14ac:dyDescent="0.25">
      <c r="A730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105.566</v>
      </c>
      <c r="P730" s="3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9">
        <f t="shared" si="92"/>
        <v>40731.837465277778</v>
      </c>
      <c r="T730" s="9">
        <f t="shared" si="93"/>
        <v>40776.837465277778</v>
      </c>
      <c r="U730" t="str">
        <f t="shared" si="94"/>
        <v>Jul</v>
      </c>
      <c r="V730">
        <f t="shared" si="95"/>
        <v>2011</v>
      </c>
    </row>
    <row r="731" spans="1:22" ht="60" x14ac:dyDescent="0.25">
      <c r="A731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130.65</v>
      </c>
      <c r="P731" s="3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2"/>
        <v>41111.185891203706</v>
      </c>
      <c r="T731" s="9">
        <f t="shared" si="93"/>
        <v>41171.185891203706</v>
      </c>
      <c r="U731" t="str">
        <f t="shared" si="94"/>
        <v>Jul</v>
      </c>
      <c r="V731">
        <f t="shared" si="95"/>
        <v>2012</v>
      </c>
    </row>
    <row r="732" spans="1:22" ht="30" x14ac:dyDescent="0.25">
      <c r="A732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132.19</v>
      </c>
      <c r="P732" s="3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9">
        <f t="shared" si="92"/>
        <v>40854.745266203703</v>
      </c>
      <c r="T732" s="9">
        <f t="shared" si="93"/>
        <v>40884.745266203703</v>
      </c>
      <c r="U732" t="str">
        <f t="shared" si="94"/>
        <v>Nov</v>
      </c>
      <c r="V732">
        <f t="shared" si="95"/>
        <v>2011</v>
      </c>
    </row>
    <row r="733" spans="1:22" ht="45" x14ac:dyDescent="0.25">
      <c r="A73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126</v>
      </c>
      <c r="P733" s="3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9">
        <f t="shared" si="92"/>
        <v>40879.795682870368</v>
      </c>
      <c r="T733" s="9">
        <f t="shared" si="93"/>
        <v>40930.25</v>
      </c>
      <c r="U733" t="str">
        <f t="shared" si="94"/>
        <v>Dec</v>
      </c>
      <c r="V733">
        <f t="shared" si="95"/>
        <v>2012</v>
      </c>
    </row>
    <row r="734" spans="1:22" ht="60" x14ac:dyDescent="0.25">
      <c r="A734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160</v>
      </c>
      <c r="P734" s="3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9">
        <f t="shared" si="92"/>
        <v>41486.424317129626</v>
      </c>
      <c r="T734" s="9">
        <f t="shared" si="93"/>
        <v>41546.424317129626</v>
      </c>
      <c r="U734" t="str">
        <f t="shared" si="94"/>
        <v>Jul</v>
      </c>
      <c r="V734">
        <f t="shared" si="95"/>
        <v>2013</v>
      </c>
    </row>
    <row r="735" spans="1:22" ht="60" x14ac:dyDescent="0.25">
      <c r="A735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120.48</v>
      </c>
      <c r="P735" s="3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9">
        <f t="shared" si="92"/>
        <v>41598.420046296298</v>
      </c>
      <c r="T735" s="9">
        <f t="shared" si="93"/>
        <v>41628.420046296298</v>
      </c>
      <c r="U735" t="str">
        <f t="shared" si="94"/>
        <v>Nov</v>
      </c>
      <c r="V735">
        <f t="shared" si="95"/>
        <v>2013</v>
      </c>
    </row>
    <row r="736" spans="1:22" ht="45" x14ac:dyDescent="0.25">
      <c r="A736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125.52941176470588</v>
      </c>
      <c r="P736" s="3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9">
        <f t="shared" si="92"/>
        <v>42102.164583333331</v>
      </c>
      <c r="T736" s="9">
        <f t="shared" si="93"/>
        <v>42133.208333333328</v>
      </c>
      <c r="U736" t="str">
        <f t="shared" si="94"/>
        <v>Apr</v>
      </c>
      <c r="V736">
        <f t="shared" si="95"/>
        <v>2015</v>
      </c>
    </row>
    <row r="737" spans="1:22" ht="45" x14ac:dyDescent="0.25">
      <c r="A737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114.40638297872341</v>
      </c>
      <c r="P737" s="3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9">
        <f t="shared" si="92"/>
        <v>41946.029467592591</v>
      </c>
      <c r="T737" s="9">
        <f t="shared" si="93"/>
        <v>41977.027083333334</v>
      </c>
      <c r="U737" t="str">
        <f t="shared" si="94"/>
        <v>Nov</v>
      </c>
      <c r="V737">
        <f t="shared" si="95"/>
        <v>2014</v>
      </c>
    </row>
    <row r="738" spans="1:22" ht="60" x14ac:dyDescent="0.25">
      <c r="A738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315.13888888888891</v>
      </c>
      <c r="P738" s="3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9">
        <f t="shared" si="92"/>
        <v>41579.734259259261</v>
      </c>
      <c r="T738" s="9">
        <f t="shared" si="93"/>
        <v>41599.207638888889</v>
      </c>
      <c r="U738" t="str">
        <f t="shared" si="94"/>
        <v>Nov</v>
      </c>
      <c r="V738">
        <f t="shared" si="95"/>
        <v>2013</v>
      </c>
    </row>
    <row r="739" spans="1:22" ht="60" x14ac:dyDescent="0.25">
      <c r="A739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122.39999999999999</v>
      </c>
      <c r="P739" s="3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9">
        <f t="shared" si="92"/>
        <v>41667.275312500002</v>
      </c>
      <c r="T739" s="9">
        <f t="shared" si="93"/>
        <v>41684.833333333336</v>
      </c>
      <c r="U739" t="str">
        <f t="shared" si="94"/>
        <v>Jan</v>
      </c>
      <c r="V739">
        <f t="shared" si="95"/>
        <v>2014</v>
      </c>
    </row>
    <row r="740" spans="1:22" ht="30" x14ac:dyDescent="0.25">
      <c r="A740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106.73333333333332</v>
      </c>
      <c r="P740" s="3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9">
        <f t="shared" si="92"/>
        <v>41943.604097222218</v>
      </c>
      <c r="T740" s="9">
        <f t="shared" si="93"/>
        <v>41974.207638888889</v>
      </c>
      <c r="U740" t="str">
        <f t="shared" si="94"/>
        <v>Oct</v>
      </c>
      <c r="V740">
        <f t="shared" si="95"/>
        <v>2014</v>
      </c>
    </row>
    <row r="741" spans="1:22" ht="60" x14ac:dyDescent="0.25">
      <c r="A741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158.33333333333331</v>
      </c>
      <c r="P741" s="3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9">
        <f t="shared" si="92"/>
        <v>41829.502650462964</v>
      </c>
      <c r="T741" s="9">
        <f t="shared" si="93"/>
        <v>41862.502650462964</v>
      </c>
      <c r="U741" t="str">
        <f t="shared" si="94"/>
        <v>Jul</v>
      </c>
      <c r="V741">
        <f t="shared" si="95"/>
        <v>2014</v>
      </c>
    </row>
    <row r="742" spans="1:22" ht="60" x14ac:dyDescent="0.25">
      <c r="A742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107.4</v>
      </c>
      <c r="P742" s="3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9">
        <f t="shared" si="92"/>
        <v>42162.146782407406</v>
      </c>
      <c r="T742" s="9">
        <f t="shared" si="93"/>
        <v>42176.146782407406</v>
      </c>
      <c r="U742" t="str">
        <f t="shared" si="94"/>
        <v>Jun</v>
      </c>
      <c r="V742">
        <f t="shared" si="95"/>
        <v>2015</v>
      </c>
    </row>
    <row r="743" spans="1:22" ht="30" x14ac:dyDescent="0.25">
      <c r="A74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102.25999999999999</v>
      </c>
      <c r="P743" s="3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9">
        <f t="shared" si="92"/>
        <v>41401.648217592592</v>
      </c>
      <c r="T743" s="9">
        <f t="shared" si="93"/>
        <v>41436.648217592592</v>
      </c>
      <c r="U743" t="str">
        <f t="shared" si="94"/>
        <v>May</v>
      </c>
      <c r="V743">
        <f t="shared" si="95"/>
        <v>2013</v>
      </c>
    </row>
    <row r="744" spans="1:22" ht="60" x14ac:dyDescent="0.25">
      <c r="A744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110.71428571428572</v>
      </c>
      <c r="P744" s="3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9">
        <f t="shared" si="92"/>
        <v>41689.917962962965</v>
      </c>
      <c r="T744" s="9">
        <f t="shared" si="93"/>
        <v>41719.876296296294</v>
      </c>
      <c r="U744" t="str">
        <f t="shared" si="94"/>
        <v>Feb</v>
      </c>
      <c r="V744">
        <f t="shared" si="95"/>
        <v>2014</v>
      </c>
    </row>
    <row r="745" spans="1:22" ht="60" x14ac:dyDescent="0.25">
      <c r="A745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148</v>
      </c>
      <c r="P745" s="3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9">
        <f t="shared" si="92"/>
        <v>40990.709317129629</v>
      </c>
      <c r="T745" s="9">
        <f t="shared" si="93"/>
        <v>41015.875</v>
      </c>
      <c r="U745" t="str">
        <f t="shared" si="94"/>
        <v>Mar</v>
      </c>
      <c r="V745">
        <f t="shared" si="95"/>
        <v>2012</v>
      </c>
    </row>
    <row r="746" spans="1:22" ht="45" x14ac:dyDescent="0.25">
      <c r="A746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102.32000000000001</v>
      </c>
      <c r="P746" s="3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9">
        <f t="shared" si="92"/>
        <v>41226.95721064815</v>
      </c>
      <c r="T746" s="9">
        <f t="shared" si="93"/>
        <v>41256.95721064815</v>
      </c>
      <c r="U746" t="str">
        <f t="shared" si="94"/>
        <v>Nov</v>
      </c>
      <c r="V746">
        <f t="shared" si="95"/>
        <v>2012</v>
      </c>
    </row>
    <row r="747" spans="1:22" ht="60" x14ac:dyDescent="0.25">
      <c r="A747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179.09909909909908</v>
      </c>
      <c r="P747" s="3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9">
        <f t="shared" si="92"/>
        <v>41367.572280092594</v>
      </c>
      <c r="T747" s="9">
        <f t="shared" si="93"/>
        <v>41397.572280092594</v>
      </c>
      <c r="U747" t="str">
        <f t="shared" si="94"/>
        <v>Apr</v>
      </c>
      <c r="V747">
        <f t="shared" si="95"/>
        <v>2013</v>
      </c>
    </row>
    <row r="748" spans="1:22" ht="30" x14ac:dyDescent="0.25">
      <c r="A748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111.08135252761969</v>
      </c>
      <c r="P748" s="3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9">
        <f t="shared" si="92"/>
        <v>41157.042928240742</v>
      </c>
      <c r="T748" s="9">
        <f t="shared" si="93"/>
        <v>41175.165972222225</v>
      </c>
      <c r="U748" t="str">
        <f t="shared" si="94"/>
        <v>Sep</v>
      </c>
      <c r="V748">
        <f t="shared" si="95"/>
        <v>2012</v>
      </c>
    </row>
    <row r="749" spans="1:22" ht="60" x14ac:dyDescent="0.25">
      <c r="A749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100.04285714285714</v>
      </c>
      <c r="P749" s="3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9">
        <f t="shared" si="92"/>
        <v>41988.548831018517</v>
      </c>
      <c r="T749" s="9">
        <f t="shared" si="93"/>
        <v>42019.454166666663</v>
      </c>
      <c r="U749" t="str">
        <f t="shared" si="94"/>
        <v>Dec</v>
      </c>
      <c r="V749">
        <f t="shared" si="95"/>
        <v>2015</v>
      </c>
    </row>
    <row r="750" spans="1:22" ht="45" x14ac:dyDescent="0.25">
      <c r="A750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100.25</v>
      </c>
      <c r="P750" s="3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9">
        <f t="shared" si="92"/>
        <v>41831.846828703703</v>
      </c>
      <c r="T750" s="9">
        <f t="shared" si="93"/>
        <v>41861.846828703703</v>
      </c>
      <c r="U750" t="str">
        <f t="shared" si="94"/>
        <v>Jul</v>
      </c>
      <c r="V750">
        <f t="shared" si="95"/>
        <v>2014</v>
      </c>
    </row>
    <row r="751" spans="1:22" ht="60" x14ac:dyDescent="0.25">
      <c r="A751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105.56</v>
      </c>
      <c r="P751" s="3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9">
        <f t="shared" si="92"/>
        <v>42733.94131944445</v>
      </c>
      <c r="T751" s="9">
        <f t="shared" si="93"/>
        <v>42763.94131944445</v>
      </c>
      <c r="U751" t="str">
        <f t="shared" si="94"/>
        <v>Dec</v>
      </c>
      <c r="V751">
        <f t="shared" si="95"/>
        <v>2017</v>
      </c>
    </row>
    <row r="752" spans="1:22" ht="60" x14ac:dyDescent="0.25">
      <c r="A752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102.58775877587757</v>
      </c>
      <c r="P752" s="3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9">
        <f t="shared" si="92"/>
        <v>41299.878148148149</v>
      </c>
      <c r="T752" s="9">
        <f t="shared" si="93"/>
        <v>41329.878148148149</v>
      </c>
      <c r="U752" t="str">
        <f t="shared" si="94"/>
        <v>Jan</v>
      </c>
      <c r="V752">
        <f t="shared" si="95"/>
        <v>2013</v>
      </c>
    </row>
    <row r="753" spans="1:22" ht="45" x14ac:dyDescent="0.25">
      <c r="A75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118.5</v>
      </c>
      <c r="P753" s="3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9">
        <f t="shared" si="92"/>
        <v>40713.630497685182</v>
      </c>
      <c r="T753" s="9">
        <f t="shared" si="93"/>
        <v>40759.630497685182</v>
      </c>
      <c r="U753" t="str">
        <f t="shared" si="94"/>
        <v>Jun</v>
      </c>
      <c r="V753">
        <f t="shared" si="95"/>
        <v>2011</v>
      </c>
    </row>
    <row r="754" spans="1:22" ht="60" x14ac:dyDescent="0.25">
      <c r="A754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111.7</v>
      </c>
      <c r="P754" s="3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9">
        <f t="shared" si="92"/>
        <v>42639.421493055561</v>
      </c>
      <c r="T754" s="9">
        <f t="shared" si="93"/>
        <v>42659.458333333328</v>
      </c>
      <c r="U754" t="str">
        <f t="shared" si="94"/>
        <v>Sep</v>
      </c>
      <c r="V754">
        <f t="shared" si="95"/>
        <v>2016</v>
      </c>
    </row>
    <row r="755" spans="1:22" ht="60" x14ac:dyDescent="0.25">
      <c r="A755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128</v>
      </c>
      <c r="P755" s="3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9">
        <f t="shared" si="92"/>
        <v>42019.590173611112</v>
      </c>
      <c r="T755" s="9">
        <f t="shared" si="93"/>
        <v>42049.590173611112</v>
      </c>
      <c r="U755" t="str">
        <f t="shared" si="94"/>
        <v>Jan</v>
      </c>
      <c r="V755">
        <f t="shared" si="95"/>
        <v>2015</v>
      </c>
    </row>
    <row r="756" spans="1:22" ht="60" x14ac:dyDescent="0.25">
      <c r="A756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103.75000000000001</v>
      </c>
      <c r="P756" s="3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9">
        <f t="shared" si="92"/>
        <v>41249.749085648145</v>
      </c>
      <c r="T756" s="9">
        <f t="shared" si="93"/>
        <v>41279.749085648145</v>
      </c>
      <c r="U756" t="str">
        <f t="shared" si="94"/>
        <v>Dec</v>
      </c>
      <c r="V756">
        <f t="shared" si="95"/>
        <v>2013</v>
      </c>
    </row>
    <row r="757" spans="1:22" ht="45" x14ac:dyDescent="0.25">
      <c r="A757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101.9076</v>
      </c>
      <c r="P757" s="3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9">
        <f t="shared" si="92"/>
        <v>41383.605057870373</v>
      </c>
      <c r="T757" s="9">
        <f t="shared" si="93"/>
        <v>41414.02847222222</v>
      </c>
      <c r="U757" t="str">
        <f t="shared" si="94"/>
        <v>Apr</v>
      </c>
      <c r="V757">
        <f t="shared" si="95"/>
        <v>2013</v>
      </c>
    </row>
    <row r="758" spans="1:22" ht="45" x14ac:dyDescent="0.25">
      <c r="A758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117.71428571428571</v>
      </c>
      <c r="P758" s="3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9">
        <f t="shared" si="92"/>
        <v>40590.766886574071</v>
      </c>
      <c r="T758" s="9">
        <f t="shared" si="93"/>
        <v>40651.725219907406</v>
      </c>
      <c r="U758" t="str">
        <f t="shared" si="94"/>
        <v>Feb</v>
      </c>
      <c r="V758">
        <f t="shared" si="95"/>
        <v>2011</v>
      </c>
    </row>
    <row r="759" spans="1:22" ht="60" x14ac:dyDescent="0.25">
      <c r="A759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238</v>
      </c>
      <c r="P759" s="3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9">
        <f t="shared" si="92"/>
        <v>41235.054560185185</v>
      </c>
      <c r="T759" s="9">
        <f t="shared" si="93"/>
        <v>41249.054560185185</v>
      </c>
      <c r="U759" t="str">
        <f t="shared" si="94"/>
        <v>Nov</v>
      </c>
      <c r="V759">
        <f t="shared" si="95"/>
        <v>2012</v>
      </c>
    </row>
    <row r="760" spans="1:22" ht="45" x14ac:dyDescent="0.25">
      <c r="A760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102</v>
      </c>
      <c r="P760" s="3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9">
        <f t="shared" si="92"/>
        <v>40429.836435185185</v>
      </c>
      <c r="T760" s="9">
        <f t="shared" si="93"/>
        <v>40459.836435185185</v>
      </c>
      <c r="U760" t="str">
        <f t="shared" si="94"/>
        <v>Sep</v>
      </c>
      <c r="V760">
        <f t="shared" si="95"/>
        <v>2010</v>
      </c>
    </row>
    <row r="761" spans="1:22" ht="45" x14ac:dyDescent="0.25">
      <c r="A761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101.92000000000002</v>
      </c>
      <c r="P761" s="3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9">
        <f t="shared" si="92"/>
        <v>41789.330312500002</v>
      </c>
      <c r="T761" s="9">
        <f t="shared" si="93"/>
        <v>41829.330312500002</v>
      </c>
      <c r="U761" t="str">
        <f t="shared" si="94"/>
        <v>May</v>
      </c>
      <c r="V761">
        <f t="shared" si="95"/>
        <v>2014</v>
      </c>
    </row>
    <row r="762" spans="1:22" ht="60" hidden="1" x14ac:dyDescent="0.25">
      <c r="A762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3">
        <f t="shared" si="89"/>
        <v>0</v>
      </c>
      <c r="Q762" t="str">
        <f t="shared" si="90"/>
        <v>publishing</v>
      </c>
      <c r="R762" t="str">
        <f t="shared" si="91"/>
        <v>fiction</v>
      </c>
      <c r="S762" s="9">
        <f t="shared" si="92"/>
        <v>42670.764039351852</v>
      </c>
      <c r="T762" s="9">
        <f t="shared" si="93"/>
        <v>42700.805706018517</v>
      </c>
      <c r="U762" t="str">
        <f t="shared" si="94"/>
        <v>Oct</v>
      </c>
      <c r="V762">
        <f t="shared" si="95"/>
        <v>2016</v>
      </c>
    </row>
    <row r="763" spans="1:22" ht="45" hidden="1" x14ac:dyDescent="0.25">
      <c r="A76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</v>
      </c>
      <c r="P763" s="3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9">
        <f t="shared" si="92"/>
        <v>41642.751458333332</v>
      </c>
      <c r="T763" s="9">
        <f t="shared" si="93"/>
        <v>41672.751458333332</v>
      </c>
      <c r="U763" t="str">
        <f t="shared" si="94"/>
        <v>Jan</v>
      </c>
      <c r="V763">
        <f t="shared" si="95"/>
        <v>2014</v>
      </c>
    </row>
    <row r="764" spans="1:22" ht="45" hidden="1" x14ac:dyDescent="0.25">
      <c r="A764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3">
        <f t="shared" si="89"/>
        <v>0</v>
      </c>
      <c r="Q764" t="str">
        <f t="shared" si="90"/>
        <v>publishing</v>
      </c>
      <c r="R764" t="str">
        <f t="shared" si="91"/>
        <v>fiction</v>
      </c>
      <c r="S764" s="9">
        <f t="shared" si="92"/>
        <v>42690.858449074076</v>
      </c>
      <c r="T764" s="9">
        <f t="shared" si="93"/>
        <v>42708.25</v>
      </c>
      <c r="U764" t="str">
        <f t="shared" si="94"/>
        <v>Nov</v>
      </c>
      <c r="V764">
        <f t="shared" si="95"/>
        <v>2016</v>
      </c>
    </row>
    <row r="765" spans="1:22" ht="45" hidden="1" x14ac:dyDescent="0.25">
      <c r="A765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0.11655011655011654</v>
      </c>
      <c r="P765" s="3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2"/>
        <v>41471.446851851848</v>
      </c>
      <c r="T765" s="9">
        <f t="shared" si="93"/>
        <v>41501.446851851848</v>
      </c>
      <c r="U765" t="str">
        <f t="shared" si="94"/>
        <v>Jul</v>
      </c>
      <c r="V765">
        <f t="shared" si="95"/>
        <v>2013</v>
      </c>
    </row>
    <row r="766" spans="1:22" ht="45" hidden="1" x14ac:dyDescent="0.25">
      <c r="A766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3">
        <f t="shared" si="89"/>
        <v>0</v>
      </c>
      <c r="Q766" t="str">
        <f t="shared" si="90"/>
        <v>publishing</v>
      </c>
      <c r="R766" t="str">
        <f t="shared" si="91"/>
        <v>fiction</v>
      </c>
      <c r="S766" s="9">
        <f t="shared" si="92"/>
        <v>42227.173159722224</v>
      </c>
      <c r="T766" s="9">
        <f t="shared" si="93"/>
        <v>42257.173159722224</v>
      </c>
      <c r="U766" t="str">
        <f t="shared" si="94"/>
        <v>Aug</v>
      </c>
      <c r="V766">
        <f t="shared" si="95"/>
        <v>2015</v>
      </c>
    </row>
    <row r="767" spans="1:22" ht="60" hidden="1" x14ac:dyDescent="0.25">
      <c r="A767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36.014285714285712</v>
      </c>
      <c r="P767" s="3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9">
        <f t="shared" si="92"/>
        <v>41901.542638888888</v>
      </c>
      <c r="T767" s="9">
        <f t="shared" si="93"/>
        <v>41931.542638888888</v>
      </c>
      <c r="U767" t="str">
        <f t="shared" si="94"/>
        <v>Sep</v>
      </c>
      <c r="V767">
        <f t="shared" si="95"/>
        <v>2014</v>
      </c>
    </row>
    <row r="768" spans="1:22" ht="60" hidden="1" x14ac:dyDescent="0.25">
      <c r="A768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3">
        <f t="shared" si="89"/>
        <v>0</v>
      </c>
      <c r="Q768" t="str">
        <f t="shared" si="90"/>
        <v>publishing</v>
      </c>
      <c r="R768" t="str">
        <f t="shared" si="91"/>
        <v>fiction</v>
      </c>
      <c r="S768" s="9">
        <f t="shared" si="92"/>
        <v>42021.783368055556</v>
      </c>
      <c r="T768" s="9">
        <f t="shared" si="93"/>
        <v>42051.783368055556</v>
      </c>
      <c r="U768" t="str">
        <f t="shared" si="94"/>
        <v>Jan</v>
      </c>
      <c r="V768">
        <f t="shared" si="95"/>
        <v>2015</v>
      </c>
    </row>
    <row r="769" spans="1:22" ht="75" hidden="1" x14ac:dyDescent="0.25">
      <c r="A769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</v>
      </c>
      <c r="P769" s="3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2"/>
        <v>42115.143634259264</v>
      </c>
      <c r="T769" s="9">
        <f t="shared" si="93"/>
        <v>42145.143634259264</v>
      </c>
      <c r="U769" t="str">
        <f t="shared" si="94"/>
        <v>Apr</v>
      </c>
      <c r="V769">
        <f t="shared" si="95"/>
        <v>2015</v>
      </c>
    </row>
    <row r="770" spans="1:22" ht="60" hidden="1" x14ac:dyDescent="0.25">
      <c r="A770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3">
        <f t="shared" si="89"/>
        <v>0</v>
      </c>
      <c r="Q770" t="str">
        <f t="shared" si="90"/>
        <v>publishing</v>
      </c>
      <c r="R770" t="str">
        <f t="shared" si="91"/>
        <v>fiction</v>
      </c>
      <c r="S770" s="9">
        <f t="shared" si="92"/>
        <v>41594.207060185188</v>
      </c>
      <c r="T770" s="9">
        <f t="shared" si="93"/>
        <v>41624.207060185188</v>
      </c>
      <c r="U770" t="str">
        <f t="shared" si="94"/>
        <v>Nov</v>
      </c>
      <c r="V770">
        <f t="shared" si="95"/>
        <v>2013</v>
      </c>
    </row>
    <row r="771" spans="1:22" ht="60" hidden="1" x14ac:dyDescent="0.25">
      <c r="A771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E771/D771*100</f>
        <v>41.4</v>
      </c>
      <c r="P771" s="3">
        <f t="shared" ref="P771:P834" si="97">IFERROR(E771/L771,0)</f>
        <v>31.846153846153847</v>
      </c>
      <c r="Q771" t="str">
        <f t="shared" ref="Q771:Q834" si="98">LEFT(N771,SEARCH("/",N771,1)-1)</f>
        <v>publishing</v>
      </c>
      <c r="R771" t="str">
        <f t="shared" ref="R771:R834" si="99">MID(N771,FIND("/",N771)+1,256)</f>
        <v>fiction</v>
      </c>
      <c r="S771" s="9">
        <f t="shared" ref="S771:S834" si="100">(((J771/60)/60)/24)+DATE(1970,1,1)</f>
        <v>41604.996458333335</v>
      </c>
      <c r="T771" s="9">
        <f t="shared" ref="T771:T834" si="101">(((I771/60)/60)/24)+DATE(1970,1,1)</f>
        <v>41634.996458333335</v>
      </c>
      <c r="U771" t="str">
        <f t="shared" ref="U771:U834" si="102">TEXT(S771,"mmm")</f>
        <v>Nov</v>
      </c>
      <c r="V771">
        <f t="shared" ref="V771:V834" si="103">YEAR(T771)</f>
        <v>2013</v>
      </c>
    </row>
    <row r="772" spans="1:22" ht="60" hidden="1" x14ac:dyDescent="0.25">
      <c r="A772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3">
        <f t="shared" si="97"/>
        <v>0</v>
      </c>
      <c r="Q772" t="str">
        <f t="shared" si="98"/>
        <v>publishing</v>
      </c>
      <c r="R772" t="str">
        <f t="shared" si="99"/>
        <v>fiction</v>
      </c>
      <c r="S772" s="9">
        <f t="shared" si="100"/>
        <v>41289.999641203707</v>
      </c>
      <c r="T772" s="9">
        <f t="shared" si="101"/>
        <v>41329.999641203707</v>
      </c>
      <c r="U772" t="str">
        <f t="shared" si="102"/>
        <v>Jan</v>
      </c>
      <c r="V772">
        <f t="shared" si="103"/>
        <v>2013</v>
      </c>
    </row>
    <row r="773" spans="1:22" ht="45" hidden="1" x14ac:dyDescent="0.25">
      <c r="A77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2.6315789473684209E-2</v>
      </c>
      <c r="P773" s="3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0"/>
        <v>42349.824097222227</v>
      </c>
      <c r="T773" s="9">
        <f t="shared" si="101"/>
        <v>42399.824097222227</v>
      </c>
      <c r="U773" t="str">
        <f t="shared" si="102"/>
        <v>Dec</v>
      </c>
      <c r="V773">
        <f t="shared" si="103"/>
        <v>2016</v>
      </c>
    </row>
    <row r="774" spans="1:22" ht="60" hidden="1" x14ac:dyDescent="0.25">
      <c r="A774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3.3333333333333335</v>
      </c>
      <c r="P774" s="3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0"/>
        <v>40068.056932870371</v>
      </c>
      <c r="T774" s="9">
        <f t="shared" si="101"/>
        <v>40118.165972222225</v>
      </c>
      <c r="U774" t="str">
        <f t="shared" si="102"/>
        <v>Sep</v>
      </c>
      <c r="V774">
        <f t="shared" si="103"/>
        <v>2009</v>
      </c>
    </row>
    <row r="775" spans="1:22" ht="60" hidden="1" x14ac:dyDescent="0.25">
      <c r="A775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0.85129023676509719</v>
      </c>
      <c r="P775" s="3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0"/>
        <v>42100.735937499994</v>
      </c>
      <c r="T775" s="9">
        <f t="shared" si="101"/>
        <v>42134.959027777775</v>
      </c>
      <c r="U775" t="str">
        <f t="shared" si="102"/>
        <v>Apr</v>
      </c>
      <c r="V775">
        <f t="shared" si="103"/>
        <v>2015</v>
      </c>
    </row>
    <row r="776" spans="1:22" ht="60" hidden="1" x14ac:dyDescent="0.25">
      <c r="A776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70.199999999999989</v>
      </c>
      <c r="P776" s="3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0"/>
        <v>41663.780300925922</v>
      </c>
      <c r="T776" s="9">
        <f t="shared" si="101"/>
        <v>41693.780300925922</v>
      </c>
      <c r="U776" t="str">
        <f t="shared" si="102"/>
        <v>Jan</v>
      </c>
      <c r="V776">
        <f t="shared" si="103"/>
        <v>2014</v>
      </c>
    </row>
    <row r="777" spans="1:22" ht="45" hidden="1" x14ac:dyDescent="0.25">
      <c r="A777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1.7000000000000002</v>
      </c>
      <c r="P777" s="3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0"/>
        <v>40863.060127314813</v>
      </c>
      <c r="T777" s="9">
        <f t="shared" si="101"/>
        <v>40893.060127314813</v>
      </c>
      <c r="U777" t="str">
        <f t="shared" si="102"/>
        <v>Nov</v>
      </c>
      <c r="V777">
        <f t="shared" si="103"/>
        <v>2011</v>
      </c>
    </row>
    <row r="778" spans="1:22" ht="60" hidden="1" x14ac:dyDescent="0.25">
      <c r="A778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51.4</v>
      </c>
      <c r="P778" s="3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9">
        <f t="shared" si="100"/>
        <v>42250.685706018514</v>
      </c>
      <c r="T778" s="9">
        <f t="shared" si="101"/>
        <v>42288.208333333328</v>
      </c>
      <c r="U778" t="str">
        <f t="shared" si="102"/>
        <v>Sep</v>
      </c>
      <c r="V778">
        <f t="shared" si="103"/>
        <v>2015</v>
      </c>
    </row>
    <row r="779" spans="1:22" ht="60" hidden="1" x14ac:dyDescent="0.25">
      <c r="A779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0.70000000000000007</v>
      </c>
      <c r="P779" s="3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0"/>
        <v>41456.981215277774</v>
      </c>
      <c r="T779" s="9">
        <f t="shared" si="101"/>
        <v>41486.981215277774</v>
      </c>
      <c r="U779" t="str">
        <f t="shared" si="102"/>
        <v>Jul</v>
      </c>
      <c r="V779">
        <f t="shared" si="103"/>
        <v>2013</v>
      </c>
    </row>
    <row r="780" spans="1:22" ht="45" hidden="1" x14ac:dyDescent="0.25">
      <c r="A780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0.4</v>
      </c>
      <c r="P780" s="3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0"/>
        <v>41729.702314814815</v>
      </c>
      <c r="T780" s="9">
        <f t="shared" si="101"/>
        <v>41759.702314814815</v>
      </c>
      <c r="U780" t="str">
        <f t="shared" si="102"/>
        <v>Mar</v>
      </c>
      <c r="V780">
        <f t="shared" si="103"/>
        <v>2014</v>
      </c>
    </row>
    <row r="781" spans="1:22" ht="60" hidden="1" x14ac:dyDescent="0.25">
      <c r="A781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2.666666666666667</v>
      </c>
      <c r="P781" s="3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9">
        <f t="shared" si="100"/>
        <v>40436.68408564815</v>
      </c>
      <c r="T781" s="9">
        <f t="shared" si="101"/>
        <v>40466.166666666664</v>
      </c>
      <c r="U781" t="str">
        <f t="shared" si="102"/>
        <v>Sep</v>
      </c>
      <c r="V781">
        <f t="shared" si="103"/>
        <v>2010</v>
      </c>
    </row>
    <row r="782" spans="1:22" ht="45" x14ac:dyDescent="0.25">
      <c r="A782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104</v>
      </c>
      <c r="P782" s="3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9">
        <f t="shared" si="100"/>
        <v>40636.673900462964</v>
      </c>
      <c r="T782" s="9">
        <f t="shared" si="101"/>
        <v>40666.673900462964</v>
      </c>
      <c r="U782" t="str">
        <f t="shared" si="102"/>
        <v>Apr</v>
      </c>
      <c r="V782">
        <f t="shared" si="103"/>
        <v>2011</v>
      </c>
    </row>
    <row r="783" spans="1:22" ht="45" x14ac:dyDescent="0.25">
      <c r="A78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133.15375</v>
      </c>
      <c r="P783" s="3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9">
        <f t="shared" si="100"/>
        <v>41403.000856481485</v>
      </c>
      <c r="T783" s="9">
        <f t="shared" si="101"/>
        <v>41433.000856481485</v>
      </c>
      <c r="U783" t="str">
        <f t="shared" si="102"/>
        <v>May</v>
      </c>
      <c r="V783">
        <f t="shared" si="103"/>
        <v>2013</v>
      </c>
    </row>
    <row r="784" spans="1:22" ht="45" x14ac:dyDescent="0.25">
      <c r="A784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100</v>
      </c>
      <c r="P784" s="3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0"/>
        <v>41116.758125</v>
      </c>
      <c r="T784" s="9">
        <f t="shared" si="101"/>
        <v>41146.758125</v>
      </c>
      <c r="U784" t="str">
        <f t="shared" si="102"/>
        <v>Jul</v>
      </c>
      <c r="V784">
        <f t="shared" si="103"/>
        <v>2012</v>
      </c>
    </row>
    <row r="785" spans="1:22" ht="60" x14ac:dyDescent="0.25">
      <c r="A785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148.13333333333333</v>
      </c>
      <c r="P785" s="3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9">
        <f t="shared" si="100"/>
        <v>40987.773715277777</v>
      </c>
      <c r="T785" s="9">
        <f t="shared" si="101"/>
        <v>41026.916666666664</v>
      </c>
      <c r="U785" t="str">
        <f t="shared" si="102"/>
        <v>Mar</v>
      </c>
      <c r="V785">
        <f t="shared" si="103"/>
        <v>2012</v>
      </c>
    </row>
    <row r="786" spans="1:22" ht="60" x14ac:dyDescent="0.25">
      <c r="A786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102.49999999999999</v>
      </c>
      <c r="P786" s="3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0"/>
        <v>41675.149525462963</v>
      </c>
      <c r="T786" s="9">
        <f t="shared" si="101"/>
        <v>41715.107858796298</v>
      </c>
      <c r="U786" t="str">
        <f t="shared" si="102"/>
        <v>Feb</v>
      </c>
      <c r="V786">
        <f t="shared" si="103"/>
        <v>2014</v>
      </c>
    </row>
    <row r="787" spans="1:22" ht="60" x14ac:dyDescent="0.25">
      <c r="A787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180.62799999999999</v>
      </c>
      <c r="P787" s="3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9">
        <f t="shared" si="100"/>
        <v>41303.593923611108</v>
      </c>
      <c r="T787" s="9">
        <f t="shared" si="101"/>
        <v>41333.593923611108</v>
      </c>
      <c r="U787" t="str">
        <f t="shared" si="102"/>
        <v>Jan</v>
      </c>
      <c r="V787">
        <f t="shared" si="103"/>
        <v>2013</v>
      </c>
    </row>
    <row r="788" spans="1:22" ht="45" x14ac:dyDescent="0.25">
      <c r="A788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142.79999999999998</v>
      </c>
      <c r="P788" s="3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9">
        <f t="shared" si="100"/>
        <v>40983.055949074071</v>
      </c>
      <c r="T788" s="9">
        <f t="shared" si="101"/>
        <v>41040.657638888886</v>
      </c>
      <c r="U788" t="str">
        <f t="shared" si="102"/>
        <v>Mar</v>
      </c>
      <c r="V788">
        <f t="shared" si="103"/>
        <v>2012</v>
      </c>
    </row>
    <row r="789" spans="1:22" ht="60" x14ac:dyDescent="0.25">
      <c r="A789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114.16666666666666</v>
      </c>
      <c r="P789" s="3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9">
        <f t="shared" si="100"/>
        <v>41549.627615740741</v>
      </c>
      <c r="T789" s="9">
        <f t="shared" si="101"/>
        <v>41579.627615740741</v>
      </c>
      <c r="U789" t="str">
        <f t="shared" si="102"/>
        <v>Oct</v>
      </c>
      <c r="V789">
        <f t="shared" si="103"/>
        <v>2013</v>
      </c>
    </row>
    <row r="790" spans="1:22" ht="60" x14ac:dyDescent="0.25">
      <c r="A790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203.505</v>
      </c>
      <c r="P790" s="3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9">
        <f t="shared" si="100"/>
        <v>41059.006805555553</v>
      </c>
      <c r="T790" s="9">
        <f t="shared" si="101"/>
        <v>41097.165972222225</v>
      </c>
      <c r="U790" t="str">
        <f t="shared" si="102"/>
        <v>May</v>
      </c>
      <c r="V790">
        <f t="shared" si="103"/>
        <v>2012</v>
      </c>
    </row>
    <row r="791" spans="1:22" ht="45" x14ac:dyDescent="0.25">
      <c r="A791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109.41176470588236</v>
      </c>
      <c r="P791" s="3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9">
        <f t="shared" si="100"/>
        <v>41277.186111111114</v>
      </c>
      <c r="T791" s="9">
        <f t="shared" si="101"/>
        <v>41295.332638888889</v>
      </c>
      <c r="U791" t="str">
        <f t="shared" si="102"/>
        <v>Jan</v>
      </c>
      <c r="V791">
        <f t="shared" si="103"/>
        <v>2013</v>
      </c>
    </row>
    <row r="792" spans="1:22" ht="60" x14ac:dyDescent="0.25">
      <c r="A792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144.37459999999999</v>
      </c>
      <c r="P792" s="3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9">
        <f t="shared" si="100"/>
        <v>41276.047905092593</v>
      </c>
      <c r="T792" s="9">
        <f t="shared" si="101"/>
        <v>41306.047905092593</v>
      </c>
      <c r="U792" t="str">
        <f t="shared" si="102"/>
        <v>Jan</v>
      </c>
      <c r="V792">
        <f t="shared" si="103"/>
        <v>2013</v>
      </c>
    </row>
    <row r="793" spans="1:22" ht="60" x14ac:dyDescent="0.25">
      <c r="A79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103.86666666666666</v>
      </c>
      <c r="P793" s="3">
        <f t="shared" si="97"/>
        <v>60.859375</v>
      </c>
      <c r="Q793" t="str">
        <f t="shared" si="98"/>
        <v>music</v>
      </c>
      <c r="R793" t="str">
        <f t="shared" si="99"/>
        <v>rock</v>
      </c>
      <c r="S793" s="9">
        <f t="shared" si="100"/>
        <v>41557.780624999999</v>
      </c>
      <c r="T793" s="9">
        <f t="shared" si="101"/>
        <v>41591.249305555553</v>
      </c>
      <c r="U793" t="str">
        <f t="shared" si="102"/>
        <v>Oct</v>
      </c>
      <c r="V793">
        <f t="shared" si="103"/>
        <v>2013</v>
      </c>
    </row>
    <row r="794" spans="1:22" ht="30" x14ac:dyDescent="0.25">
      <c r="A794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100.44440000000002</v>
      </c>
      <c r="P794" s="3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9">
        <f t="shared" si="100"/>
        <v>41555.873645833337</v>
      </c>
      <c r="T794" s="9">
        <f t="shared" si="101"/>
        <v>41585.915312500001</v>
      </c>
      <c r="U794" t="str">
        <f t="shared" si="102"/>
        <v>Oct</v>
      </c>
      <c r="V794">
        <f t="shared" si="103"/>
        <v>2013</v>
      </c>
    </row>
    <row r="795" spans="1:22" ht="60" x14ac:dyDescent="0.25">
      <c r="A795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102.77927272727271</v>
      </c>
      <c r="P795" s="3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9">
        <f t="shared" si="100"/>
        <v>41442.741249999999</v>
      </c>
      <c r="T795" s="9">
        <f t="shared" si="101"/>
        <v>41458.207638888889</v>
      </c>
      <c r="U795" t="str">
        <f t="shared" si="102"/>
        <v>Jun</v>
      </c>
      <c r="V795">
        <f t="shared" si="103"/>
        <v>2013</v>
      </c>
    </row>
    <row r="796" spans="1:22" ht="60" x14ac:dyDescent="0.25">
      <c r="A796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105.31250000000001</v>
      </c>
      <c r="P796" s="3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9">
        <f t="shared" si="100"/>
        <v>40736.115011574075</v>
      </c>
      <c r="T796" s="9">
        <f t="shared" si="101"/>
        <v>40791.712500000001</v>
      </c>
      <c r="U796" t="str">
        <f t="shared" si="102"/>
        <v>Jul</v>
      </c>
      <c r="V796">
        <f t="shared" si="103"/>
        <v>2011</v>
      </c>
    </row>
    <row r="797" spans="1:22" ht="60" x14ac:dyDescent="0.25">
      <c r="A797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111.78571428571429</v>
      </c>
      <c r="P797" s="3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9">
        <f t="shared" si="100"/>
        <v>40963.613032407404</v>
      </c>
      <c r="T797" s="9">
        <f t="shared" si="101"/>
        <v>41006.207638888889</v>
      </c>
      <c r="U797" t="str">
        <f t="shared" si="102"/>
        <v>Feb</v>
      </c>
      <c r="V797">
        <f t="shared" si="103"/>
        <v>2012</v>
      </c>
    </row>
    <row r="798" spans="1:22" ht="60" x14ac:dyDescent="0.25">
      <c r="A798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101.35000000000001</v>
      </c>
      <c r="P798" s="3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9">
        <f t="shared" si="100"/>
        <v>41502.882928240739</v>
      </c>
      <c r="T798" s="9">
        <f t="shared" si="101"/>
        <v>41532.881944444445</v>
      </c>
      <c r="U798" t="str">
        <f t="shared" si="102"/>
        <v>Aug</v>
      </c>
      <c r="V798">
        <f t="shared" si="103"/>
        <v>2013</v>
      </c>
    </row>
    <row r="799" spans="1:22" ht="60" x14ac:dyDescent="0.25">
      <c r="A799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107.53333333333333</v>
      </c>
      <c r="P799" s="3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9">
        <f t="shared" si="100"/>
        <v>40996.994074074071</v>
      </c>
      <c r="T799" s="9">
        <f t="shared" si="101"/>
        <v>41028.166666666664</v>
      </c>
      <c r="U799" t="str">
        <f t="shared" si="102"/>
        <v>Mar</v>
      </c>
      <c r="V799">
        <f t="shared" si="103"/>
        <v>2012</v>
      </c>
    </row>
    <row r="800" spans="1:22" ht="45" x14ac:dyDescent="0.25">
      <c r="A800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114.88571428571429</v>
      </c>
      <c r="P800" s="3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9">
        <f t="shared" si="100"/>
        <v>41882.590127314819</v>
      </c>
      <c r="T800" s="9">
        <f t="shared" si="101"/>
        <v>41912.590127314819</v>
      </c>
      <c r="U800" t="str">
        <f t="shared" si="102"/>
        <v>Aug</v>
      </c>
      <c r="V800">
        <f t="shared" si="103"/>
        <v>2014</v>
      </c>
    </row>
    <row r="801" spans="1:22" ht="60" x14ac:dyDescent="0.25">
      <c r="A801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100.02</v>
      </c>
      <c r="P801" s="3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9">
        <f t="shared" si="100"/>
        <v>40996.667199074072</v>
      </c>
      <c r="T801" s="9">
        <f t="shared" si="101"/>
        <v>41026.667199074072</v>
      </c>
      <c r="U801" t="str">
        <f t="shared" si="102"/>
        <v>Mar</v>
      </c>
      <c r="V801">
        <f t="shared" si="103"/>
        <v>2012</v>
      </c>
    </row>
    <row r="802" spans="1:22" ht="45" x14ac:dyDescent="0.25">
      <c r="A802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152.13333333333335</v>
      </c>
      <c r="P802" s="3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0"/>
        <v>41863.433495370373</v>
      </c>
      <c r="T802" s="9">
        <f t="shared" si="101"/>
        <v>41893.433495370373</v>
      </c>
      <c r="U802" t="str">
        <f t="shared" si="102"/>
        <v>Aug</v>
      </c>
      <c r="V802">
        <f t="shared" si="103"/>
        <v>2014</v>
      </c>
    </row>
    <row r="803" spans="1:22" ht="45" x14ac:dyDescent="0.25">
      <c r="A80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111.52149999999999</v>
      </c>
      <c r="P803" s="3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9">
        <f t="shared" si="100"/>
        <v>40695.795370370368</v>
      </c>
      <c r="T803" s="9">
        <f t="shared" si="101"/>
        <v>40725.795370370368</v>
      </c>
      <c r="U803" t="str">
        <f t="shared" si="102"/>
        <v>Jun</v>
      </c>
      <c r="V803">
        <f t="shared" si="103"/>
        <v>2011</v>
      </c>
    </row>
    <row r="804" spans="1:22" ht="60" x14ac:dyDescent="0.25">
      <c r="A804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101.33333333333334</v>
      </c>
      <c r="P804" s="3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9">
        <f t="shared" si="100"/>
        <v>41123.022268518522</v>
      </c>
      <c r="T804" s="9">
        <f t="shared" si="101"/>
        <v>41169.170138888891</v>
      </c>
      <c r="U804" t="str">
        <f t="shared" si="102"/>
        <v>Aug</v>
      </c>
      <c r="V804">
        <f t="shared" si="103"/>
        <v>2012</v>
      </c>
    </row>
    <row r="805" spans="1:22" ht="60" x14ac:dyDescent="0.25">
      <c r="A805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123.2608695652174</v>
      </c>
      <c r="P805" s="3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9">
        <f t="shared" si="100"/>
        <v>40665.949976851851</v>
      </c>
      <c r="T805" s="9">
        <f t="shared" si="101"/>
        <v>40692.041666666664</v>
      </c>
      <c r="U805" t="str">
        <f t="shared" si="102"/>
        <v>May</v>
      </c>
      <c r="V805">
        <f t="shared" si="103"/>
        <v>2011</v>
      </c>
    </row>
    <row r="806" spans="1:22" ht="60" x14ac:dyDescent="0.25">
      <c r="A806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100</v>
      </c>
      <c r="P806" s="3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9">
        <f t="shared" si="100"/>
        <v>40730.105625000004</v>
      </c>
      <c r="T806" s="9">
        <f t="shared" si="101"/>
        <v>40747.165972222225</v>
      </c>
      <c r="U806" t="str">
        <f t="shared" si="102"/>
        <v>Jul</v>
      </c>
      <c r="V806">
        <f t="shared" si="103"/>
        <v>2011</v>
      </c>
    </row>
    <row r="807" spans="1:22" ht="45" x14ac:dyDescent="0.25">
      <c r="A807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105</v>
      </c>
      <c r="P807" s="3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9">
        <f t="shared" si="100"/>
        <v>40690.823055555556</v>
      </c>
      <c r="T807" s="9">
        <f t="shared" si="101"/>
        <v>40740.958333333336</v>
      </c>
      <c r="U807" t="str">
        <f t="shared" si="102"/>
        <v>May</v>
      </c>
      <c r="V807">
        <f t="shared" si="103"/>
        <v>2011</v>
      </c>
    </row>
    <row r="808" spans="1:22" ht="30" x14ac:dyDescent="0.25">
      <c r="A808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104.4375</v>
      </c>
      <c r="P808" s="3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9">
        <f t="shared" si="100"/>
        <v>40763.691423611112</v>
      </c>
      <c r="T808" s="9">
        <f t="shared" si="101"/>
        <v>40793.691423611112</v>
      </c>
      <c r="U808" t="str">
        <f t="shared" si="102"/>
        <v>Aug</v>
      </c>
      <c r="V808">
        <f t="shared" si="103"/>
        <v>2011</v>
      </c>
    </row>
    <row r="809" spans="1:22" ht="30" x14ac:dyDescent="0.25">
      <c r="A809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105.125</v>
      </c>
      <c r="P809" s="3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9">
        <f t="shared" si="100"/>
        <v>42759.628599537042</v>
      </c>
      <c r="T809" s="9">
        <f t="shared" si="101"/>
        <v>42795.083333333328</v>
      </c>
      <c r="U809" t="str">
        <f t="shared" si="102"/>
        <v>Jan</v>
      </c>
      <c r="V809">
        <f t="shared" si="103"/>
        <v>2017</v>
      </c>
    </row>
    <row r="810" spans="1:22" ht="60" x14ac:dyDescent="0.25">
      <c r="A810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100</v>
      </c>
      <c r="P810" s="3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9">
        <f t="shared" si="100"/>
        <v>41962.100532407407</v>
      </c>
      <c r="T810" s="9">
        <f t="shared" si="101"/>
        <v>41995.207638888889</v>
      </c>
      <c r="U810" t="str">
        <f t="shared" si="102"/>
        <v>Nov</v>
      </c>
      <c r="V810">
        <f t="shared" si="103"/>
        <v>2014</v>
      </c>
    </row>
    <row r="811" spans="1:22" ht="45" x14ac:dyDescent="0.25">
      <c r="A811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103.77499999999999</v>
      </c>
      <c r="P811" s="3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9">
        <f t="shared" si="100"/>
        <v>41628.833680555559</v>
      </c>
      <c r="T811" s="9">
        <f t="shared" si="101"/>
        <v>41658.833680555559</v>
      </c>
      <c r="U811" t="str">
        <f t="shared" si="102"/>
        <v>Dec</v>
      </c>
      <c r="V811">
        <f t="shared" si="103"/>
        <v>2014</v>
      </c>
    </row>
    <row r="812" spans="1:22" ht="60" x14ac:dyDescent="0.25">
      <c r="A812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105</v>
      </c>
      <c r="P812" s="3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9">
        <f t="shared" si="100"/>
        <v>41123.056273148148</v>
      </c>
      <c r="T812" s="9">
        <f t="shared" si="101"/>
        <v>41153.056273148148</v>
      </c>
      <c r="U812" t="str">
        <f t="shared" si="102"/>
        <v>Aug</v>
      </c>
      <c r="V812">
        <f t="shared" si="103"/>
        <v>2012</v>
      </c>
    </row>
    <row r="813" spans="1:22" ht="45" x14ac:dyDescent="0.25">
      <c r="A81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104</v>
      </c>
      <c r="P813" s="3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9">
        <f t="shared" si="100"/>
        <v>41443.643541666665</v>
      </c>
      <c r="T813" s="9">
        <f t="shared" si="101"/>
        <v>41465.702777777777</v>
      </c>
      <c r="U813" t="str">
        <f t="shared" si="102"/>
        <v>Jun</v>
      </c>
      <c r="V813">
        <f t="shared" si="103"/>
        <v>2013</v>
      </c>
    </row>
    <row r="814" spans="1:22" ht="60" x14ac:dyDescent="0.25">
      <c r="A814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151.83333333333334</v>
      </c>
      <c r="P814" s="3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9">
        <f t="shared" si="100"/>
        <v>41282.017962962964</v>
      </c>
      <c r="T814" s="9">
        <f t="shared" si="101"/>
        <v>41334.581944444442</v>
      </c>
      <c r="U814" t="str">
        <f t="shared" si="102"/>
        <v>Jan</v>
      </c>
      <c r="V814">
        <f t="shared" si="103"/>
        <v>2013</v>
      </c>
    </row>
    <row r="815" spans="1:22" ht="30" x14ac:dyDescent="0.25">
      <c r="A815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159.99600000000001</v>
      </c>
      <c r="P815" s="3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9">
        <f t="shared" si="100"/>
        <v>41080.960243055553</v>
      </c>
      <c r="T815" s="9">
        <f t="shared" si="101"/>
        <v>41110.960243055553</v>
      </c>
      <c r="U815" t="str">
        <f t="shared" si="102"/>
        <v>Jun</v>
      </c>
      <c r="V815">
        <f t="shared" si="103"/>
        <v>2012</v>
      </c>
    </row>
    <row r="816" spans="1:22" ht="60" x14ac:dyDescent="0.25">
      <c r="A816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127.3</v>
      </c>
      <c r="P816" s="3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9">
        <f t="shared" si="100"/>
        <v>40679.743067129632</v>
      </c>
      <c r="T816" s="9">
        <f t="shared" si="101"/>
        <v>40694.75277777778</v>
      </c>
      <c r="U816" t="str">
        <f t="shared" si="102"/>
        <v>May</v>
      </c>
      <c r="V816">
        <f t="shared" si="103"/>
        <v>2011</v>
      </c>
    </row>
    <row r="817" spans="1:22" ht="30" x14ac:dyDescent="0.25">
      <c r="A817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107</v>
      </c>
      <c r="P817" s="3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9">
        <f t="shared" si="100"/>
        <v>41914.917858796296</v>
      </c>
      <c r="T817" s="9">
        <f t="shared" si="101"/>
        <v>41944.917858796296</v>
      </c>
      <c r="U817" t="str">
        <f t="shared" si="102"/>
        <v>Oct</v>
      </c>
      <c r="V817">
        <f t="shared" si="103"/>
        <v>2014</v>
      </c>
    </row>
    <row r="818" spans="1:22" ht="45" x14ac:dyDescent="0.25">
      <c r="A818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115.12214285714286</v>
      </c>
      <c r="P818" s="3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0"/>
        <v>41341.870868055557</v>
      </c>
      <c r="T818" s="9">
        <f t="shared" si="101"/>
        <v>41373.270833333336</v>
      </c>
      <c r="U818" t="str">
        <f t="shared" si="102"/>
        <v>Mar</v>
      </c>
      <c r="V818">
        <f t="shared" si="103"/>
        <v>2013</v>
      </c>
    </row>
    <row r="819" spans="1:22" ht="45" x14ac:dyDescent="0.25">
      <c r="A819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137.11066666666665</v>
      </c>
      <c r="P819" s="3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9">
        <f t="shared" si="100"/>
        <v>40925.599664351852</v>
      </c>
      <c r="T819" s="9">
        <f t="shared" si="101"/>
        <v>40979.207638888889</v>
      </c>
      <c r="U819" t="str">
        <f t="shared" si="102"/>
        <v>Jan</v>
      </c>
      <c r="V819">
        <f t="shared" si="103"/>
        <v>2012</v>
      </c>
    </row>
    <row r="820" spans="1:22" ht="60" x14ac:dyDescent="0.25">
      <c r="A820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155.71428571428572</v>
      </c>
      <c r="P820" s="3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9">
        <f t="shared" si="100"/>
        <v>41120.882881944446</v>
      </c>
      <c r="T820" s="9">
        <f t="shared" si="101"/>
        <v>41128.709027777775</v>
      </c>
      <c r="U820" t="str">
        <f t="shared" si="102"/>
        <v>Jul</v>
      </c>
      <c r="V820">
        <f t="shared" si="103"/>
        <v>2012</v>
      </c>
    </row>
    <row r="821" spans="1:22" ht="30" x14ac:dyDescent="0.25">
      <c r="A821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108.74999999999999</v>
      </c>
      <c r="P821" s="3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9">
        <f t="shared" si="100"/>
        <v>41619.998310185183</v>
      </c>
      <c r="T821" s="9">
        <f t="shared" si="101"/>
        <v>41629.197222222225</v>
      </c>
      <c r="U821" t="str">
        <f t="shared" si="102"/>
        <v>Dec</v>
      </c>
      <c r="V821">
        <f t="shared" si="103"/>
        <v>2013</v>
      </c>
    </row>
    <row r="822" spans="1:22" ht="45" x14ac:dyDescent="0.25">
      <c r="A822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134.05000000000001</v>
      </c>
      <c r="P822" s="3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9">
        <f t="shared" si="100"/>
        <v>41768.841921296298</v>
      </c>
      <c r="T822" s="9">
        <f t="shared" si="101"/>
        <v>41799.208333333336</v>
      </c>
      <c r="U822" t="str">
        <f t="shared" si="102"/>
        <v>May</v>
      </c>
      <c r="V822">
        <f t="shared" si="103"/>
        <v>2014</v>
      </c>
    </row>
    <row r="823" spans="1:22" ht="45" x14ac:dyDescent="0.25">
      <c r="A82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100</v>
      </c>
      <c r="P823" s="3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9">
        <f t="shared" si="100"/>
        <v>42093.922048611115</v>
      </c>
      <c r="T823" s="9">
        <f t="shared" si="101"/>
        <v>42128.167361111111</v>
      </c>
      <c r="U823" t="str">
        <f t="shared" si="102"/>
        <v>Mar</v>
      </c>
      <c r="V823">
        <f t="shared" si="103"/>
        <v>2015</v>
      </c>
    </row>
    <row r="824" spans="1:22" ht="45" x14ac:dyDescent="0.25">
      <c r="A824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119.16666666666667</v>
      </c>
      <c r="P824" s="3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9">
        <f t="shared" si="100"/>
        <v>41157.947337962964</v>
      </c>
      <c r="T824" s="9">
        <f t="shared" si="101"/>
        <v>41187.947337962964</v>
      </c>
      <c r="U824" t="str">
        <f t="shared" si="102"/>
        <v>Sep</v>
      </c>
      <c r="V824">
        <f t="shared" si="103"/>
        <v>2012</v>
      </c>
    </row>
    <row r="825" spans="1:22" ht="45" x14ac:dyDescent="0.25">
      <c r="A825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179.5</v>
      </c>
      <c r="P825" s="3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9">
        <f t="shared" si="100"/>
        <v>42055.972824074073</v>
      </c>
      <c r="T825" s="9">
        <f t="shared" si="101"/>
        <v>42085.931157407409</v>
      </c>
      <c r="U825" t="str">
        <f t="shared" si="102"/>
        <v>Feb</v>
      </c>
      <c r="V825">
        <f t="shared" si="103"/>
        <v>2015</v>
      </c>
    </row>
    <row r="826" spans="1:22" ht="60" x14ac:dyDescent="0.25">
      <c r="A826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134.38124999999999</v>
      </c>
      <c r="P826" s="3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9">
        <f t="shared" si="100"/>
        <v>40250.242106481484</v>
      </c>
      <c r="T826" s="9">
        <f t="shared" si="101"/>
        <v>40286.290972222225</v>
      </c>
      <c r="U826" t="str">
        <f t="shared" si="102"/>
        <v>Mar</v>
      </c>
      <c r="V826">
        <f t="shared" si="103"/>
        <v>2010</v>
      </c>
    </row>
    <row r="827" spans="1:22" ht="45" x14ac:dyDescent="0.25">
      <c r="A827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100.43200000000002</v>
      </c>
      <c r="P827" s="3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9">
        <f t="shared" si="100"/>
        <v>41186.306527777779</v>
      </c>
      <c r="T827" s="9">
        <f t="shared" si="101"/>
        <v>41211.306527777779</v>
      </c>
      <c r="U827" t="str">
        <f t="shared" si="102"/>
        <v>Oct</v>
      </c>
      <c r="V827">
        <f t="shared" si="103"/>
        <v>2012</v>
      </c>
    </row>
    <row r="828" spans="1:22" ht="45" x14ac:dyDescent="0.25">
      <c r="A828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101.45454545454547</v>
      </c>
      <c r="P828" s="3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9">
        <f t="shared" si="100"/>
        <v>40973.038541666669</v>
      </c>
      <c r="T828" s="9">
        <f t="shared" si="101"/>
        <v>40993.996874999997</v>
      </c>
      <c r="U828" t="str">
        <f t="shared" si="102"/>
        <v>Mar</v>
      </c>
      <c r="V828">
        <f t="shared" si="103"/>
        <v>2012</v>
      </c>
    </row>
    <row r="829" spans="1:22" ht="60" x14ac:dyDescent="0.25">
      <c r="A829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103.33333333333334</v>
      </c>
      <c r="P829" s="3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9">
        <f t="shared" si="100"/>
        <v>40927.473460648151</v>
      </c>
      <c r="T829" s="9">
        <f t="shared" si="101"/>
        <v>40953.825694444444</v>
      </c>
      <c r="U829" t="str">
        <f t="shared" si="102"/>
        <v>Jan</v>
      </c>
      <c r="V829">
        <f t="shared" si="103"/>
        <v>2012</v>
      </c>
    </row>
    <row r="830" spans="1:22" ht="60" x14ac:dyDescent="0.25">
      <c r="A830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107</v>
      </c>
      <c r="P830" s="3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9">
        <f t="shared" si="100"/>
        <v>41073.050717592596</v>
      </c>
      <c r="T830" s="9">
        <f t="shared" si="101"/>
        <v>41085.683333333334</v>
      </c>
      <c r="U830" t="str">
        <f t="shared" si="102"/>
        <v>Jun</v>
      </c>
      <c r="V830">
        <f t="shared" si="103"/>
        <v>2012</v>
      </c>
    </row>
    <row r="831" spans="1:22" ht="60" x14ac:dyDescent="0.25">
      <c r="A831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104</v>
      </c>
      <c r="P831" s="3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0"/>
        <v>42504.801388888889</v>
      </c>
      <c r="T831" s="9">
        <f t="shared" si="101"/>
        <v>42564.801388888889</v>
      </c>
      <c r="U831" t="str">
        <f t="shared" si="102"/>
        <v>May</v>
      </c>
      <c r="V831">
        <f t="shared" si="103"/>
        <v>2016</v>
      </c>
    </row>
    <row r="832" spans="1:22" ht="45" x14ac:dyDescent="0.25">
      <c r="A832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107.83333333333334</v>
      </c>
      <c r="P832" s="3">
        <f t="shared" si="97"/>
        <v>60.65625</v>
      </c>
      <c r="Q832" t="str">
        <f t="shared" si="98"/>
        <v>music</v>
      </c>
      <c r="R832" t="str">
        <f t="shared" si="99"/>
        <v>rock</v>
      </c>
      <c r="S832" s="9">
        <f t="shared" si="100"/>
        <v>41325.525752314818</v>
      </c>
      <c r="T832" s="9">
        <f t="shared" si="101"/>
        <v>41355.484085648146</v>
      </c>
      <c r="U832" t="str">
        <f t="shared" si="102"/>
        <v>Feb</v>
      </c>
      <c r="V832">
        <f t="shared" si="103"/>
        <v>2013</v>
      </c>
    </row>
    <row r="833" spans="1:22" ht="45" x14ac:dyDescent="0.25">
      <c r="A83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233.33333333333334</v>
      </c>
      <c r="P833" s="3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0"/>
        <v>40996.646921296298</v>
      </c>
      <c r="T833" s="9">
        <f t="shared" si="101"/>
        <v>41026.646921296298</v>
      </c>
      <c r="U833" t="str">
        <f t="shared" si="102"/>
        <v>Mar</v>
      </c>
      <c r="V833">
        <f t="shared" si="103"/>
        <v>2012</v>
      </c>
    </row>
    <row r="834" spans="1:22" ht="60" x14ac:dyDescent="0.25">
      <c r="A834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100.60706666666665</v>
      </c>
      <c r="P834" s="3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9">
        <f t="shared" si="100"/>
        <v>40869.675173611111</v>
      </c>
      <c r="T834" s="9">
        <f t="shared" si="101"/>
        <v>40929.342361111114</v>
      </c>
      <c r="U834" t="str">
        <f t="shared" si="102"/>
        <v>Nov</v>
      </c>
      <c r="V834">
        <f t="shared" si="103"/>
        <v>2012</v>
      </c>
    </row>
    <row r="835" spans="1:22" x14ac:dyDescent="0.25">
      <c r="A835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E835/D835*100</f>
        <v>101.66666666666666</v>
      </c>
      <c r="P835" s="3">
        <f t="shared" ref="P835:P898" si="105">IFERROR(E835/L835,0)</f>
        <v>148.78048780487805</v>
      </c>
      <c r="Q835" t="str">
        <f t="shared" ref="Q835:Q898" si="106">LEFT(N835,SEARCH("/",N835,1)-1)</f>
        <v>music</v>
      </c>
      <c r="R835" t="str">
        <f t="shared" ref="R835:R898" si="107">MID(N835,FIND("/",N835)+1,256)</f>
        <v>rock</v>
      </c>
      <c r="S835" s="9">
        <f t="shared" ref="S835:S898" si="108">(((J835/60)/60)/24)+DATE(1970,1,1)</f>
        <v>41718.878182870372</v>
      </c>
      <c r="T835" s="9">
        <f t="shared" ref="T835:T898" si="109">(((I835/60)/60)/24)+DATE(1970,1,1)</f>
        <v>41748.878182870372</v>
      </c>
      <c r="U835" t="str">
        <f t="shared" ref="U835:U898" si="110">TEXT(S835,"mmm")</f>
        <v>Mar</v>
      </c>
      <c r="V835">
        <f t="shared" ref="V835:V898" si="111">YEAR(T835)</f>
        <v>2014</v>
      </c>
    </row>
    <row r="836" spans="1:22" ht="60" x14ac:dyDescent="0.25">
      <c r="A836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131.0181818181818</v>
      </c>
      <c r="P836" s="3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si="108"/>
        <v>41422.822824074072</v>
      </c>
      <c r="T836" s="9">
        <f t="shared" si="109"/>
        <v>41456.165972222225</v>
      </c>
      <c r="U836" t="str">
        <f t="shared" si="110"/>
        <v>May</v>
      </c>
      <c r="V836">
        <f t="shared" si="111"/>
        <v>2013</v>
      </c>
    </row>
    <row r="837" spans="1:22" ht="60" x14ac:dyDescent="0.25">
      <c r="A837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117.25000000000001</v>
      </c>
      <c r="P837" s="3">
        <f t="shared" si="105"/>
        <v>58.625</v>
      </c>
      <c r="Q837" t="str">
        <f t="shared" si="106"/>
        <v>music</v>
      </c>
      <c r="R837" t="str">
        <f t="shared" si="107"/>
        <v>rock</v>
      </c>
      <c r="S837" s="9">
        <f t="shared" si="108"/>
        <v>41005.45784722222</v>
      </c>
      <c r="T837" s="9">
        <f t="shared" si="109"/>
        <v>41048.125</v>
      </c>
      <c r="U837" t="str">
        <f t="shared" si="110"/>
        <v>Apr</v>
      </c>
      <c r="V837">
        <f t="shared" si="111"/>
        <v>2012</v>
      </c>
    </row>
    <row r="838" spans="1:22" x14ac:dyDescent="0.25">
      <c r="A838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100.93039999999999</v>
      </c>
      <c r="P838" s="3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9">
        <f t="shared" si="108"/>
        <v>41524.056921296295</v>
      </c>
      <c r="T838" s="9">
        <f t="shared" si="109"/>
        <v>41554.056921296295</v>
      </c>
      <c r="U838" t="str">
        <f t="shared" si="110"/>
        <v>Sep</v>
      </c>
      <c r="V838">
        <f t="shared" si="111"/>
        <v>2013</v>
      </c>
    </row>
    <row r="839" spans="1:22" ht="45" x14ac:dyDescent="0.25">
      <c r="A839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121.8</v>
      </c>
      <c r="P839" s="3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9">
        <f t="shared" si="108"/>
        <v>41730.998402777775</v>
      </c>
      <c r="T839" s="9">
        <f t="shared" si="109"/>
        <v>41760.998402777775</v>
      </c>
      <c r="U839" t="str">
        <f t="shared" si="110"/>
        <v>Apr</v>
      </c>
      <c r="V839">
        <f t="shared" si="111"/>
        <v>2014</v>
      </c>
    </row>
    <row r="840" spans="1:22" ht="60" x14ac:dyDescent="0.25">
      <c r="A840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145.4</v>
      </c>
      <c r="P840" s="3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9">
        <f t="shared" si="108"/>
        <v>40895.897974537038</v>
      </c>
      <c r="T840" s="9">
        <f t="shared" si="109"/>
        <v>40925.897974537038</v>
      </c>
      <c r="U840" t="str">
        <f t="shared" si="110"/>
        <v>Dec</v>
      </c>
      <c r="V840">
        <f t="shared" si="111"/>
        <v>2012</v>
      </c>
    </row>
    <row r="841" spans="1:22" ht="45" x14ac:dyDescent="0.25">
      <c r="A841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116.61660000000001</v>
      </c>
      <c r="P841" s="3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9">
        <f t="shared" si="108"/>
        <v>41144.763379629629</v>
      </c>
      <c r="T841" s="9">
        <f t="shared" si="109"/>
        <v>41174.763379629629</v>
      </c>
      <c r="U841" t="str">
        <f t="shared" si="110"/>
        <v>Aug</v>
      </c>
      <c r="V841">
        <f t="shared" si="111"/>
        <v>2012</v>
      </c>
    </row>
    <row r="842" spans="1:22" ht="45" x14ac:dyDescent="0.25">
      <c r="A842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120.4166</v>
      </c>
      <c r="P842" s="3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9">
        <f t="shared" si="108"/>
        <v>42607.226701388892</v>
      </c>
      <c r="T842" s="9">
        <f t="shared" si="109"/>
        <v>42637.226701388892</v>
      </c>
      <c r="U842" t="str">
        <f t="shared" si="110"/>
        <v>Aug</v>
      </c>
      <c r="V842">
        <f t="shared" si="111"/>
        <v>2016</v>
      </c>
    </row>
    <row r="843" spans="1:22" ht="60" x14ac:dyDescent="0.25">
      <c r="A84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101.32000000000001</v>
      </c>
      <c r="P843" s="3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9">
        <f t="shared" si="108"/>
        <v>41923.838692129626</v>
      </c>
      <c r="T843" s="9">
        <f t="shared" si="109"/>
        <v>41953.88035879629</v>
      </c>
      <c r="U843" t="str">
        <f t="shared" si="110"/>
        <v>Oct</v>
      </c>
      <c r="V843">
        <f t="shared" si="111"/>
        <v>2014</v>
      </c>
    </row>
    <row r="844" spans="1:22" ht="45" x14ac:dyDescent="0.25">
      <c r="A844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104.32</v>
      </c>
      <c r="P844" s="3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9">
        <f t="shared" si="108"/>
        <v>41526.592395833337</v>
      </c>
      <c r="T844" s="9">
        <f t="shared" si="109"/>
        <v>41561.165972222225</v>
      </c>
      <c r="U844" t="str">
        <f t="shared" si="110"/>
        <v>Sep</v>
      </c>
      <c r="V844">
        <f t="shared" si="111"/>
        <v>2013</v>
      </c>
    </row>
    <row r="845" spans="1:22" ht="60" x14ac:dyDescent="0.25">
      <c r="A845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267.13333333333333</v>
      </c>
      <c r="P845" s="3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9">
        <f t="shared" si="108"/>
        <v>42695.257870370369</v>
      </c>
      <c r="T845" s="9">
        <f t="shared" si="109"/>
        <v>42712.333333333328</v>
      </c>
      <c r="U845" t="str">
        <f t="shared" si="110"/>
        <v>Nov</v>
      </c>
      <c r="V845">
        <f t="shared" si="111"/>
        <v>2016</v>
      </c>
    </row>
    <row r="846" spans="1:22" ht="60" x14ac:dyDescent="0.25">
      <c r="A846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194.13333333333333</v>
      </c>
      <c r="P846" s="3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9">
        <f t="shared" si="108"/>
        <v>41905.684629629628</v>
      </c>
      <c r="T846" s="9">
        <f t="shared" si="109"/>
        <v>41944.207638888889</v>
      </c>
      <c r="U846" t="str">
        <f t="shared" si="110"/>
        <v>Sep</v>
      </c>
      <c r="V846">
        <f t="shared" si="111"/>
        <v>2014</v>
      </c>
    </row>
    <row r="847" spans="1:22" ht="45" x14ac:dyDescent="0.25">
      <c r="A847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120.3802</v>
      </c>
      <c r="P847" s="3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9">
        <f t="shared" si="108"/>
        <v>42578.205972222218</v>
      </c>
      <c r="T847" s="9">
        <f t="shared" si="109"/>
        <v>42618.165972222225</v>
      </c>
      <c r="U847" t="str">
        <f t="shared" si="110"/>
        <v>Jul</v>
      </c>
      <c r="V847">
        <f t="shared" si="111"/>
        <v>2016</v>
      </c>
    </row>
    <row r="848" spans="1:22" ht="45" x14ac:dyDescent="0.25">
      <c r="A848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122.00090909090908</v>
      </c>
      <c r="P848" s="3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9">
        <f t="shared" si="108"/>
        <v>41694.391840277778</v>
      </c>
      <c r="T848" s="9">
        <f t="shared" si="109"/>
        <v>41708.583333333336</v>
      </c>
      <c r="U848" t="str">
        <f t="shared" si="110"/>
        <v>Feb</v>
      </c>
      <c r="V848">
        <f t="shared" si="111"/>
        <v>2014</v>
      </c>
    </row>
    <row r="849" spans="1:22" ht="30" x14ac:dyDescent="0.25">
      <c r="A849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100</v>
      </c>
      <c r="P849" s="3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08"/>
        <v>42165.79833333334</v>
      </c>
      <c r="T849" s="9">
        <f t="shared" si="109"/>
        <v>42195.79833333334</v>
      </c>
      <c r="U849" t="str">
        <f t="shared" si="110"/>
        <v>Jun</v>
      </c>
      <c r="V849">
        <f t="shared" si="111"/>
        <v>2015</v>
      </c>
    </row>
    <row r="850" spans="1:22" ht="45" x14ac:dyDescent="0.25">
      <c r="A850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100</v>
      </c>
      <c r="P850" s="3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08"/>
        <v>42078.792048611111</v>
      </c>
      <c r="T850" s="9">
        <f t="shared" si="109"/>
        <v>42108.792048611111</v>
      </c>
      <c r="U850" t="str">
        <f t="shared" si="110"/>
        <v>Mar</v>
      </c>
      <c r="V850">
        <f t="shared" si="111"/>
        <v>2015</v>
      </c>
    </row>
    <row r="851" spans="1:22" ht="60" x14ac:dyDescent="0.25">
      <c r="A851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119.9</v>
      </c>
      <c r="P851" s="3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9">
        <f t="shared" si="108"/>
        <v>42051.148888888885</v>
      </c>
      <c r="T851" s="9">
        <f t="shared" si="109"/>
        <v>42079.107222222221</v>
      </c>
      <c r="U851" t="str">
        <f t="shared" si="110"/>
        <v>Feb</v>
      </c>
      <c r="V851">
        <f t="shared" si="111"/>
        <v>2015</v>
      </c>
    </row>
    <row r="852" spans="1:22" ht="45" x14ac:dyDescent="0.25">
      <c r="A852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155.17499999999998</v>
      </c>
      <c r="P852" s="3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9">
        <f t="shared" si="108"/>
        <v>42452.827743055561</v>
      </c>
      <c r="T852" s="9">
        <f t="shared" si="109"/>
        <v>42485.207638888889</v>
      </c>
      <c r="U852" t="str">
        <f t="shared" si="110"/>
        <v>Mar</v>
      </c>
      <c r="V852">
        <f t="shared" si="111"/>
        <v>2016</v>
      </c>
    </row>
    <row r="853" spans="1:22" ht="45" x14ac:dyDescent="0.25">
      <c r="A85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130.44999999999999</v>
      </c>
      <c r="P853" s="3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9">
        <f t="shared" si="108"/>
        <v>42522.880243055552</v>
      </c>
      <c r="T853" s="9">
        <f t="shared" si="109"/>
        <v>42582.822916666672</v>
      </c>
      <c r="U853" t="str">
        <f t="shared" si="110"/>
        <v>Jun</v>
      </c>
      <c r="V853">
        <f t="shared" si="111"/>
        <v>2016</v>
      </c>
    </row>
    <row r="854" spans="1:22" ht="30" x14ac:dyDescent="0.25">
      <c r="A854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104.97142857142859</v>
      </c>
      <c r="P854" s="3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9">
        <f t="shared" si="108"/>
        <v>42656.805497685185</v>
      </c>
      <c r="T854" s="9">
        <f t="shared" si="109"/>
        <v>42667.875</v>
      </c>
      <c r="U854" t="str">
        <f t="shared" si="110"/>
        <v>Oct</v>
      </c>
      <c r="V854">
        <f t="shared" si="111"/>
        <v>2016</v>
      </c>
    </row>
    <row r="855" spans="1:22" ht="45" x14ac:dyDescent="0.25">
      <c r="A855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100</v>
      </c>
      <c r="P855" s="3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08"/>
        <v>42021.832280092596</v>
      </c>
      <c r="T855" s="9">
        <f t="shared" si="109"/>
        <v>42051.832280092596</v>
      </c>
      <c r="U855" t="str">
        <f t="shared" si="110"/>
        <v>Jan</v>
      </c>
      <c r="V855">
        <f t="shared" si="111"/>
        <v>2015</v>
      </c>
    </row>
    <row r="856" spans="1:22" ht="45" x14ac:dyDescent="0.25">
      <c r="A856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118.2205035971223</v>
      </c>
      <c r="P856" s="3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9">
        <f t="shared" si="108"/>
        <v>42702.212337962963</v>
      </c>
      <c r="T856" s="9">
        <f t="shared" si="109"/>
        <v>42732.212337962963</v>
      </c>
      <c r="U856" t="str">
        <f t="shared" si="110"/>
        <v>Nov</v>
      </c>
      <c r="V856">
        <f t="shared" si="111"/>
        <v>2016</v>
      </c>
    </row>
    <row r="857" spans="1:22" ht="45" x14ac:dyDescent="0.25">
      <c r="A857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103.44827586206897</v>
      </c>
      <c r="P857" s="3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9">
        <f t="shared" si="108"/>
        <v>42545.125196759262</v>
      </c>
      <c r="T857" s="9">
        <f t="shared" si="109"/>
        <v>42575.125196759262</v>
      </c>
      <c r="U857" t="str">
        <f t="shared" si="110"/>
        <v>Jun</v>
      </c>
      <c r="V857">
        <f t="shared" si="111"/>
        <v>2016</v>
      </c>
    </row>
    <row r="858" spans="1:22" ht="60" x14ac:dyDescent="0.25">
      <c r="A858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218.00000000000003</v>
      </c>
      <c r="P858" s="3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9">
        <f t="shared" si="108"/>
        <v>42609.311990740738</v>
      </c>
      <c r="T858" s="9">
        <f t="shared" si="109"/>
        <v>42668.791666666672</v>
      </c>
      <c r="U858" t="str">
        <f t="shared" si="110"/>
        <v>Aug</v>
      </c>
      <c r="V858">
        <f t="shared" si="111"/>
        <v>2016</v>
      </c>
    </row>
    <row r="859" spans="1:22" ht="45" x14ac:dyDescent="0.25">
      <c r="A859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100</v>
      </c>
      <c r="P859" s="3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08"/>
        <v>42291.581377314811</v>
      </c>
      <c r="T859" s="9">
        <f t="shared" si="109"/>
        <v>42333.623043981483</v>
      </c>
      <c r="U859" t="str">
        <f t="shared" si="110"/>
        <v>Oct</v>
      </c>
      <c r="V859">
        <f t="shared" si="111"/>
        <v>2015</v>
      </c>
    </row>
    <row r="860" spans="1:22" ht="60" x14ac:dyDescent="0.25">
      <c r="A860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144.00583333333333</v>
      </c>
      <c r="P860" s="3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9">
        <f t="shared" si="108"/>
        <v>42079.745578703703</v>
      </c>
      <c r="T860" s="9">
        <f t="shared" si="109"/>
        <v>42109.957638888889</v>
      </c>
      <c r="U860" t="str">
        <f t="shared" si="110"/>
        <v>Mar</v>
      </c>
      <c r="V860">
        <f t="shared" si="111"/>
        <v>2015</v>
      </c>
    </row>
    <row r="861" spans="1:22" ht="45" x14ac:dyDescent="0.25">
      <c r="A861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104.67500000000001</v>
      </c>
      <c r="P861" s="3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9">
        <f t="shared" si="108"/>
        <v>42128.820231481484</v>
      </c>
      <c r="T861" s="9">
        <f t="shared" si="109"/>
        <v>42159</v>
      </c>
      <c r="U861" t="str">
        <f t="shared" si="110"/>
        <v>May</v>
      </c>
      <c r="V861">
        <f t="shared" si="111"/>
        <v>2015</v>
      </c>
    </row>
    <row r="862" spans="1:22" ht="60" hidden="1" x14ac:dyDescent="0.25">
      <c r="A862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18.142857142857142</v>
      </c>
      <c r="P862" s="3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9">
        <f t="shared" si="108"/>
        <v>41570.482789351852</v>
      </c>
      <c r="T862" s="9">
        <f t="shared" si="109"/>
        <v>41600.524456018517</v>
      </c>
      <c r="U862" t="str">
        <f t="shared" si="110"/>
        <v>Oct</v>
      </c>
      <c r="V862">
        <f t="shared" si="111"/>
        <v>2013</v>
      </c>
    </row>
    <row r="863" spans="1:22" ht="45" hidden="1" x14ac:dyDescent="0.25">
      <c r="A86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2.2444444444444445</v>
      </c>
      <c r="P863" s="3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08"/>
        <v>42599.965324074074</v>
      </c>
      <c r="T863" s="9">
        <f t="shared" si="109"/>
        <v>42629.965324074074</v>
      </c>
      <c r="U863" t="str">
        <f t="shared" si="110"/>
        <v>Aug</v>
      </c>
      <c r="V863">
        <f t="shared" si="111"/>
        <v>2016</v>
      </c>
    </row>
    <row r="864" spans="1:22" ht="45" hidden="1" x14ac:dyDescent="0.25">
      <c r="A864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0.33999999999999997</v>
      </c>
      <c r="P864" s="3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08"/>
        <v>41559.5549537037</v>
      </c>
      <c r="T864" s="9">
        <f t="shared" si="109"/>
        <v>41589.596620370372</v>
      </c>
      <c r="U864" t="str">
        <f t="shared" si="110"/>
        <v>Oct</v>
      </c>
      <c r="V864">
        <f t="shared" si="111"/>
        <v>2013</v>
      </c>
    </row>
    <row r="865" spans="1:22" ht="45" hidden="1" x14ac:dyDescent="0.25">
      <c r="A865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4.5</v>
      </c>
      <c r="P865" s="3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08"/>
        <v>40921.117662037039</v>
      </c>
      <c r="T865" s="9">
        <f t="shared" si="109"/>
        <v>40951.117662037039</v>
      </c>
      <c r="U865" t="str">
        <f t="shared" si="110"/>
        <v>Jan</v>
      </c>
      <c r="V865">
        <f t="shared" si="111"/>
        <v>2012</v>
      </c>
    </row>
    <row r="866" spans="1:22" ht="45" hidden="1" x14ac:dyDescent="0.25">
      <c r="A866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41.53846153846154</v>
      </c>
      <c r="P866" s="3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9">
        <f t="shared" si="108"/>
        <v>41541.106921296298</v>
      </c>
      <c r="T866" s="9">
        <f t="shared" si="109"/>
        <v>41563.415972222225</v>
      </c>
      <c r="U866" t="str">
        <f t="shared" si="110"/>
        <v>Sep</v>
      </c>
      <c r="V866">
        <f t="shared" si="111"/>
        <v>2013</v>
      </c>
    </row>
    <row r="867" spans="1:22" ht="60" hidden="1" x14ac:dyDescent="0.25">
      <c r="A867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</v>
      </c>
      <c r="P867" s="3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08"/>
        <v>41230.77311342593</v>
      </c>
      <c r="T867" s="9">
        <f t="shared" si="109"/>
        <v>41290.77311342593</v>
      </c>
      <c r="U867" t="str">
        <f t="shared" si="110"/>
        <v>Nov</v>
      </c>
      <c r="V867">
        <f t="shared" si="111"/>
        <v>2013</v>
      </c>
    </row>
    <row r="868" spans="1:22" ht="45" hidden="1" x14ac:dyDescent="0.25">
      <c r="A868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18.285714285714285</v>
      </c>
      <c r="P868" s="3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9">
        <f t="shared" si="108"/>
        <v>42025.637939814813</v>
      </c>
      <c r="T868" s="9">
        <f t="shared" si="109"/>
        <v>42063.631944444445</v>
      </c>
      <c r="U868" t="str">
        <f t="shared" si="110"/>
        <v>Jan</v>
      </c>
      <c r="V868">
        <f t="shared" si="111"/>
        <v>2015</v>
      </c>
    </row>
    <row r="869" spans="1:22" ht="60" hidden="1" x14ac:dyDescent="0.25">
      <c r="A869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24.02</v>
      </c>
      <c r="P869" s="3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9">
        <f t="shared" si="108"/>
        <v>40088.105393518519</v>
      </c>
      <c r="T869" s="9">
        <f t="shared" si="109"/>
        <v>40148.207638888889</v>
      </c>
      <c r="U869" t="str">
        <f t="shared" si="110"/>
        <v>Oct</v>
      </c>
      <c r="V869">
        <f t="shared" si="111"/>
        <v>2009</v>
      </c>
    </row>
    <row r="870" spans="1:22" ht="60" hidden="1" x14ac:dyDescent="0.25">
      <c r="A870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0.1111111111111111</v>
      </c>
      <c r="P870" s="3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08"/>
        <v>41616.027754629627</v>
      </c>
      <c r="T870" s="9">
        <f t="shared" si="109"/>
        <v>41646.027754629627</v>
      </c>
      <c r="U870" t="str">
        <f t="shared" si="110"/>
        <v>Dec</v>
      </c>
      <c r="V870">
        <f t="shared" si="111"/>
        <v>2014</v>
      </c>
    </row>
    <row r="871" spans="1:22" ht="60" hidden="1" x14ac:dyDescent="0.25">
      <c r="A871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11.818181818181818</v>
      </c>
      <c r="P871" s="3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9">
        <f t="shared" si="108"/>
        <v>41342.845567129632</v>
      </c>
      <c r="T871" s="9">
        <f t="shared" si="109"/>
        <v>41372.803900462961</v>
      </c>
      <c r="U871" t="str">
        <f t="shared" si="110"/>
        <v>Mar</v>
      </c>
      <c r="V871">
        <f t="shared" si="111"/>
        <v>2013</v>
      </c>
    </row>
    <row r="872" spans="1:22" ht="60" hidden="1" x14ac:dyDescent="0.25">
      <c r="A872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0.31</v>
      </c>
      <c r="P872" s="3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08"/>
        <v>41488.022256944445</v>
      </c>
      <c r="T872" s="9">
        <f t="shared" si="109"/>
        <v>41518.022256944445</v>
      </c>
      <c r="U872" t="str">
        <f t="shared" si="110"/>
        <v>Aug</v>
      </c>
      <c r="V872">
        <f t="shared" si="111"/>
        <v>2013</v>
      </c>
    </row>
    <row r="873" spans="1:22" ht="60" hidden="1" x14ac:dyDescent="0.25">
      <c r="A87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5.416666666666667</v>
      </c>
      <c r="P873" s="3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9">
        <f t="shared" si="108"/>
        <v>41577.561284722222</v>
      </c>
      <c r="T873" s="9">
        <f t="shared" si="109"/>
        <v>41607.602951388886</v>
      </c>
      <c r="U873" t="str">
        <f t="shared" si="110"/>
        <v>Oct</v>
      </c>
      <c r="V873">
        <f t="shared" si="111"/>
        <v>2013</v>
      </c>
    </row>
    <row r="874" spans="1:22" ht="45" hidden="1" x14ac:dyDescent="0.25">
      <c r="A874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0.8125</v>
      </c>
      <c r="P874" s="3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08"/>
        <v>40567.825543981482</v>
      </c>
      <c r="T874" s="9">
        <f t="shared" si="109"/>
        <v>40612.825543981482</v>
      </c>
      <c r="U874" t="str">
        <f t="shared" si="110"/>
        <v>Jan</v>
      </c>
      <c r="V874">
        <f t="shared" si="111"/>
        <v>2011</v>
      </c>
    </row>
    <row r="875" spans="1:22" ht="45" hidden="1" x14ac:dyDescent="0.25">
      <c r="A875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1.2857142857142856</v>
      </c>
      <c r="P875" s="3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08"/>
        <v>41184.167129629634</v>
      </c>
      <c r="T875" s="9">
        <f t="shared" si="109"/>
        <v>41224.208796296298</v>
      </c>
      <c r="U875" t="str">
        <f t="shared" si="110"/>
        <v>Oct</v>
      </c>
      <c r="V875">
        <f t="shared" si="111"/>
        <v>2012</v>
      </c>
    </row>
    <row r="876" spans="1:22" ht="60" hidden="1" x14ac:dyDescent="0.25">
      <c r="A876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24.333333333333336</v>
      </c>
      <c r="P876" s="3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9">
        <f t="shared" si="108"/>
        <v>41368.583726851852</v>
      </c>
      <c r="T876" s="9">
        <f t="shared" si="109"/>
        <v>41398.583726851852</v>
      </c>
      <c r="U876" t="str">
        <f t="shared" si="110"/>
        <v>Apr</v>
      </c>
      <c r="V876">
        <f t="shared" si="111"/>
        <v>2013</v>
      </c>
    </row>
    <row r="877" spans="1:22" ht="60" hidden="1" x14ac:dyDescent="0.25">
      <c r="A877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3">
        <f t="shared" si="105"/>
        <v>0</v>
      </c>
      <c r="Q877" t="str">
        <f t="shared" si="106"/>
        <v>music</v>
      </c>
      <c r="R877" t="str">
        <f t="shared" si="107"/>
        <v>jazz</v>
      </c>
      <c r="S877" s="9">
        <f t="shared" si="108"/>
        <v>42248.723738425921</v>
      </c>
      <c r="T877" s="9">
        <f t="shared" si="109"/>
        <v>42268.723738425921</v>
      </c>
      <c r="U877" t="str">
        <f t="shared" si="110"/>
        <v>Sep</v>
      </c>
      <c r="V877">
        <f t="shared" si="111"/>
        <v>2015</v>
      </c>
    </row>
    <row r="878" spans="1:22" ht="30" hidden="1" x14ac:dyDescent="0.25">
      <c r="A878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40.799492385786799</v>
      </c>
      <c r="P878" s="3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9">
        <f t="shared" si="108"/>
        <v>41276.496840277774</v>
      </c>
      <c r="T878" s="9">
        <f t="shared" si="109"/>
        <v>41309.496840277774</v>
      </c>
      <c r="U878" t="str">
        <f t="shared" si="110"/>
        <v>Jan</v>
      </c>
      <c r="V878">
        <f t="shared" si="111"/>
        <v>2013</v>
      </c>
    </row>
    <row r="879" spans="1:22" ht="60" hidden="1" x14ac:dyDescent="0.25">
      <c r="A879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67.55</v>
      </c>
      <c r="P879" s="3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9">
        <f t="shared" si="108"/>
        <v>41597.788888888892</v>
      </c>
      <c r="T879" s="9">
        <f t="shared" si="109"/>
        <v>41627.788888888892</v>
      </c>
      <c r="U879" t="str">
        <f t="shared" si="110"/>
        <v>Nov</v>
      </c>
      <c r="V879">
        <f t="shared" si="111"/>
        <v>2013</v>
      </c>
    </row>
    <row r="880" spans="1:22" ht="60" hidden="1" x14ac:dyDescent="0.25">
      <c r="A880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1.3</v>
      </c>
      <c r="P880" s="3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08"/>
        <v>40505.232916666668</v>
      </c>
      <c r="T880" s="9">
        <f t="shared" si="109"/>
        <v>40535.232916666668</v>
      </c>
      <c r="U880" t="str">
        <f t="shared" si="110"/>
        <v>Nov</v>
      </c>
      <c r="V880">
        <f t="shared" si="111"/>
        <v>2010</v>
      </c>
    </row>
    <row r="881" spans="1:22" ht="60" hidden="1" x14ac:dyDescent="0.25">
      <c r="A881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30.666666666666664</v>
      </c>
      <c r="P881" s="3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9">
        <f t="shared" si="108"/>
        <v>41037.829918981479</v>
      </c>
      <c r="T881" s="9">
        <f t="shared" si="109"/>
        <v>41058.829918981479</v>
      </c>
      <c r="U881" t="str">
        <f t="shared" si="110"/>
        <v>May</v>
      </c>
      <c r="V881">
        <f t="shared" si="111"/>
        <v>2012</v>
      </c>
    </row>
    <row r="882" spans="1:22" ht="60" hidden="1" x14ac:dyDescent="0.25">
      <c r="A882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</v>
      </c>
      <c r="P882" s="3">
        <f t="shared" si="105"/>
        <v>14.125</v>
      </c>
      <c r="Q882" t="str">
        <f t="shared" si="106"/>
        <v>music</v>
      </c>
      <c r="R882" t="str">
        <f t="shared" si="107"/>
        <v>indie rock</v>
      </c>
      <c r="S882" s="9">
        <f t="shared" si="108"/>
        <v>41179.32104166667</v>
      </c>
      <c r="T882" s="9">
        <f t="shared" si="109"/>
        <v>41212.32104166667</v>
      </c>
      <c r="U882" t="str">
        <f t="shared" si="110"/>
        <v>Sep</v>
      </c>
      <c r="V882">
        <f t="shared" si="111"/>
        <v>2012</v>
      </c>
    </row>
    <row r="883" spans="1:22" ht="45" hidden="1" x14ac:dyDescent="0.25">
      <c r="A88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0.8</v>
      </c>
      <c r="P883" s="3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08"/>
        <v>40877.25099537037</v>
      </c>
      <c r="T883" s="9">
        <f t="shared" si="109"/>
        <v>40922.25099537037</v>
      </c>
      <c r="U883" t="str">
        <f t="shared" si="110"/>
        <v>Nov</v>
      </c>
      <c r="V883">
        <f t="shared" si="111"/>
        <v>2012</v>
      </c>
    </row>
    <row r="884" spans="1:22" ht="60" hidden="1" x14ac:dyDescent="0.25">
      <c r="A884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20.133333333333333</v>
      </c>
      <c r="P884" s="3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9">
        <f t="shared" si="108"/>
        <v>40759.860532407409</v>
      </c>
      <c r="T884" s="9">
        <f t="shared" si="109"/>
        <v>40792.860532407409</v>
      </c>
      <c r="U884" t="str">
        <f t="shared" si="110"/>
        <v>Aug</v>
      </c>
      <c r="V884">
        <f t="shared" si="111"/>
        <v>2011</v>
      </c>
    </row>
    <row r="885" spans="1:22" ht="60" hidden="1" x14ac:dyDescent="0.25">
      <c r="A885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40.020000000000003</v>
      </c>
      <c r="P885" s="3">
        <f t="shared" si="105"/>
        <v>83.375</v>
      </c>
      <c r="Q885" t="str">
        <f t="shared" si="106"/>
        <v>music</v>
      </c>
      <c r="R885" t="str">
        <f t="shared" si="107"/>
        <v>indie rock</v>
      </c>
      <c r="S885" s="9">
        <f t="shared" si="108"/>
        <v>42371.935590277775</v>
      </c>
      <c r="T885" s="9">
        <f t="shared" si="109"/>
        <v>42431.935590277775</v>
      </c>
      <c r="U885" t="str">
        <f t="shared" si="110"/>
        <v>Jan</v>
      </c>
      <c r="V885">
        <f t="shared" si="111"/>
        <v>2016</v>
      </c>
    </row>
    <row r="886" spans="1:22" ht="45" hidden="1" x14ac:dyDescent="0.25">
      <c r="A886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1</v>
      </c>
      <c r="P886" s="3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08"/>
        <v>40981.802615740737</v>
      </c>
      <c r="T886" s="9">
        <f t="shared" si="109"/>
        <v>41041.104861111111</v>
      </c>
      <c r="U886" t="str">
        <f t="shared" si="110"/>
        <v>Mar</v>
      </c>
      <c r="V886">
        <f t="shared" si="111"/>
        <v>2012</v>
      </c>
    </row>
    <row r="887" spans="1:22" ht="45" hidden="1" x14ac:dyDescent="0.25">
      <c r="A887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75</v>
      </c>
      <c r="P887" s="3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9">
        <f t="shared" si="108"/>
        <v>42713.941099537042</v>
      </c>
      <c r="T887" s="9">
        <f t="shared" si="109"/>
        <v>42734.941099537042</v>
      </c>
      <c r="U887" t="str">
        <f t="shared" si="110"/>
        <v>Dec</v>
      </c>
      <c r="V887">
        <f t="shared" si="111"/>
        <v>2016</v>
      </c>
    </row>
    <row r="888" spans="1:22" ht="60" hidden="1" x14ac:dyDescent="0.25">
      <c r="A888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41</v>
      </c>
      <c r="P888" s="3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9">
        <f t="shared" si="108"/>
        <v>42603.870520833334</v>
      </c>
      <c r="T888" s="9">
        <f t="shared" si="109"/>
        <v>42628.870520833334</v>
      </c>
      <c r="U888" t="str">
        <f t="shared" si="110"/>
        <v>Aug</v>
      </c>
      <c r="V888">
        <f t="shared" si="111"/>
        <v>2016</v>
      </c>
    </row>
    <row r="889" spans="1:22" ht="60" hidden="1" x14ac:dyDescent="0.25">
      <c r="A889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3">
        <f t="shared" si="105"/>
        <v>0</v>
      </c>
      <c r="Q889" t="str">
        <f t="shared" si="106"/>
        <v>music</v>
      </c>
      <c r="R889" t="str">
        <f t="shared" si="107"/>
        <v>indie rock</v>
      </c>
      <c r="S889" s="9">
        <f t="shared" si="108"/>
        <v>41026.958969907406</v>
      </c>
      <c r="T889" s="9">
        <f t="shared" si="109"/>
        <v>41056.958969907406</v>
      </c>
      <c r="U889" t="str">
        <f t="shared" si="110"/>
        <v>Apr</v>
      </c>
      <c r="V889">
        <f t="shared" si="111"/>
        <v>2012</v>
      </c>
    </row>
    <row r="890" spans="1:22" ht="60" hidden="1" x14ac:dyDescent="0.25">
      <c r="A890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7.1999999999999993</v>
      </c>
      <c r="P890" s="3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08"/>
        <v>40751.753298611111</v>
      </c>
      <c r="T890" s="9">
        <f t="shared" si="109"/>
        <v>40787.25</v>
      </c>
      <c r="U890" t="str">
        <f t="shared" si="110"/>
        <v>Jul</v>
      </c>
      <c r="V890">
        <f t="shared" si="111"/>
        <v>2011</v>
      </c>
    </row>
    <row r="891" spans="1:22" ht="45" hidden="1" x14ac:dyDescent="0.25">
      <c r="A891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9.4412800000000008</v>
      </c>
      <c r="P891" s="3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08"/>
        <v>41887.784062500003</v>
      </c>
      <c r="T891" s="9">
        <f t="shared" si="109"/>
        <v>41917.784062500003</v>
      </c>
      <c r="U891" t="str">
        <f t="shared" si="110"/>
        <v>Sep</v>
      </c>
      <c r="V891">
        <f t="shared" si="111"/>
        <v>2014</v>
      </c>
    </row>
    <row r="892" spans="1:22" ht="60" hidden="1" x14ac:dyDescent="0.25">
      <c r="A892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4.1666666666666661</v>
      </c>
      <c r="P892" s="3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08"/>
        <v>41569.698831018519</v>
      </c>
      <c r="T892" s="9">
        <f t="shared" si="109"/>
        <v>41599.740497685183</v>
      </c>
      <c r="U892" t="str">
        <f t="shared" si="110"/>
        <v>Oct</v>
      </c>
      <c r="V892">
        <f t="shared" si="111"/>
        <v>2013</v>
      </c>
    </row>
    <row r="893" spans="1:22" ht="60" hidden="1" x14ac:dyDescent="0.25">
      <c r="A89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</v>
      </c>
      <c r="P893" s="3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9">
        <f t="shared" si="108"/>
        <v>41842.031597222223</v>
      </c>
      <c r="T893" s="9">
        <f t="shared" si="109"/>
        <v>41872.031597222223</v>
      </c>
      <c r="U893" t="str">
        <f t="shared" si="110"/>
        <v>Jul</v>
      </c>
      <c r="V893">
        <f t="shared" si="111"/>
        <v>2014</v>
      </c>
    </row>
    <row r="894" spans="1:22" ht="60" hidden="1" x14ac:dyDescent="0.25">
      <c r="A894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40.75</v>
      </c>
      <c r="P894" s="3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9">
        <f t="shared" si="108"/>
        <v>40304.20003472222</v>
      </c>
      <c r="T894" s="9">
        <f t="shared" si="109"/>
        <v>40391.166666666664</v>
      </c>
      <c r="U894" t="str">
        <f t="shared" si="110"/>
        <v>May</v>
      </c>
      <c r="V894">
        <f t="shared" si="111"/>
        <v>2010</v>
      </c>
    </row>
    <row r="895" spans="1:22" ht="45" hidden="1" x14ac:dyDescent="0.25">
      <c r="A895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10</v>
      </c>
      <c r="P895" s="3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08"/>
        <v>42065.897719907407</v>
      </c>
      <c r="T895" s="9">
        <f t="shared" si="109"/>
        <v>42095.856053240743</v>
      </c>
      <c r="U895" t="str">
        <f t="shared" si="110"/>
        <v>Mar</v>
      </c>
      <c r="V895">
        <f t="shared" si="111"/>
        <v>2015</v>
      </c>
    </row>
    <row r="896" spans="1:22" ht="60" hidden="1" x14ac:dyDescent="0.25">
      <c r="A896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39.17</v>
      </c>
      <c r="P896" s="3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9">
        <f t="shared" si="108"/>
        <v>42496.981597222228</v>
      </c>
      <c r="T896" s="9">
        <f t="shared" si="109"/>
        <v>42526.981597222228</v>
      </c>
      <c r="U896" t="str">
        <f t="shared" si="110"/>
        <v>May</v>
      </c>
      <c r="V896">
        <f t="shared" si="111"/>
        <v>2016</v>
      </c>
    </row>
    <row r="897" spans="1:22" ht="60" hidden="1" x14ac:dyDescent="0.25">
      <c r="A897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</v>
      </c>
      <c r="P897" s="3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9">
        <f t="shared" si="108"/>
        <v>40431.127650462964</v>
      </c>
      <c r="T897" s="9">
        <f t="shared" si="109"/>
        <v>40476.127650462964</v>
      </c>
      <c r="U897" t="str">
        <f t="shared" si="110"/>
        <v>Sep</v>
      </c>
      <c r="V897">
        <f t="shared" si="111"/>
        <v>2010</v>
      </c>
    </row>
    <row r="898" spans="1:22" ht="60" hidden="1" x14ac:dyDescent="0.25">
      <c r="A898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40</v>
      </c>
      <c r="P898" s="3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9">
        <f t="shared" si="108"/>
        <v>42218.872986111113</v>
      </c>
      <c r="T898" s="9">
        <f t="shared" si="109"/>
        <v>42244.166666666672</v>
      </c>
      <c r="U898" t="str">
        <f t="shared" si="110"/>
        <v>Aug</v>
      </c>
      <c r="V898">
        <f t="shared" si="111"/>
        <v>2015</v>
      </c>
    </row>
    <row r="899" spans="1:22" ht="60" hidden="1" x14ac:dyDescent="0.25">
      <c r="A899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E899/D899*100</f>
        <v>0</v>
      </c>
      <c r="P899" s="3">
        <f t="shared" ref="P899:P962" si="113">IFERROR(E899/L899,0)</f>
        <v>0</v>
      </c>
      <c r="Q899" t="str">
        <f t="shared" ref="Q899:Q962" si="114">LEFT(N899,SEARCH("/",N899,1)-1)</f>
        <v>music</v>
      </c>
      <c r="R899" t="str">
        <f t="shared" ref="R899:R962" si="115">MID(N899,FIND("/",N899)+1,256)</f>
        <v>indie rock</v>
      </c>
      <c r="S899" s="9">
        <f t="shared" ref="S899:S962" si="116">(((J899/60)/60)/24)+DATE(1970,1,1)</f>
        <v>41211.688750000001</v>
      </c>
      <c r="T899" s="9">
        <f t="shared" ref="T899:T962" si="117">(((I899/60)/60)/24)+DATE(1970,1,1)</f>
        <v>41241.730416666665</v>
      </c>
      <c r="U899" t="str">
        <f t="shared" ref="U899:U962" si="118">TEXT(S899,"mmm")</f>
        <v>Oct</v>
      </c>
      <c r="V899">
        <f t="shared" ref="V899:V962" si="119">YEAR(T899)</f>
        <v>2012</v>
      </c>
    </row>
    <row r="900" spans="1:22" ht="60" hidden="1" x14ac:dyDescent="0.25">
      <c r="A900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2.8000000000000003</v>
      </c>
      <c r="P900" s="3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si="116"/>
        <v>40878.758217592593</v>
      </c>
      <c r="T900" s="9">
        <f t="shared" si="117"/>
        <v>40923.758217592593</v>
      </c>
      <c r="U900" t="str">
        <f t="shared" si="118"/>
        <v>Dec</v>
      </c>
      <c r="V900">
        <f t="shared" si="119"/>
        <v>2012</v>
      </c>
    </row>
    <row r="901" spans="1:22" ht="45" hidden="1" x14ac:dyDescent="0.25">
      <c r="A901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37.333333333333336</v>
      </c>
      <c r="P901" s="3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6"/>
        <v>40646.099097222221</v>
      </c>
      <c r="T901" s="9">
        <f t="shared" si="117"/>
        <v>40691.099097222221</v>
      </c>
      <c r="U901" t="str">
        <f t="shared" si="118"/>
        <v>Apr</v>
      </c>
      <c r="V901">
        <f t="shared" si="119"/>
        <v>2011</v>
      </c>
    </row>
    <row r="902" spans="1:22" ht="45" hidden="1" x14ac:dyDescent="0.25">
      <c r="A902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0.42</v>
      </c>
      <c r="P902" s="3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6"/>
        <v>42429.84956018519</v>
      </c>
      <c r="T902" s="9">
        <f t="shared" si="117"/>
        <v>42459.807893518519</v>
      </c>
      <c r="U902" t="str">
        <f t="shared" si="118"/>
        <v>Feb</v>
      </c>
      <c r="V902">
        <f t="shared" si="119"/>
        <v>2016</v>
      </c>
    </row>
    <row r="903" spans="1:22" ht="60" hidden="1" x14ac:dyDescent="0.25">
      <c r="A90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3">
        <f t="shared" si="113"/>
        <v>0</v>
      </c>
      <c r="Q903" t="str">
        <f t="shared" si="114"/>
        <v>music</v>
      </c>
      <c r="R903" t="str">
        <f t="shared" si="115"/>
        <v>jazz</v>
      </c>
      <c r="S903" s="9">
        <f t="shared" si="116"/>
        <v>40291.81150462963</v>
      </c>
      <c r="T903" s="9">
        <f t="shared" si="117"/>
        <v>40337.799305555556</v>
      </c>
      <c r="U903" t="str">
        <f t="shared" si="118"/>
        <v>Apr</v>
      </c>
      <c r="V903">
        <f t="shared" si="119"/>
        <v>2010</v>
      </c>
    </row>
    <row r="904" spans="1:22" ht="60" hidden="1" x14ac:dyDescent="0.25">
      <c r="A904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0.3</v>
      </c>
      <c r="P904" s="3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6"/>
        <v>41829.965532407405</v>
      </c>
      <c r="T904" s="9">
        <f t="shared" si="117"/>
        <v>41881.645833333336</v>
      </c>
      <c r="U904" t="str">
        <f t="shared" si="118"/>
        <v>Jul</v>
      </c>
      <c r="V904">
        <f t="shared" si="119"/>
        <v>2014</v>
      </c>
    </row>
    <row r="905" spans="1:22" ht="45" hidden="1" x14ac:dyDescent="0.25">
      <c r="A905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</v>
      </c>
      <c r="P905" s="3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6"/>
        <v>41149.796064814815</v>
      </c>
      <c r="T905" s="9">
        <f t="shared" si="117"/>
        <v>41175.100694444445</v>
      </c>
      <c r="U905" t="str">
        <f t="shared" si="118"/>
        <v>Aug</v>
      </c>
      <c r="V905">
        <f t="shared" si="119"/>
        <v>2012</v>
      </c>
    </row>
    <row r="906" spans="1:22" ht="45" hidden="1" x14ac:dyDescent="0.25">
      <c r="A906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0.30199999999999999</v>
      </c>
      <c r="P906" s="3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9">
        <f t="shared" si="116"/>
        <v>42342.080289351856</v>
      </c>
      <c r="T906" s="9">
        <f t="shared" si="117"/>
        <v>42372.080289351856</v>
      </c>
      <c r="U906" t="str">
        <f t="shared" si="118"/>
        <v>Dec</v>
      </c>
      <c r="V906">
        <f t="shared" si="119"/>
        <v>2016</v>
      </c>
    </row>
    <row r="907" spans="1:22" ht="45" hidden="1" x14ac:dyDescent="0.25">
      <c r="A907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</v>
      </c>
      <c r="P907" s="3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9">
        <f t="shared" si="116"/>
        <v>40507.239884259259</v>
      </c>
      <c r="T907" s="9">
        <f t="shared" si="117"/>
        <v>40567.239884259259</v>
      </c>
      <c r="U907" t="str">
        <f t="shared" si="118"/>
        <v>Nov</v>
      </c>
      <c r="V907">
        <f t="shared" si="119"/>
        <v>2011</v>
      </c>
    </row>
    <row r="908" spans="1:22" ht="30" hidden="1" x14ac:dyDescent="0.25">
      <c r="A908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3">
        <f t="shared" si="113"/>
        <v>0</v>
      </c>
      <c r="Q908" t="str">
        <f t="shared" si="114"/>
        <v>music</v>
      </c>
      <c r="R908" t="str">
        <f t="shared" si="115"/>
        <v>jazz</v>
      </c>
      <c r="S908" s="9">
        <f t="shared" si="116"/>
        <v>41681.189699074072</v>
      </c>
      <c r="T908" s="9">
        <f t="shared" si="117"/>
        <v>41711.148032407407</v>
      </c>
      <c r="U908" t="str">
        <f t="shared" si="118"/>
        <v>Feb</v>
      </c>
      <c r="V908">
        <f t="shared" si="119"/>
        <v>2014</v>
      </c>
    </row>
    <row r="909" spans="1:22" ht="45" hidden="1" x14ac:dyDescent="0.25">
      <c r="A909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3">
        <f t="shared" si="113"/>
        <v>0</v>
      </c>
      <c r="Q909" t="str">
        <f t="shared" si="114"/>
        <v>music</v>
      </c>
      <c r="R909" t="str">
        <f t="shared" si="115"/>
        <v>jazz</v>
      </c>
      <c r="S909" s="9">
        <f t="shared" si="116"/>
        <v>40767.192395833335</v>
      </c>
      <c r="T909" s="9">
        <f t="shared" si="117"/>
        <v>40797.192395833335</v>
      </c>
      <c r="U909" t="str">
        <f t="shared" si="118"/>
        <v>Aug</v>
      </c>
      <c r="V909">
        <f t="shared" si="119"/>
        <v>2011</v>
      </c>
    </row>
    <row r="910" spans="1:22" ht="45" hidden="1" x14ac:dyDescent="0.25">
      <c r="A910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3">
        <f t="shared" si="113"/>
        <v>0</v>
      </c>
      <c r="Q910" t="str">
        <f t="shared" si="114"/>
        <v>music</v>
      </c>
      <c r="R910" t="str">
        <f t="shared" si="115"/>
        <v>jazz</v>
      </c>
      <c r="S910" s="9">
        <f t="shared" si="116"/>
        <v>40340.801562499997</v>
      </c>
      <c r="T910" s="9">
        <f t="shared" si="117"/>
        <v>40386.207638888889</v>
      </c>
      <c r="U910" t="str">
        <f t="shared" si="118"/>
        <v>Jun</v>
      </c>
      <c r="V910">
        <f t="shared" si="119"/>
        <v>2010</v>
      </c>
    </row>
    <row r="911" spans="1:22" ht="60" hidden="1" x14ac:dyDescent="0.25">
      <c r="A911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</v>
      </c>
      <c r="P911" s="3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6"/>
        <v>41081.69027777778</v>
      </c>
      <c r="T911" s="9">
        <f t="shared" si="117"/>
        <v>41113.166666666664</v>
      </c>
      <c r="U911" t="str">
        <f t="shared" si="118"/>
        <v>Jun</v>
      </c>
      <c r="V911">
        <f t="shared" si="119"/>
        <v>2012</v>
      </c>
    </row>
    <row r="912" spans="1:22" ht="45" hidden="1" x14ac:dyDescent="0.25">
      <c r="A912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22.363636363636363</v>
      </c>
      <c r="P912" s="3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6"/>
        <v>42737.545358796298</v>
      </c>
      <c r="T912" s="9">
        <f t="shared" si="117"/>
        <v>42797.545358796298</v>
      </c>
      <c r="U912" t="str">
        <f t="shared" si="118"/>
        <v>Jan</v>
      </c>
      <c r="V912">
        <f t="shared" si="119"/>
        <v>2017</v>
      </c>
    </row>
    <row r="913" spans="1:22" ht="60" hidden="1" x14ac:dyDescent="0.25">
      <c r="A91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3">
        <f t="shared" si="113"/>
        <v>0</v>
      </c>
      <c r="Q913" t="str">
        <f t="shared" si="114"/>
        <v>music</v>
      </c>
      <c r="R913" t="str">
        <f t="shared" si="115"/>
        <v>jazz</v>
      </c>
      <c r="S913" s="9">
        <f t="shared" si="116"/>
        <v>41642.005150462966</v>
      </c>
      <c r="T913" s="9">
        <f t="shared" si="117"/>
        <v>41663.005150462966</v>
      </c>
      <c r="U913" t="str">
        <f t="shared" si="118"/>
        <v>Jan</v>
      </c>
      <c r="V913">
        <f t="shared" si="119"/>
        <v>2014</v>
      </c>
    </row>
    <row r="914" spans="1:22" ht="45" hidden="1" x14ac:dyDescent="0.25">
      <c r="A914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0.85714285714285721</v>
      </c>
      <c r="P914" s="3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6"/>
        <v>41194.109340277777</v>
      </c>
      <c r="T914" s="9">
        <f t="shared" si="117"/>
        <v>41254.151006944441</v>
      </c>
      <c r="U914" t="str">
        <f t="shared" si="118"/>
        <v>Oct</v>
      </c>
      <c r="V914">
        <f t="shared" si="119"/>
        <v>2012</v>
      </c>
    </row>
    <row r="915" spans="1:22" ht="60" hidden="1" x14ac:dyDescent="0.25">
      <c r="A915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6.6066666666666665</v>
      </c>
      <c r="P915" s="3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9">
        <f t="shared" si="116"/>
        <v>41004.139108796298</v>
      </c>
      <c r="T915" s="9">
        <f t="shared" si="117"/>
        <v>41034.139108796298</v>
      </c>
      <c r="U915" t="str">
        <f t="shared" si="118"/>
        <v>Apr</v>
      </c>
      <c r="V915">
        <f t="shared" si="119"/>
        <v>2012</v>
      </c>
    </row>
    <row r="916" spans="1:22" ht="45" hidden="1" x14ac:dyDescent="0.25">
      <c r="A916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3">
        <f t="shared" si="113"/>
        <v>0</v>
      </c>
      <c r="Q916" t="str">
        <f t="shared" si="114"/>
        <v>music</v>
      </c>
      <c r="R916" t="str">
        <f t="shared" si="115"/>
        <v>jazz</v>
      </c>
      <c r="S916" s="9">
        <f t="shared" si="116"/>
        <v>41116.763275462967</v>
      </c>
      <c r="T916" s="9">
        <f t="shared" si="117"/>
        <v>41146.763275462967</v>
      </c>
      <c r="U916" t="str">
        <f t="shared" si="118"/>
        <v>Jul</v>
      </c>
      <c r="V916">
        <f t="shared" si="119"/>
        <v>2012</v>
      </c>
    </row>
    <row r="917" spans="1:22" ht="45" hidden="1" x14ac:dyDescent="0.25">
      <c r="A917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5.7692307692307692</v>
      </c>
      <c r="P917" s="3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9">
        <f t="shared" si="116"/>
        <v>40937.679560185185</v>
      </c>
      <c r="T917" s="9">
        <f t="shared" si="117"/>
        <v>40969.207638888889</v>
      </c>
      <c r="U917" t="str">
        <f t="shared" si="118"/>
        <v>Jan</v>
      </c>
      <c r="V917">
        <f t="shared" si="119"/>
        <v>2012</v>
      </c>
    </row>
    <row r="918" spans="1:22" ht="45" hidden="1" x14ac:dyDescent="0.25">
      <c r="A918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3">
        <f t="shared" si="113"/>
        <v>0</v>
      </c>
      <c r="Q918" t="str">
        <f t="shared" si="114"/>
        <v>music</v>
      </c>
      <c r="R918" t="str">
        <f t="shared" si="115"/>
        <v>jazz</v>
      </c>
      <c r="S918" s="9">
        <f t="shared" si="116"/>
        <v>40434.853402777779</v>
      </c>
      <c r="T918" s="9">
        <f t="shared" si="117"/>
        <v>40473.208333333336</v>
      </c>
      <c r="U918" t="str">
        <f t="shared" si="118"/>
        <v>Sep</v>
      </c>
      <c r="V918">
        <f t="shared" si="119"/>
        <v>2010</v>
      </c>
    </row>
    <row r="919" spans="1:22" ht="60" hidden="1" x14ac:dyDescent="0.25">
      <c r="A919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0.6</v>
      </c>
      <c r="P919" s="3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6"/>
        <v>41802.94363425926</v>
      </c>
      <c r="T919" s="9">
        <f t="shared" si="117"/>
        <v>41834.104166666664</v>
      </c>
      <c r="U919" t="str">
        <f t="shared" si="118"/>
        <v>Jun</v>
      </c>
      <c r="V919">
        <f t="shared" si="119"/>
        <v>2014</v>
      </c>
    </row>
    <row r="920" spans="1:22" ht="60" hidden="1" x14ac:dyDescent="0.25">
      <c r="A920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</v>
      </c>
      <c r="P920" s="3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6"/>
        <v>41944.916215277779</v>
      </c>
      <c r="T920" s="9">
        <f t="shared" si="117"/>
        <v>41974.957881944443</v>
      </c>
      <c r="U920" t="str">
        <f t="shared" si="118"/>
        <v>Nov</v>
      </c>
      <c r="V920">
        <f t="shared" si="119"/>
        <v>2014</v>
      </c>
    </row>
    <row r="921" spans="1:22" hidden="1" x14ac:dyDescent="0.25">
      <c r="A921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0.5</v>
      </c>
      <c r="P921" s="3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6"/>
        <v>41227.641724537039</v>
      </c>
      <c r="T921" s="9">
        <f t="shared" si="117"/>
        <v>41262.641724537039</v>
      </c>
      <c r="U921" t="str">
        <f t="shared" si="118"/>
        <v>Nov</v>
      </c>
      <c r="V921">
        <f t="shared" si="119"/>
        <v>2012</v>
      </c>
    </row>
    <row r="922" spans="1:22" ht="45" hidden="1" x14ac:dyDescent="0.25">
      <c r="A922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3">
        <f t="shared" si="113"/>
        <v>0</v>
      </c>
      <c r="Q922" t="str">
        <f t="shared" si="114"/>
        <v>music</v>
      </c>
      <c r="R922" t="str">
        <f t="shared" si="115"/>
        <v>jazz</v>
      </c>
      <c r="S922" s="9">
        <f t="shared" si="116"/>
        <v>41562.67155092593</v>
      </c>
      <c r="T922" s="9">
        <f t="shared" si="117"/>
        <v>41592.713217592594</v>
      </c>
      <c r="U922" t="str">
        <f t="shared" si="118"/>
        <v>Oct</v>
      </c>
      <c r="V922">
        <f t="shared" si="119"/>
        <v>2013</v>
      </c>
    </row>
    <row r="923" spans="1:22" ht="60" hidden="1" x14ac:dyDescent="0.25">
      <c r="A92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30.9</v>
      </c>
      <c r="P923" s="3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6"/>
        <v>40847.171018518515</v>
      </c>
      <c r="T923" s="9">
        <f t="shared" si="117"/>
        <v>40889.212685185186</v>
      </c>
      <c r="U923" t="str">
        <f t="shared" si="118"/>
        <v>Oct</v>
      </c>
      <c r="V923">
        <f t="shared" si="119"/>
        <v>2011</v>
      </c>
    </row>
    <row r="924" spans="1:22" ht="45" hidden="1" x14ac:dyDescent="0.25">
      <c r="A924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21.037037037037038</v>
      </c>
      <c r="P924" s="3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9">
        <f t="shared" si="116"/>
        <v>41878.530011574076</v>
      </c>
      <c r="T924" s="9">
        <f t="shared" si="117"/>
        <v>41913.530011574076</v>
      </c>
      <c r="U924" t="str">
        <f t="shared" si="118"/>
        <v>Aug</v>
      </c>
      <c r="V924">
        <f t="shared" si="119"/>
        <v>2014</v>
      </c>
    </row>
    <row r="925" spans="1:22" ht="60" hidden="1" x14ac:dyDescent="0.25">
      <c r="A925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2.1999999999999997</v>
      </c>
      <c r="P925" s="3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6"/>
        <v>41934.959756944445</v>
      </c>
      <c r="T925" s="9">
        <f t="shared" si="117"/>
        <v>41965.001423611116</v>
      </c>
      <c r="U925" t="str">
        <f t="shared" si="118"/>
        <v>Oct</v>
      </c>
      <c r="V925">
        <f t="shared" si="119"/>
        <v>2014</v>
      </c>
    </row>
    <row r="926" spans="1:22" ht="60" hidden="1" x14ac:dyDescent="0.25">
      <c r="A926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10.9</v>
      </c>
      <c r="P926" s="3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6"/>
        <v>41288.942928240744</v>
      </c>
      <c r="T926" s="9">
        <f t="shared" si="117"/>
        <v>41318.942928240744</v>
      </c>
      <c r="U926" t="str">
        <f t="shared" si="118"/>
        <v>Jan</v>
      </c>
      <c r="V926">
        <f t="shared" si="119"/>
        <v>2013</v>
      </c>
    </row>
    <row r="927" spans="1:22" ht="45" hidden="1" x14ac:dyDescent="0.25">
      <c r="A927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2.666666666666667</v>
      </c>
      <c r="P927" s="3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6"/>
        <v>41575.880914351852</v>
      </c>
      <c r="T927" s="9">
        <f t="shared" si="117"/>
        <v>41605.922581018516</v>
      </c>
      <c r="U927" t="str">
        <f t="shared" si="118"/>
        <v>Oct</v>
      </c>
      <c r="V927">
        <f t="shared" si="119"/>
        <v>2013</v>
      </c>
    </row>
    <row r="928" spans="1:22" ht="60" hidden="1" x14ac:dyDescent="0.25">
      <c r="A928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3">
        <f t="shared" si="113"/>
        <v>0</v>
      </c>
      <c r="Q928" t="str">
        <f t="shared" si="114"/>
        <v>music</v>
      </c>
      <c r="R928" t="str">
        <f t="shared" si="115"/>
        <v>jazz</v>
      </c>
      <c r="S928" s="9">
        <f t="shared" si="116"/>
        <v>40338.02002314815</v>
      </c>
      <c r="T928" s="9">
        <f t="shared" si="117"/>
        <v>40367.944444444445</v>
      </c>
      <c r="U928" t="str">
        <f t="shared" si="118"/>
        <v>Jun</v>
      </c>
      <c r="V928">
        <f t="shared" si="119"/>
        <v>2010</v>
      </c>
    </row>
    <row r="929" spans="1:22" ht="30" hidden="1" x14ac:dyDescent="0.25">
      <c r="A929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3">
        <f t="shared" si="113"/>
        <v>0</v>
      </c>
      <c r="Q929" t="str">
        <f t="shared" si="114"/>
        <v>music</v>
      </c>
      <c r="R929" t="str">
        <f t="shared" si="115"/>
        <v>jazz</v>
      </c>
      <c r="S929" s="9">
        <f t="shared" si="116"/>
        <v>41013.822858796295</v>
      </c>
      <c r="T929" s="9">
        <f t="shared" si="117"/>
        <v>41043.822858796295</v>
      </c>
      <c r="U929" t="str">
        <f t="shared" si="118"/>
        <v>Apr</v>
      </c>
      <c r="V929">
        <f t="shared" si="119"/>
        <v>2012</v>
      </c>
    </row>
    <row r="930" spans="1:22" ht="45" hidden="1" x14ac:dyDescent="0.25">
      <c r="A930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10.86206896551724</v>
      </c>
      <c r="P930" s="3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6"/>
        <v>41180.86241898148</v>
      </c>
      <c r="T930" s="9">
        <f t="shared" si="117"/>
        <v>41231</v>
      </c>
      <c r="U930" t="str">
        <f t="shared" si="118"/>
        <v>Sep</v>
      </c>
      <c r="V930">
        <f t="shared" si="119"/>
        <v>2012</v>
      </c>
    </row>
    <row r="931" spans="1:22" ht="45" hidden="1" x14ac:dyDescent="0.25">
      <c r="A931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3">
        <f t="shared" si="113"/>
        <v>0</v>
      </c>
      <c r="Q931" t="str">
        <f t="shared" si="114"/>
        <v>music</v>
      </c>
      <c r="R931" t="str">
        <f t="shared" si="115"/>
        <v>jazz</v>
      </c>
      <c r="S931" s="9">
        <f t="shared" si="116"/>
        <v>40978.238067129627</v>
      </c>
      <c r="T931" s="9">
        <f t="shared" si="117"/>
        <v>41008.196400462963</v>
      </c>
      <c r="U931" t="str">
        <f t="shared" si="118"/>
        <v>Mar</v>
      </c>
      <c r="V931">
        <f t="shared" si="119"/>
        <v>2012</v>
      </c>
    </row>
    <row r="932" spans="1:22" ht="60" hidden="1" x14ac:dyDescent="0.25">
      <c r="A932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38.333333333333336</v>
      </c>
      <c r="P932" s="3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6"/>
        <v>40312.915578703702</v>
      </c>
      <c r="T932" s="9">
        <f t="shared" si="117"/>
        <v>40354.897222222222</v>
      </c>
      <c r="U932" t="str">
        <f t="shared" si="118"/>
        <v>May</v>
      </c>
      <c r="V932">
        <f t="shared" si="119"/>
        <v>2010</v>
      </c>
    </row>
    <row r="933" spans="1:22" ht="45" hidden="1" x14ac:dyDescent="0.25">
      <c r="A93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6.5500000000000007</v>
      </c>
      <c r="P933" s="3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9">
        <f t="shared" si="116"/>
        <v>41680.359976851854</v>
      </c>
      <c r="T933" s="9">
        <f t="shared" si="117"/>
        <v>41714.916666666664</v>
      </c>
      <c r="U933" t="str">
        <f t="shared" si="118"/>
        <v>Feb</v>
      </c>
      <c r="V933">
        <f t="shared" si="119"/>
        <v>2014</v>
      </c>
    </row>
    <row r="934" spans="1:22" ht="45" hidden="1" x14ac:dyDescent="0.25">
      <c r="A934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14.536842105263158</v>
      </c>
      <c r="P934" s="3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9">
        <f t="shared" si="116"/>
        <v>41310.969270833331</v>
      </c>
      <c r="T934" s="9">
        <f t="shared" si="117"/>
        <v>41355.927604166667</v>
      </c>
      <c r="U934" t="str">
        <f t="shared" si="118"/>
        <v>Feb</v>
      </c>
      <c r="V934">
        <f t="shared" si="119"/>
        <v>2013</v>
      </c>
    </row>
    <row r="935" spans="1:22" ht="60" hidden="1" x14ac:dyDescent="0.25">
      <c r="A935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6</v>
      </c>
      <c r="P935" s="3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6"/>
        <v>41711.169085648151</v>
      </c>
      <c r="T935" s="9">
        <f t="shared" si="117"/>
        <v>41771.169085648151</v>
      </c>
      <c r="U935" t="str">
        <f t="shared" si="118"/>
        <v>Mar</v>
      </c>
      <c r="V935">
        <f t="shared" si="119"/>
        <v>2014</v>
      </c>
    </row>
    <row r="936" spans="1:22" ht="60" hidden="1" x14ac:dyDescent="0.25">
      <c r="A936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30.4</v>
      </c>
      <c r="P936" s="3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9">
        <f t="shared" si="116"/>
        <v>41733.737083333333</v>
      </c>
      <c r="T936" s="9">
        <f t="shared" si="117"/>
        <v>41763.25</v>
      </c>
      <c r="U936" t="str">
        <f t="shared" si="118"/>
        <v>Apr</v>
      </c>
      <c r="V936">
        <f t="shared" si="119"/>
        <v>2014</v>
      </c>
    </row>
    <row r="937" spans="1:22" ht="60" hidden="1" x14ac:dyDescent="0.25">
      <c r="A937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1.4285714285714286</v>
      </c>
      <c r="P937" s="3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6"/>
        <v>42368.333668981482</v>
      </c>
      <c r="T937" s="9">
        <f t="shared" si="117"/>
        <v>42398.333668981482</v>
      </c>
      <c r="U937" t="str">
        <f t="shared" si="118"/>
        <v>Dec</v>
      </c>
      <c r="V937">
        <f t="shared" si="119"/>
        <v>2016</v>
      </c>
    </row>
    <row r="938" spans="1:22" ht="45" hidden="1" x14ac:dyDescent="0.25">
      <c r="A938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3">
        <f t="shared" si="113"/>
        <v>0</v>
      </c>
      <c r="Q938" t="str">
        <f t="shared" si="114"/>
        <v>music</v>
      </c>
      <c r="R938" t="str">
        <f t="shared" si="115"/>
        <v>jazz</v>
      </c>
      <c r="S938" s="9">
        <f t="shared" si="116"/>
        <v>40883.024178240739</v>
      </c>
      <c r="T938" s="9">
        <f t="shared" si="117"/>
        <v>40926.833333333336</v>
      </c>
      <c r="U938" t="str">
        <f t="shared" si="118"/>
        <v>Dec</v>
      </c>
      <c r="V938">
        <f t="shared" si="119"/>
        <v>2012</v>
      </c>
    </row>
    <row r="939" spans="1:22" ht="45" hidden="1" x14ac:dyDescent="0.25">
      <c r="A939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1.1428571428571428</v>
      </c>
      <c r="P939" s="3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6"/>
        <v>41551.798113425924</v>
      </c>
      <c r="T939" s="9">
        <f t="shared" si="117"/>
        <v>41581.839780092596</v>
      </c>
      <c r="U939" t="str">
        <f t="shared" si="118"/>
        <v>Oct</v>
      </c>
      <c r="V939">
        <f t="shared" si="119"/>
        <v>2013</v>
      </c>
    </row>
    <row r="940" spans="1:22" ht="45" hidden="1" x14ac:dyDescent="0.25">
      <c r="A940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0.35714285714285715</v>
      </c>
      <c r="P940" s="3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6"/>
        <v>41124.479722222226</v>
      </c>
      <c r="T940" s="9">
        <f t="shared" si="117"/>
        <v>41154.479722222226</v>
      </c>
      <c r="U940" t="str">
        <f t="shared" si="118"/>
        <v>Aug</v>
      </c>
      <c r="V940">
        <f t="shared" si="119"/>
        <v>2012</v>
      </c>
    </row>
    <row r="941" spans="1:22" ht="60" hidden="1" x14ac:dyDescent="0.25">
      <c r="A941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1.4545454545454546</v>
      </c>
      <c r="P941" s="3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6"/>
        <v>41416.763171296298</v>
      </c>
      <c r="T941" s="9">
        <f t="shared" si="117"/>
        <v>41455.831944444442</v>
      </c>
      <c r="U941" t="str">
        <f t="shared" si="118"/>
        <v>May</v>
      </c>
      <c r="V941">
        <f t="shared" si="119"/>
        <v>2013</v>
      </c>
    </row>
    <row r="942" spans="1:22" ht="45" hidden="1" x14ac:dyDescent="0.25">
      <c r="A942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17.155555555555555</v>
      </c>
      <c r="P942" s="3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9">
        <f t="shared" si="116"/>
        <v>42182.008402777778</v>
      </c>
      <c r="T942" s="9">
        <f t="shared" si="117"/>
        <v>42227.008402777778</v>
      </c>
      <c r="U942" t="str">
        <f t="shared" si="118"/>
        <v>Jun</v>
      </c>
      <c r="V942">
        <f t="shared" si="119"/>
        <v>2015</v>
      </c>
    </row>
    <row r="943" spans="1:22" ht="60" hidden="1" x14ac:dyDescent="0.25">
      <c r="A94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</v>
      </c>
      <c r="P943" s="3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9">
        <f t="shared" si="116"/>
        <v>42746.096585648149</v>
      </c>
      <c r="T943" s="9">
        <f t="shared" si="117"/>
        <v>42776.096585648149</v>
      </c>
      <c r="U943" t="str">
        <f t="shared" si="118"/>
        <v>Jan</v>
      </c>
      <c r="V943">
        <f t="shared" si="119"/>
        <v>2017</v>
      </c>
    </row>
    <row r="944" spans="1:22" ht="60" hidden="1" x14ac:dyDescent="0.25">
      <c r="A944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8.9066666666666663</v>
      </c>
      <c r="P944" s="3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6"/>
        <v>42382.843287037031</v>
      </c>
      <c r="T944" s="9">
        <f t="shared" si="117"/>
        <v>42418.843287037031</v>
      </c>
      <c r="U944" t="str">
        <f t="shared" si="118"/>
        <v>Jan</v>
      </c>
      <c r="V944">
        <f t="shared" si="119"/>
        <v>2016</v>
      </c>
    </row>
    <row r="945" spans="1:22" ht="30" hidden="1" x14ac:dyDescent="0.25">
      <c r="A945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9.6333333333333346</v>
      </c>
      <c r="P945" s="3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9">
        <f t="shared" si="116"/>
        <v>42673.66788194445</v>
      </c>
      <c r="T945" s="9">
        <f t="shared" si="117"/>
        <v>42703.709548611107</v>
      </c>
      <c r="U945" t="str">
        <f t="shared" si="118"/>
        <v>Oct</v>
      </c>
      <c r="V945">
        <f t="shared" si="119"/>
        <v>2016</v>
      </c>
    </row>
    <row r="946" spans="1:22" ht="45" hidden="1" x14ac:dyDescent="0.25">
      <c r="A946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13.325999999999999</v>
      </c>
      <c r="P946" s="3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9">
        <f t="shared" si="116"/>
        <v>42444.583912037036</v>
      </c>
      <c r="T946" s="9">
        <f t="shared" si="117"/>
        <v>42478.583333333328</v>
      </c>
      <c r="U946" t="str">
        <f t="shared" si="118"/>
        <v>Mar</v>
      </c>
      <c r="V946">
        <f t="shared" si="119"/>
        <v>2016</v>
      </c>
    </row>
    <row r="947" spans="1:22" ht="45" hidden="1" x14ac:dyDescent="0.25">
      <c r="A947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</v>
      </c>
      <c r="P947" s="3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6"/>
        <v>42732.872986111113</v>
      </c>
      <c r="T947" s="9">
        <f t="shared" si="117"/>
        <v>42784.999305555553</v>
      </c>
      <c r="U947" t="str">
        <f t="shared" si="118"/>
        <v>Dec</v>
      </c>
      <c r="V947">
        <f t="shared" si="119"/>
        <v>2017</v>
      </c>
    </row>
    <row r="948" spans="1:22" ht="45" hidden="1" x14ac:dyDescent="0.25">
      <c r="A948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1.9066666666666665</v>
      </c>
      <c r="P948" s="3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6"/>
        <v>42592.750555555554</v>
      </c>
      <c r="T948" s="9">
        <f t="shared" si="117"/>
        <v>42622.750555555554</v>
      </c>
      <c r="U948" t="str">
        <f t="shared" si="118"/>
        <v>Aug</v>
      </c>
      <c r="V948">
        <f t="shared" si="119"/>
        <v>2016</v>
      </c>
    </row>
    <row r="949" spans="1:22" ht="60" hidden="1" x14ac:dyDescent="0.25">
      <c r="A949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3">
        <f t="shared" si="113"/>
        <v>0</v>
      </c>
      <c r="Q949" t="str">
        <f t="shared" si="114"/>
        <v>technology</v>
      </c>
      <c r="R949" t="str">
        <f t="shared" si="115"/>
        <v>wearables</v>
      </c>
      <c r="S949" s="9">
        <f t="shared" si="116"/>
        <v>42491.781319444446</v>
      </c>
      <c r="T949" s="9">
        <f t="shared" si="117"/>
        <v>42551.781319444446</v>
      </c>
      <c r="U949" t="str">
        <f t="shared" si="118"/>
        <v>May</v>
      </c>
      <c r="V949">
        <f t="shared" si="119"/>
        <v>2016</v>
      </c>
    </row>
    <row r="950" spans="1:22" ht="60" hidden="1" x14ac:dyDescent="0.25">
      <c r="A950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12</v>
      </c>
      <c r="P950" s="3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6"/>
        <v>42411.828287037039</v>
      </c>
      <c r="T950" s="9">
        <f t="shared" si="117"/>
        <v>42441.828287037039</v>
      </c>
      <c r="U950" t="str">
        <f t="shared" si="118"/>
        <v>Feb</v>
      </c>
      <c r="V950">
        <f t="shared" si="119"/>
        <v>2016</v>
      </c>
    </row>
    <row r="951" spans="1:22" ht="45" hidden="1" x14ac:dyDescent="0.25">
      <c r="A951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</v>
      </c>
      <c r="P951" s="3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6"/>
        <v>42361.043703703705</v>
      </c>
      <c r="T951" s="9">
        <f t="shared" si="117"/>
        <v>42421.043703703705</v>
      </c>
      <c r="U951" t="str">
        <f t="shared" si="118"/>
        <v>Dec</v>
      </c>
      <c r="V951">
        <f t="shared" si="119"/>
        <v>2016</v>
      </c>
    </row>
    <row r="952" spans="1:22" ht="45" hidden="1" x14ac:dyDescent="0.25">
      <c r="A952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28.04</v>
      </c>
      <c r="P952" s="3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9">
        <f t="shared" si="116"/>
        <v>42356.750706018516</v>
      </c>
      <c r="T952" s="9">
        <f t="shared" si="117"/>
        <v>42386.750706018516</v>
      </c>
      <c r="U952" t="str">
        <f t="shared" si="118"/>
        <v>Dec</v>
      </c>
      <c r="V952">
        <f t="shared" si="119"/>
        <v>2016</v>
      </c>
    </row>
    <row r="953" spans="1:22" hidden="1" x14ac:dyDescent="0.25">
      <c r="A95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38.39</v>
      </c>
      <c r="P953" s="3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9">
        <f t="shared" si="116"/>
        <v>42480.653611111105</v>
      </c>
      <c r="T953" s="9">
        <f t="shared" si="117"/>
        <v>42525.653611111105</v>
      </c>
      <c r="U953" t="str">
        <f t="shared" si="118"/>
        <v>Apr</v>
      </c>
      <c r="V953">
        <f t="shared" si="119"/>
        <v>2016</v>
      </c>
    </row>
    <row r="954" spans="1:22" ht="30" hidden="1" x14ac:dyDescent="0.25">
      <c r="A954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39.942857142857143</v>
      </c>
      <c r="P954" s="3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9">
        <f t="shared" si="116"/>
        <v>42662.613564814819</v>
      </c>
      <c r="T954" s="9">
        <f t="shared" si="117"/>
        <v>42692.655231481483</v>
      </c>
      <c r="U954" t="str">
        <f t="shared" si="118"/>
        <v>Oct</v>
      </c>
      <c r="V954">
        <f t="shared" si="119"/>
        <v>2016</v>
      </c>
    </row>
    <row r="955" spans="1:22" ht="45" hidden="1" x14ac:dyDescent="0.25">
      <c r="A955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0.84</v>
      </c>
      <c r="P955" s="3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6"/>
        <v>41999.164340277777</v>
      </c>
      <c r="T955" s="9">
        <f t="shared" si="117"/>
        <v>42029.164340277777</v>
      </c>
      <c r="U955" t="str">
        <f t="shared" si="118"/>
        <v>Dec</v>
      </c>
      <c r="V955">
        <f t="shared" si="119"/>
        <v>2015</v>
      </c>
    </row>
    <row r="956" spans="1:22" ht="45" hidden="1" x14ac:dyDescent="0.25">
      <c r="A956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43.406666666666666</v>
      </c>
      <c r="P956" s="3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9">
        <f t="shared" si="116"/>
        <v>42194.833784722221</v>
      </c>
      <c r="T956" s="9">
        <f t="shared" si="117"/>
        <v>42236.833784722221</v>
      </c>
      <c r="U956" t="str">
        <f t="shared" si="118"/>
        <v>Jul</v>
      </c>
      <c r="V956">
        <f t="shared" si="119"/>
        <v>2015</v>
      </c>
    </row>
    <row r="957" spans="1:22" ht="45" hidden="1" x14ac:dyDescent="0.25">
      <c r="A957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5.6613333333333333</v>
      </c>
      <c r="P957" s="3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9">
        <f t="shared" si="116"/>
        <v>42586.295138888891</v>
      </c>
      <c r="T957" s="9">
        <f t="shared" si="117"/>
        <v>42626.295138888891</v>
      </c>
      <c r="U957" t="str">
        <f t="shared" si="118"/>
        <v>Aug</v>
      </c>
      <c r="V957">
        <f t="shared" si="119"/>
        <v>2016</v>
      </c>
    </row>
    <row r="958" spans="1:22" ht="60" hidden="1" x14ac:dyDescent="0.25">
      <c r="A958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1.722</v>
      </c>
      <c r="P958" s="3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9">
        <f t="shared" si="116"/>
        <v>42060.913877314815</v>
      </c>
      <c r="T958" s="9">
        <f t="shared" si="117"/>
        <v>42120.872210648144</v>
      </c>
      <c r="U958" t="str">
        <f t="shared" si="118"/>
        <v>Feb</v>
      </c>
      <c r="V958">
        <f t="shared" si="119"/>
        <v>2015</v>
      </c>
    </row>
    <row r="959" spans="1:22" ht="30" hidden="1" x14ac:dyDescent="0.25">
      <c r="A959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1.9416666666666664</v>
      </c>
      <c r="P959" s="3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9">
        <f t="shared" si="116"/>
        <v>42660.552465277782</v>
      </c>
      <c r="T959" s="9">
        <f t="shared" si="117"/>
        <v>42691.594131944439</v>
      </c>
      <c r="U959" t="str">
        <f t="shared" si="118"/>
        <v>Oct</v>
      </c>
      <c r="V959">
        <f t="shared" si="119"/>
        <v>2016</v>
      </c>
    </row>
    <row r="960" spans="1:22" ht="60" hidden="1" x14ac:dyDescent="0.25">
      <c r="A960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11.328275684711327</v>
      </c>
      <c r="P960" s="3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9">
        <f t="shared" si="116"/>
        <v>42082.802812499998</v>
      </c>
      <c r="T960" s="9">
        <f t="shared" si="117"/>
        <v>42104.207638888889</v>
      </c>
      <c r="U960" t="str">
        <f t="shared" si="118"/>
        <v>Mar</v>
      </c>
      <c r="V960">
        <f t="shared" si="119"/>
        <v>2015</v>
      </c>
    </row>
    <row r="961" spans="1:22" ht="60" hidden="1" x14ac:dyDescent="0.25">
      <c r="A961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38.86</v>
      </c>
      <c r="P961" s="3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9">
        <f t="shared" si="116"/>
        <v>41993.174363425926</v>
      </c>
      <c r="T961" s="9">
        <f t="shared" si="117"/>
        <v>42023.174363425926</v>
      </c>
      <c r="U961" t="str">
        <f t="shared" si="118"/>
        <v>Dec</v>
      </c>
      <c r="V961">
        <f t="shared" si="119"/>
        <v>2015</v>
      </c>
    </row>
    <row r="962" spans="1:22" ht="45" hidden="1" x14ac:dyDescent="0.25">
      <c r="A962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46.100628930817614</v>
      </c>
      <c r="P962" s="3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9">
        <f t="shared" si="116"/>
        <v>42766.626793981486</v>
      </c>
      <c r="T962" s="9">
        <f t="shared" si="117"/>
        <v>42808.585127314815</v>
      </c>
      <c r="U962" t="str">
        <f t="shared" si="118"/>
        <v>Jan</v>
      </c>
      <c r="V962">
        <f t="shared" si="119"/>
        <v>2017</v>
      </c>
    </row>
    <row r="963" spans="1:22" ht="45" hidden="1" x14ac:dyDescent="0.25">
      <c r="A96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E963/D963*100</f>
        <v>42.188421052631583</v>
      </c>
      <c r="P963" s="3">
        <f t="shared" ref="P963:P1026" si="121">IFERROR(E963/L963,0)</f>
        <v>364.35454545454547</v>
      </c>
      <c r="Q963" t="str">
        <f t="shared" ref="Q963:Q1026" si="122">LEFT(N963,SEARCH("/",N963,1)-1)</f>
        <v>technology</v>
      </c>
      <c r="R963" t="str">
        <f t="shared" ref="R963:R1026" si="123">MID(N963,FIND("/",N963)+1,256)</f>
        <v>wearables</v>
      </c>
      <c r="S963" s="9">
        <f t="shared" ref="S963:S1026" si="124">(((J963/60)/60)/24)+DATE(1970,1,1)</f>
        <v>42740.693692129629</v>
      </c>
      <c r="T963" s="9">
        <f t="shared" ref="T963:T1026" si="125">(((I963/60)/60)/24)+DATE(1970,1,1)</f>
        <v>42786.791666666672</v>
      </c>
      <c r="U963" t="str">
        <f t="shared" ref="U963:U1026" si="126">TEXT(S963,"mmm")</f>
        <v>Jan</v>
      </c>
      <c r="V963">
        <f t="shared" ref="V963:V1026" si="127">YEAR(T963)</f>
        <v>2017</v>
      </c>
    </row>
    <row r="964" spans="1:22" ht="60" hidden="1" x14ac:dyDescent="0.25">
      <c r="A964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28.48</v>
      </c>
      <c r="P964" s="3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9">
        <f t="shared" si="124"/>
        <v>42373.712418981479</v>
      </c>
      <c r="T964" s="9">
        <f t="shared" si="125"/>
        <v>42411.712418981479</v>
      </c>
      <c r="U964" t="str">
        <f t="shared" si="126"/>
        <v>Jan</v>
      </c>
      <c r="V964">
        <f t="shared" si="127"/>
        <v>2016</v>
      </c>
    </row>
    <row r="965" spans="1:22" ht="30" hidden="1" x14ac:dyDescent="0.25">
      <c r="A965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</v>
      </c>
      <c r="P965" s="3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9">
        <f t="shared" si="124"/>
        <v>42625.635636574079</v>
      </c>
      <c r="T965" s="9">
        <f t="shared" si="125"/>
        <v>42660.635636574079</v>
      </c>
      <c r="U965" t="str">
        <f t="shared" si="126"/>
        <v>Sep</v>
      </c>
      <c r="V965">
        <f t="shared" si="127"/>
        <v>2016</v>
      </c>
    </row>
    <row r="966" spans="1:22" ht="60" hidden="1" x14ac:dyDescent="0.25">
      <c r="A966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0.79909090909090907</v>
      </c>
      <c r="P966" s="3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9">
        <f t="shared" si="124"/>
        <v>42208.628692129627</v>
      </c>
      <c r="T966" s="9">
        <f t="shared" si="125"/>
        <v>42248.628692129627</v>
      </c>
      <c r="U966" t="str">
        <f t="shared" si="126"/>
        <v>Jul</v>
      </c>
      <c r="V966">
        <f t="shared" si="127"/>
        <v>2015</v>
      </c>
    </row>
    <row r="967" spans="1:22" ht="60" hidden="1" x14ac:dyDescent="0.25">
      <c r="A967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1.1919999999999999</v>
      </c>
      <c r="P967" s="3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9">
        <f t="shared" si="124"/>
        <v>42637.016736111109</v>
      </c>
      <c r="T967" s="9">
        <f t="shared" si="125"/>
        <v>42669.165972222225</v>
      </c>
      <c r="U967" t="str">
        <f t="shared" si="126"/>
        <v>Sep</v>
      </c>
      <c r="V967">
        <f t="shared" si="127"/>
        <v>2016</v>
      </c>
    </row>
    <row r="968" spans="1:22" ht="45" hidden="1" x14ac:dyDescent="0.25">
      <c r="A968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14.799999999999999</v>
      </c>
      <c r="P968" s="3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4"/>
        <v>42619.635787037041</v>
      </c>
      <c r="T968" s="9">
        <f t="shared" si="125"/>
        <v>42649.635787037041</v>
      </c>
      <c r="U968" t="str">
        <f t="shared" si="126"/>
        <v>Sep</v>
      </c>
      <c r="V968">
        <f t="shared" si="127"/>
        <v>2016</v>
      </c>
    </row>
    <row r="969" spans="1:22" ht="45" hidden="1" x14ac:dyDescent="0.25">
      <c r="A969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17.810000000000002</v>
      </c>
      <c r="P969" s="3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9">
        <f t="shared" si="124"/>
        <v>42422.254328703704</v>
      </c>
      <c r="T969" s="9">
        <f t="shared" si="125"/>
        <v>42482.21266203704</v>
      </c>
      <c r="U969" t="str">
        <f t="shared" si="126"/>
        <v>Feb</v>
      </c>
      <c r="V969">
        <f t="shared" si="127"/>
        <v>2016</v>
      </c>
    </row>
    <row r="970" spans="1:22" ht="60" hidden="1" x14ac:dyDescent="0.25">
      <c r="A970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</v>
      </c>
      <c r="P970" s="3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4"/>
        <v>41836.847615740742</v>
      </c>
      <c r="T970" s="9">
        <f t="shared" si="125"/>
        <v>41866.847615740742</v>
      </c>
      <c r="U970" t="str">
        <f t="shared" si="126"/>
        <v>Jul</v>
      </c>
      <c r="V970">
        <f t="shared" si="127"/>
        <v>2014</v>
      </c>
    </row>
    <row r="971" spans="1:22" ht="30" hidden="1" x14ac:dyDescent="0.25">
      <c r="A971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46.666666666666664</v>
      </c>
      <c r="P971" s="3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9">
        <f t="shared" si="124"/>
        <v>42742.30332175926</v>
      </c>
      <c r="T971" s="9">
        <f t="shared" si="125"/>
        <v>42775.30332175926</v>
      </c>
      <c r="U971" t="str">
        <f t="shared" si="126"/>
        <v>Jan</v>
      </c>
      <c r="V971">
        <f t="shared" si="127"/>
        <v>2017</v>
      </c>
    </row>
    <row r="972" spans="1:22" ht="60" hidden="1" x14ac:dyDescent="0.25">
      <c r="A972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45.92</v>
      </c>
      <c r="P972" s="3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4"/>
        <v>42721.220520833333</v>
      </c>
      <c r="T972" s="9">
        <f t="shared" si="125"/>
        <v>42758.207638888889</v>
      </c>
      <c r="U972" t="str">
        <f t="shared" si="126"/>
        <v>Dec</v>
      </c>
      <c r="V972">
        <f t="shared" si="127"/>
        <v>2017</v>
      </c>
    </row>
    <row r="973" spans="1:22" ht="60" hidden="1" x14ac:dyDescent="0.25">
      <c r="A97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0.22599999999999998</v>
      </c>
      <c r="P973" s="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4"/>
        <v>42111.709027777775</v>
      </c>
      <c r="T973" s="9">
        <f t="shared" si="125"/>
        <v>42156.709027777775</v>
      </c>
      <c r="U973" t="str">
        <f t="shared" si="126"/>
        <v>Apr</v>
      </c>
      <c r="V973">
        <f t="shared" si="127"/>
        <v>2015</v>
      </c>
    </row>
    <row r="974" spans="1:22" ht="45" hidden="1" x14ac:dyDescent="0.25">
      <c r="A974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34.625</v>
      </c>
      <c r="P974" s="3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9">
        <f t="shared" si="124"/>
        <v>41856.865717592591</v>
      </c>
      <c r="T974" s="9">
        <f t="shared" si="125"/>
        <v>41886.290972222225</v>
      </c>
      <c r="U974" t="str">
        <f t="shared" si="126"/>
        <v>Aug</v>
      </c>
      <c r="V974">
        <f t="shared" si="127"/>
        <v>2014</v>
      </c>
    </row>
    <row r="975" spans="1:22" ht="60" hidden="1" x14ac:dyDescent="0.25">
      <c r="A975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2.0549999999999997</v>
      </c>
      <c r="P975" s="3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9">
        <f t="shared" si="124"/>
        <v>42257.014965277776</v>
      </c>
      <c r="T975" s="9">
        <f t="shared" si="125"/>
        <v>42317.056631944448</v>
      </c>
      <c r="U975" t="str">
        <f t="shared" si="126"/>
        <v>Sep</v>
      </c>
      <c r="V975">
        <f t="shared" si="127"/>
        <v>2015</v>
      </c>
    </row>
    <row r="976" spans="1:22" ht="45" hidden="1" x14ac:dyDescent="0.25">
      <c r="A976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0.55999999999999994</v>
      </c>
      <c r="P976" s="3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9">
        <f t="shared" si="124"/>
        <v>42424.749490740738</v>
      </c>
      <c r="T976" s="9">
        <f t="shared" si="125"/>
        <v>42454.707824074074</v>
      </c>
      <c r="U976" t="str">
        <f t="shared" si="126"/>
        <v>Feb</v>
      </c>
      <c r="V976">
        <f t="shared" si="127"/>
        <v>2016</v>
      </c>
    </row>
    <row r="977" spans="1:22" ht="60" hidden="1" x14ac:dyDescent="0.25">
      <c r="A977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2.6069999999999998</v>
      </c>
      <c r="P977" s="3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9">
        <f t="shared" si="124"/>
        <v>42489.696585648147</v>
      </c>
      <c r="T977" s="9">
        <f t="shared" si="125"/>
        <v>42549.696585648147</v>
      </c>
      <c r="U977" t="str">
        <f t="shared" si="126"/>
        <v>Apr</v>
      </c>
      <c r="V977">
        <f t="shared" si="127"/>
        <v>2016</v>
      </c>
    </row>
    <row r="978" spans="1:22" ht="60" hidden="1" x14ac:dyDescent="0.25">
      <c r="A978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</v>
      </c>
      <c r="P978" s="3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4"/>
        <v>42185.058993055558</v>
      </c>
      <c r="T978" s="9">
        <f t="shared" si="125"/>
        <v>42230.058993055558</v>
      </c>
      <c r="U978" t="str">
        <f t="shared" si="126"/>
        <v>Jun</v>
      </c>
      <c r="V978">
        <f t="shared" si="127"/>
        <v>2015</v>
      </c>
    </row>
    <row r="979" spans="1:22" ht="60" hidden="1" x14ac:dyDescent="0.25">
      <c r="A979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33.666666666666664</v>
      </c>
      <c r="P979" s="3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4"/>
        <v>42391.942094907412</v>
      </c>
      <c r="T979" s="9">
        <f t="shared" si="125"/>
        <v>42421.942094907412</v>
      </c>
      <c r="U979" t="str">
        <f t="shared" si="126"/>
        <v>Jan</v>
      </c>
      <c r="V979">
        <f t="shared" si="127"/>
        <v>2016</v>
      </c>
    </row>
    <row r="980" spans="1:22" ht="45" hidden="1" x14ac:dyDescent="0.25">
      <c r="A980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56.263267182990241</v>
      </c>
      <c r="P980" s="3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9">
        <f t="shared" si="124"/>
        <v>42395.309039351851</v>
      </c>
      <c r="T980" s="9">
        <f t="shared" si="125"/>
        <v>42425.309039351851</v>
      </c>
      <c r="U980" t="str">
        <f t="shared" si="126"/>
        <v>Jan</v>
      </c>
      <c r="V980">
        <f t="shared" si="127"/>
        <v>2016</v>
      </c>
    </row>
    <row r="981" spans="1:22" ht="60" hidden="1" x14ac:dyDescent="0.25">
      <c r="A981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82.817599999999999</v>
      </c>
      <c r="P981" s="3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9">
        <f t="shared" si="124"/>
        <v>42506.416990740734</v>
      </c>
      <c r="T981" s="9">
        <f t="shared" si="125"/>
        <v>42541.790972222225</v>
      </c>
      <c r="U981" t="str">
        <f t="shared" si="126"/>
        <v>May</v>
      </c>
      <c r="V981">
        <f t="shared" si="127"/>
        <v>2016</v>
      </c>
    </row>
    <row r="982" spans="1:22" ht="60" hidden="1" x14ac:dyDescent="0.25">
      <c r="A982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14.860000000000001</v>
      </c>
      <c r="P982" s="3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9">
        <f t="shared" si="124"/>
        <v>41928.904189814813</v>
      </c>
      <c r="T982" s="9">
        <f t="shared" si="125"/>
        <v>41973.945856481485</v>
      </c>
      <c r="U982" t="str">
        <f t="shared" si="126"/>
        <v>Oct</v>
      </c>
      <c r="V982">
        <f t="shared" si="127"/>
        <v>2014</v>
      </c>
    </row>
    <row r="983" spans="1:22" ht="60" hidden="1" x14ac:dyDescent="0.25">
      <c r="A98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1.2375123751237513E-2</v>
      </c>
      <c r="P983" s="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4"/>
        <v>41830.947013888886</v>
      </c>
      <c r="T983" s="9">
        <f t="shared" si="125"/>
        <v>41860.947013888886</v>
      </c>
      <c r="U983" t="str">
        <f t="shared" si="126"/>
        <v>Jul</v>
      </c>
      <c r="V983">
        <f t="shared" si="127"/>
        <v>2014</v>
      </c>
    </row>
    <row r="984" spans="1:22" ht="45" hidden="1" x14ac:dyDescent="0.25">
      <c r="A984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1.7142857142857144E-2</v>
      </c>
      <c r="P984" s="3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4"/>
        <v>42615.753310185188</v>
      </c>
      <c r="T984" s="9">
        <f t="shared" si="125"/>
        <v>42645.753310185188</v>
      </c>
      <c r="U984" t="str">
        <f t="shared" si="126"/>
        <v>Sep</v>
      </c>
      <c r="V984">
        <f t="shared" si="127"/>
        <v>2016</v>
      </c>
    </row>
    <row r="985" spans="1:22" ht="60" hidden="1" x14ac:dyDescent="0.25">
      <c r="A985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29.506136117214709</v>
      </c>
      <c r="P985" s="3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9">
        <f t="shared" si="124"/>
        <v>42574.667650462965</v>
      </c>
      <c r="T985" s="9">
        <f t="shared" si="125"/>
        <v>42605.870833333334</v>
      </c>
      <c r="U985" t="str">
        <f t="shared" si="126"/>
        <v>Jul</v>
      </c>
      <c r="V985">
        <f t="shared" si="127"/>
        <v>2016</v>
      </c>
    </row>
    <row r="986" spans="1:22" ht="90" hidden="1" x14ac:dyDescent="0.25">
      <c r="A986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</v>
      </c>
      <c r="P986" s="3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9">
        <f t="shared" si="124"/>
        <v>42061.11583333333</v>
      </c>
      <c r="T986" s="9">
        <f t="shared" si="125"/>
        <v>42091.074166666673</v>
      </c>
      <c r="U986" t="str">
        <f t="shared" si="126"/>
        <v>Feb</v>
      </c>
      <c r="V986">
        <f t="shared" si="127"/>
        <v>2015</v>
      </c>
    </row>
    <row r="987" spans="1:22" ht="60" hidden="1" x14ac:dyDescent="0.25">
      <c r="A987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6.293333333333333</v>
      </c>
      <c r="P987" s="3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9">
        <f t="shared" si="124"/>
        <v>42339.967708333337</v>
      </c>
      <c r="T987" s="9">
        <f t="shared" si="125"/>
        <v>42369.958333333328</v>
      </c>
      <c r="U987" t="str">
        <f t="shared" si="126"/>
        <v>Dec</v>
      </c>
      <c r="V987">
        <f t="shared" si="127"/>
        <v>2015</v>
      </c>
    </row>
    <row r="988" spans="1:22" ht="60" hidden="1" x14ac:dyDescent="0.25">
      <c r="A988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12.75</v>
      </c>
      <c r="P988" s="3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9">
        <f t="shared" si="124"/>
        <v>42324.767361111109</v>
      </c>
      <c r="T988" s="9">
        <f t="shared" si="125"/>
        <v>42379</v>
      </c>
      <c r="U988" t="str">
        <f t="shared" si="126"/>
        <v>Nov</v>
      </c>
      <c r="V988">
        <f t="shared" si="127"/>
        <v>2016</v>
      </c>
    </row>
    <row r="989" spans="1:22" ht="45" hidden="1" x14ac:dyDescent="0.25">
      <c r="A989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13.22</v>
      </c>
      <c r="P989" s="3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9">
        <f t="shared" si="124"/>
        <v>41773.294560185182</v>
      </c>
      <c r="T989" s="9">
        <f t="shared" si="125"/>
        <v>41813.294560185182</v>
      </c>
      <c r="U989" t="str">
        <f t="shared" si="126"/>
        <v>May</v>
      </c>
      <c r="V989">
        <f t="shared" si="127"/>
        <v>2014</v>
      </c>
    </row>
    <row r="990" spans="1:22" ht="60" hidden="1" x14ac:dyDescent="0.25">
      <c r="A990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3">
        <f t="shared" si="121"/>
        <v>0</v>
      </c>
      <c r="Q990" t="str">
        <f t="shared" si="122"/>
        <v>technology</v>
      </c>
      <c r="R990" t="str">
        <f t="shared" si="123"/>
        <v>wearables</v>
      </c>
      <c r="S990" s="9">
        <f t="shared" si="124"/>
        <v>42614.356770833328</v>
      </c>
      <c r="T990" s="9">
        <f t="shared" si="125"/>
        <v>42644.356770833328</v>
      </c>
      <c r="U990" t="str">
        <f t="shared" si="126"/>
        <v>Sep</v>
      </c>
      <c r="V990">
        <f t="shared" si="127"/>
        <v>2016</v>
      </c>
    </row>
    <row r="991" spans="1:22" ht="30" hidden="1" x14ac:dyDescent="0.25">
      <c r="A991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16.77</v>
      </c>
      <c r="P991" s="3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9">
        <f t="shared" si="124"/>
        <v>42611.933969907404</v>
      </c>
      <c r="T991" s="9">
        <f t="shared" si="125"/>
        <v>42641.933969907404</v>
      </c>
      <c r="U991" t="str">
        <f t="shared" si="126"/>
        <v>Aug</v>
      </c>
      <c r="V991">
        <f t="shared" si="127"/>
        <v>2016</v>
      </c>
    </row>
    <row r="992" spans="1:22" ht="60" hidden="1" x14ac:dyDescent="0.25">
      <c r="A992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0.104</v>
      </c>
      <c r="P992" s="3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4"/>
        <v>41855.784305555557</v>
      </c>
      <c r="T992" s="9">
        <f t="shared" si="125"/>
        <v>41885.784305555557</v>
      </c>
      <c r="U992" t="str">
        <f t="shared" si="126"/>
        <v>Aug</v>
      </c>
      <c r="V992">
        <f t="shared" si="127"/>
        <v>2014</v>
      </c>
    </row>
    <row r="993" spans="1:22" ht="75" hidden="1" x14ac:dyDescent="0.25">
      <c r="A99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</v>
      </c>
      <c r="P993" s="3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9">
        <f t="shared" si="124"/>
        <v>42538.75680555556</v>
      </c>
      <c r="T993" s="9">
        <f t="shared" si="125"/>
        <v>42563.785416666666</v>
      </c>
      <c r="U993" t="str">
        <f t="shared" si="126"/>
        <v>Jun</v>
      </c>
      <c r="V993">
        <f t="shared" si="127"/>
        <v>2016</v>
      </c>
    </row>
    <row r="994" spans="1:22" ht="45" hidden="1" x14ac:dyDescent="0.25">
      <c r="A994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0.46699999999999997</v>
      </c>
      <c r="P994" s="3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4"/>
        <v>42437.924988425926</v>
      </c>
      <c r="T994" s="9">
        <f t="shared" si="125"/>
        <v>42497.883321759262</v>
      </c>
      <c r="U994" t="str">
        <f t="shared" si="126"/>
        <v>Mar</v>
      </c>
      <c r="V994">
        <f t="shared" si="127"/>
        <v>2016</v>
      </c>
    </row>
    <row r="995" spans="1:22" ht="45" hidden="1" x14ac:dyDescent="0.25">
      <c r="A995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25.087142857142858</v>
      </c>
      <c r="P995" s="3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9">
        <f t="shared" si="124"/>
        <v>42652.964907407411</v>
      </c>
      <c r="T995" s="9">
        <f t="shared" si="125"/>
        <v>42686.208333333328</v>
      </c>
      <c r="U995" t="str">
        <f t="shared" si="126"/>
        <v>Oct</v>
      </c>
      <c r="V995">
        <f t="shared" si="127"/>
        <v>2016</v>
      </c>
    </row>
    <row r="996" spans="1:22" ht="60" hidden="1" x14ac:dyDescent="0.25">
      <c r="A996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2.3345000000000002</v>
      </c>
      <c r="P996" s="3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9">
        <f t="shared" si="124"/>
        <v>41921.263078703705</v>
      </c>
      <c r="T996" s="9">
        <f t="shared" si="125"/>
        <v>41973.957638888889</v>
      </c>
      <c r="U996" t="str">
        <f t="shared" si="126"/>
        <v>Oct</v>
      </c>
      <c r="V996">
        <f t="shared" si="127"/>
        <v>2014</v>
      </c>
    </row>
    <row r="997" spans="1:22" ht="60" hidden="1" x14ac:dyDescent="0.25">
      <c r="A997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7.26</v>
      </c>
      <c r="P997" s="3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9">
        <f t="shared" si="124"/>
        <v>41947.940740740742</v>
      </c>
      <c r="T997" s="9">
        <f t="shared" si="125"/>
        <v>41972.666666666672</v>
      </c>
      <c r="U997" t="str">
        <f t="shared" si="126"/>
        <v>Nov</v>
      </c>
      <c r="V997">
        <f t="shared" si="127"/>
        <v>2014</v>
      </c>
    </row>
    <row r="998" spans="1:22" ht="45" hidden="1" x14ac:dyDescent="0.25">
      <c r="A998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</v>
      </c>
      <c r="P998" s="3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4"/>
        <v>41817.866435185184</v>
      </c>
      <c r="T998" s="9">
        <f t="shared" si="125"/>
        <v>41847.643750000003</v>
      </c>
      <c r="U998" t="str">
        <f t="shared" si="126"/>
        <v>Jun</v>
      </c>
      <c r="V998">
        <f t="shared" si="127"/>
        <v>2014</v>
      </c>
    </row>
    <row r="999" spans="1:22" ht="30" hidden="1" x14ac:dyDescent="0.25">
      <c r="A999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1.3</v>
      </c>
      <c r="P999" s="3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9">
        <f t="shared" si="124"/>
        <v>41941.10297453704</v>
      </c>
      <c r="T999" s="9">
        <f t="shared" si="125"/>
        <v>41971.144641203704</v>
      </c>
      <c r="U999" t="str">
        <f t="shared" si="126"/>
        <v>Oct</v>
      </c>
      <c r="V999">
        <f t="shared" si="127"/>
        <v>2014</v>
      </c>
    </row>
    <row r="1000" spans="1:22" ht="45" hidden="1" x14ac:dyDescent="0.25">
      <c r="A1000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58.558333333333337</v>
      </c>
      <c r="P1000" s="3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9">
        <f t="shared" si="124"/>
        <v>42282.168993055559</v>
      </c>
      <c r="T1000" s="9">
        <f t="shared" si="125"/>
        <v>42327.210659722223</v>
      </c>
      <c r="U1000" t="str">
        <f t="shared" si="126"/>
        <v>Oct</v>
      </c>
      <c r="V1000">
        <f t="shared" si="127"/>
        <v>2015</v>
      </c>
    </row>
    <row r="1001" spans="1:22" ht="45" hidden="1" x14ac:dyDescent="0.25">
      <c r="A1001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7.7886666666666677</v>
      </c>
      <c r="P1001" s="3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9">
        <f t="shared" si="124"/>
        <v>41926.29965277778</v>
      </c>
      <c r="T1001" s="9">
        <f t="shared" si="125"/>
        <v>41956.334722222222</v>
      </c>
      <c r="U1001" t="str">
        <f t="shared" si="126"/>
        <v>Oct</v>
      </c>
      <c r="V1001">
        <f t="shared" si="127"/>
        <v>2014</v>
      </c>
    </row>
    <row r="1002" spans="1:22" ht="45" hidden="1" x14ac:dyDescent="0.25">
      <c r="A1002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2.2157147647256061</v>
      </c>
      <c r="P1002" s="3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4"/>
        <v>42749.059722222228</v>
      </c>
      <c r="T1002" s="9">
        <f t="shared" si="125"/>
        <v>42809.018055555556</v>
      </c>
      <c r="U1002" t="str">
        <f t="shared" si="126"/>
        <v>Jan</v>
      </c>
      <c r="V1002">
        <f t="shared" si="127"/>
        <v>2017</v>
      </c>
    </row>
    <row r="1003" spans="1:22" ht="60" hidden="1" x14ac:dyDescent="0.25">
      <c r="A100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104</v>
      </c>
      <c r="P1003" s="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4"/>
        <v>42720.720057870371</v>
      </c>
      <c r="T1003" s="9">
        <f t="shared" si="125"/>
        <v>42765.720057870371</v>
      </c>
      <c r="U1003" t="str">
        <f t="shared" si="126"/>
        <v>Dec</v>
      </c>
      <c r="V1003">
        <f t="shared" si="127"/>
        <v>2017</v>
      </c>
    </row>
    <row r="1004" spans="1:22" ht="60" hidden="1" x14ac:dyDescent="0.25">
      <c r="A1004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29.6029602960296</v>
      </c>
      <c r="P1004" s="3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9">
        <f t="shared" si="124"/>
        <v>42325.684189814812</v>
      </c>
      <c r="T1004" s="9">
        <f t="shared" si="125"/>
        <v>42355.249305555553</v>
      </c>
      <c r="U1004" t="str">
        <f t="shared" si="126"/>
        <v>Nov</v>
      </c>
      <c r="V1004">
        <f t="shared" si="127"/>
        <v>2015</v>
      </c>
    </row>
    <row r="1005" spans="1:22" ht="45" hidden="1" x14ac:dyDescent="0.25">
      <c r="A1005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16.055</v>
      </c>
      <c r="P1005" s="3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9">
        <f t="shared" si="124"/>
        <v>42780.709039351852</v>
      </c>
      <c r="T1005" s="9">
        <f t="shared" si="125"/>
        <v>42810.667372685188</v>
      </c>
      <c r="U1005" t="str">
        <f t="shared" si="126"/>
        <v>Feb</v>
      </c>
      <c r="V1005">
        <f t="shared" si="127"/>
        <v>2017</v>
      </c>
    </row>
    <row r="1006" spans="1:22" ht="45" hidden="1" x14ac:dyDescent="0.25">
      <c r="A1006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82.207999999999998</v>
      </c>
      <c r="P1006" s="3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9">
        <f t="shared" si="124"/>
        <v>42388.708645833336</v>
      </c>
      <c r="T1006" s="9">
        <f t="shared" si="125"/>
        <v>42418.708645833336</v>
      </c>
      <c r="U1006" t="str">
        <f t="shared" si="126"/>
        <v>Jan</v>
      </c>
      <c r="V1006">
        <f t="shared" si="127"/>
        <v>2016</v>
      </c>
    </row>
    <row r="1007" spans="1:22" ht="45" hidden="1" x14ac:dyDescent="0.25">
      <c r="A1007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75.051000000000002</v>
      </c>
      <c r="P1007" s="3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9">
        <f t="shared" si="124"/>
        <v>42276.624803240738</v>
      </c>
      <c r="T1007" s="9">
        <f t="shared" si="125"/>
        <v>42307.624803240738</v>
      </c>
      <c r="U1007" t="str">
        <f t="shared" si="126"/>
        <v>Sep</v>
      </c>
      <c r="V1007">
        <f t="shared" si="127"/>
        <v>2015</v>
      </c>
    </row>
    <row r="1008" spans="1:22" ht="45" hidden="1" x14ac:dyDescent="0.25">
      <c r="A1008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5.8500000000000005</v>
      </c>
      <c r="P1008" s="3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4"/>
        <v>41977.040185185186</v>
      </c>
      <c r="T1008" s="9">
        <f t="shared" si="125"/>
        <v>41985.299305555556</v>
      </c>
      <c r="U1008" t="str">
        <f t="shared" si="126"/>
        <v>Dec</v>
      </c>
      <c r="V1008">
        <f t="shared" si="127"/>
        <v>2014</v>
      </c>
    </row>
    <row r="1009" spans="1:22" ht="45" hidden="1" x14ac:dyDescent="0.25">
      <c r="A1009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44.32</v>
      </c>
      <c r="P1009" s="3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9">
        <f t="shared" si="124"/>
        <v>42676.583599537036</v>
      </c>
      <c r="T1009" s="9">
        <f t="shared" si="125"/>
        <v>42718.6252662037</v>
      </c>
      <c r="U1009" t="str">
        <f t="shared" si="126"/>
        <v>Nov</v>
      </c>
      <c r="V1009">
        <f t="shared" si="127"/>
        <v>2016</v>
      </c>
    </row>
    <row r="1010" spans="1:22" ht="60" hidden="1" x14ac:dyDescent="0.25">
      <c r="A1010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0.26737967914438499</v>
      </c>
      <c r="P1010" s="3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4"/>
        <v>42702.809201388889</v>
      </c>
      <c r="T1010" s="9">
        <f t="shared" si="125"/>
        <v>42732.809201388889</v>
      </c>
      <c r="U1010" t="str">
        <f t="shared" si="126"/>
        <v>Nov</v>
      </c>
      <c r="V1010">
        <f t="shared" si="127"/>
        <v>2016</v>
      </c>
    </row>
    <row r="1011" spans="1:22" ht="60" hidden="1" x14ac:dyDescent="0.25">
      <c r="A1011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13.13</v>
      </c>
      <c r="P1011" s="3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4"/>
        <v>42510.604699074072</v>
      </c>
      <c r="T1011" s="9">
        <f t="shared" si="125"/>
        <v>42540.604699074072</v>
      </c>
      <c r="U1011" t="str">
        <f t="shared" si="126"/>
        <v>May</v>
      </c>
      <c r="V1011">
        <f t="shared" si="127"/>
        <v>2016</v>
      </c>
    </row>
    <row r="1012" spans="1:22" ht="60" hidden="1" x14ac:dyDescent="0.25">
      <c r="A1012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0.19088937093275488</v>
      </c>
      <c r="P1012" s="3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4"/>
        <v>42561.829421296294</v>
      </c>
      <c r="T1012" s="9">
        <f t="shared" si="125"/>
        <v>42618.124305555553</v>
      </c>
      <c r="U1012" t="str">
        <f t="shared" si="126"/>
        <v>Jul</v>
      </c>
      <c r="V1012">
        <f t="shared" si="127"/>
        <v>2016</v>
      </c>
    </row>
    <row r="1013" spans="1:22" ht="45" hidden="1" x14ac:dyDescent="0.25">
      <c r="A101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0.375</v>
      </c>
      <c r="P1013" s="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4"/>
        <v>41946.898090277777</v>
      </c>
      <c r="T1013" s="9">
        <f t="shared" si="125"/>
        <v>41991.898090277777</v>
      </c>
      <c r="U1013" t="str">
        <f t="shared" si="126"/>
        <v>Nov</v>
      </c>
      <c r="V1013">
        <f t="shared" si="127"/>
        <v>2014</v>
      </c>
    </row>
    <row r="1014" spans="1:22" ht="60" hidden="1" x14ac:dyDescent="0.25">
      <c r="A1014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21535.021000000001</v>
      </c>
      <c r="P1014" s="3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9">
        <f t="shared" si="124"/>
        <v>42714.440416666665</v>
      </c>
      <c r="T1014" s="9">
        <f t="shared" si="125"/>
        <v>42759.440416666665</v>
      </c>
      <c r="U1014" t="str">
        <f t="shared" si="126"/>
        <v>Dec</v>
      </c>
      <c r="V1014">
        <f t="shared" si="127"/>
        <v>2017</v>
      </c>
    </row>
    <row r="1015" spans="1:22" ht="60" hidden="1" x14ac:dyDescent="0.25">
      <c r="A1015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34.527999999999999</v>
      </c>
      <c r="P1015" s="3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9">
        <f t="shared" si="124"/>
        <v>42339.833981481483</v>
      </c>
      <c r="T1015" s="9">
        <f t="shared" si="125"/>
        <v>42367.833333333328</v>
      </c>
      <c r="U1015" t="str">
        <f t="shared" si="126"/>
        <v>Dec</v>
      </c>
      <c r="V1015">
        <f t="shared" si="127"/>
        <v>2015</v>
      </c>
    </row>
    <row r="1016" spans="1:22" ht="30" hidden="1" x14ac:dyDescent="0.25">
      <c r="A1016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30.599999999999998</v>
      </c>
      <c r="P1016" s="3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4"/>
        <v>41955.002488425926</v>
      </c>
      <c r="T1016" s="9">
        <f t="shared" si="125"/>
        <v>42005.002488425926</v>
      </c>
      <c r="U1016" t="str">
        <f t="shared" si="126"/>
        <v>Nov</v>
      </c>
      <c r="V1016">
        <f t="shared" si="127"/>
        <v>2015</v>
      </c>
    </row>
    <row r="1017" spans="1:22" ht="45" hidden="1" x14ac:dyDescent="0.25">
      <c r="A1017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2.666666666666667</v>
      </c>
      <c r="P1017" s="3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4"/>
        <v>42303.878414351857</v>
      </c>
      <c r="T1017" s="9">
        <f t="shared" si="125"/>
        <v>42333.920081018514</v>
      </c>
      <c r="U1017" t="str">
        <f t="shared" si="126"/>
        <v>Oct</v>
      </c>
      <c r="V1017">
        <f t="shared" si="127"/>
        <v>2015</v>
      </c>
    </row>
    <row r="1018" spans="1:22" ht="45" hidden="1" x14ac:dyDescent="0.25">
      <c r="A1018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</v>
      </c>
      <c r="P1018" s="3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9">
        <f t="shared" si="124"/>
        <v>42422.107129629629</v>
      </c>
      <c r="T1018" s="9">
        <f t="shared" si="125"/>
        <v>42467.065462962957</v>
      </c>
      <c r="U1018" t="str">
        <f t="shared" si="126"/>
        <v>Feb</v>
      </c>
      <c r="V1018">
        <f t="shared" si="127"/>
        <v>2016</v>
      </c>
    </row>
    <row r="1019" spans="1:22" ht="60" hidden="1" x14ac:dyDescent="0.25">
      <c r="A1019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22.878799999999998</v>
      </c>
      <c r="P1019" s="3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9">
        <f t="shared" si="124"/>
        <v>42289.675173611111</v>
      </c>
      <c r="T1019" s="9">
        <f t="shared" si="125"/>
        <v>42329.716840277775</v>
      </c>
      <c r="U1019" t="str">
        <f t="shared" si="126"/>
        <v>Oct</v>
      </c>
      <c r="V1019">
        <f t="shared" si="127"/>
        <v>2015</v>
      </c>
    </row>
    <row r="1020" spans="1:22" ht="45" hidden="1" x14ac:dyDescent="0.25">
      <c r="A1020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</v>
      </c>
      <c r="P1020" s="3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9">
        <f t="shared" si="124"/>
        <v>42535.492280092592</v>
      </c>
      <c r="T1020" s="9">
        <f t="shared" si="125"/>
        <v>42565.492280092592</v>
      </c>
      <c r="U1020" t="str">
        <f t="shared" si="126"/>
        <v>Jun</v>
      </c>
      <c r="V1020">
        <f t="shared" si="127"/>
        <v>2016</v>
      </c>
    </row>
    <row r="1021" spans="1:22" ht="45" hidden="1" x14ac:dyDescent="0.25">
      <c r="A1021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47.333333333333336</v>
      </c>
      <c r="P1021" s="3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4"/>
        <v>42009.973946759259</v>
      </c>
      <c r="T1021" s="9">
        <f t="shared" si="125"/>
        <v>42039.973946759259</v>
      </c>
      <c r="U1021" t="str">
        <f t="shared" si="126"/>
        <v>Jan</v>
      </c>
      <c r="V1021">
        <f t="shared" si="127"/>
        <v>2015</v>
      </c>
    </row>
    <row r="1022" spans="1:22" ht="60" x14ac:dyDescent="0.25">
      <c r="A1022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205.54838709677421</v>
      </c>
      <c r="P1022" s="3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4"/>
        <v>42127.069548611107</v>
      </c>
      <c r="T1022" s="9">
        <f t="shared" si="125"/>
        <v>42157.032638888893</v>
      </c>
      <c r="U1022" t="str">
        <f t="shared" si="126"/>
        <v>May</v>
      </c>
      <c r="V1022">
        <f t="shared" si="127"/>
        <v>2015</v>
      </c>
    </row>
    <row r="1023" spans="1:22" ht="45" x14ac:dyDescent="0.25">
      <c r="A102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351.80366666666669</v>
      </c>
      <c r="P1023" s="3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9">
        <f t="shared" si="124"/>
        <v>42271.251979166671</v>
      </c>
      <c r="T1023" s="9">
        <f t="shared" si="125"/>
        <v>42294.166666666672</v>
      </c>
      <c r="U1023" t="str">
        <f t="shared" si="126"/>
        <v>Sep</v>
      </c>
      <c r="V1023">
        <f t="shared" si="127"/>
        <v>2015</v>
      </c>
    </row>
    <row r="1024" spans="1:22" ht="30" x14ac:dyDescent="0.25">
      <c r="A1024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114.9</v>
      </c>
      <c r="P1024" s="3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9">
        <f t="shared" si="124"/>
        <v>42111.646724537044</v>
      </c>
      <c r="T1024" s="9">
        <f t="shared" si="125"/>
        <v>42141.646724537044</v>
      </c>
      <c r="U1024" t="str">
        <f t="shared" si="126"/>
        <v>Apr</v>
      </c>
      <c r="V1024">
        <f t="shared" si="127"/>
        <v>2015</v>
      </c>
    </row>
    <row r="1025" spans="1:22" ht="45" x14ac:dyDescent="0.25">
      <c r="A1025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237.15</v>
      </c>
      <c r="P1025" s="3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9">
        <f t="shared" si="124"/>
        <v>42145.919687500005</v>
      </c>
      <c r="T1025" s="9">
        <f t="shared" si="125"/>
        <v>42175.919687500005</v>
      </c>
      <c r="U1025" t="str">
        <f t="shared" si="126"/>
        <v>May</v>
      </c>
      <c r="V1025">
        <f t="shared" si="127"/>
        <v>2015</v>
      </c>
    </row>
    <row r="1026" spans="1:22" ht="45" x14ac:dyDescent="0.25">
      <c r="A1026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118.63774999999998</v>
      </c>
      <c r="P1026" s="3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9">
        <f t="shared" si="124"/>
        <v>42370.580590277779</v>
      </c>
      <c r="T1026" s="9">
        <f t="shared" si="125"/>
        <v>42400.580590277779</v>
      </c>
      <c r="U1026" t="str">
        <f t="shared" si="126"/>
        <v>Jan</v>
      </c>
      <c r="V1026">
        <f t="shared" si="127"/>
        <v>2016</v>
      </c>
    </row>
    <row r="1027" spans="1:22" ht="45" x14ac:dyDescent="0.25">
      <c r="A1027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E1027/D1027*100</f>
        <v>109.92831428571431</v>
      </c>
      <c r="P1027" s="3">
        <f t="shared" ref="P1027:P1090" si="129">IFERROR(E1027/L1027,0)</f>
        <v>71.848571428571432</v>
      </c>
      <c r="Q1027" t="str">
        <f t="shared" ref="Q1027:Q1090" si="130">LEFT(N1027,SEARCH("/",N1027,1)-1)</f>
        <v>music</v>
      </c>
      <c r="R1027" t="str">
        <f t="shared" ref="R1027:R1090" si="131">MID(N1027,FIND("/",N1027)+1,256)</f>
        <v>electronic music</v>
      </c>
      <c r="S1027" s="9">
        <f t="shared" ref="S1027:S1090" si="132">(((J1027/60)/60)/24)+DATE(1970,1,1)</f>
        <v>42049.833761574075</v>
      </c>
      <c r="T1027" s="9">
        <f t="shared" ref="T1027:T1090" si="133">(((I1027/60)/60)/24)+DATE(1970,1,1)</f>
        <v>42079.792094907403</v>
      </c>
      <c r="U1027" t="str">
        <f t="shared" ref="U1027:U1090" si="134">TEXT(S1027,"mmm")</f>
        <v>Feb</v>
      </c>
      <c r="V1027">
        <f t="shared" ref="V1027:V1090" si="135">YEAR(T1027)</f>
        <v>2015</v>
      </c>
    </row>
    <row r="1028" spans="1:22" ht="60" x14ac:dyDescent="0.25">
      <c r="A1028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100.00828571428571</v>
      </c>
      <c r="P1028" s="3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9">
        <f t="shared" si="132"/>
        <v>42426.407592592594</v>
      </c>
      <c r="T1028" s="9">
        <f t="shared" si="133"/>
        <v>42460.365925925929</v>
      </c>
      <c r="U1028" t="str">
        <f t="shared" si="134"/>
        <v>Feb</v>
      </c>
      <c r="V1028">
        <f t="shared" si="135"/>
        <v>2016</v>
      </c>
    </row>
    <row r="1029" spans="1:22" ht="60" x14ac:dyDescent="0.25">
      <c r="A1029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103.09292094387415</v>
      </c>
      <c r="P1029" s="3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9">
        <f t="shared" si="132"/>
        <v>41905.034108796295</v>
      </c>
      <c r="T1029" s="9">
        <f t="shared" si="133"/>
        <v>41935.034108796295</v>
      </c>
      <c r="U1029" t="str">
        <f t="shared" si="134"/>
        <v>Sep</v>
      </c>
      <c r="V1029">
        <f t="shared" si="135"/>
        <v>2014</v>
      </c>
    </row>
    <row r="1030" spans="1:22" ht="45" x14ac:dyDescent="0.25">
      <c r="A1030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117.27000000000001</v>
      </c>
      <c r="P1030" s="3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9">
        <f t="shared" si="132"/>
        <v>42755.627372685187</v>
      </c>
      <c r="T1030" s="9">
        <f t="shared" si="133"/>
        <v>42800.833333333328</v>
      </c>
      <c r="U1030" t="str">
        <f t="shared" si="134"/>
        <v>Jan</v>
      </c>
      <c r="V1030">
        <f t="shared" si="135"/>
        <v>2017</v>
      </c>
    </row>
    <row r="1031" spans="1:22" ht="45" x14ac:dyDescent="0.25">
      <c r="A1031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111.75999999999999</v>
      </c>
      <c r="P1031" s="3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9">
        <f t="shared" si="132"/>
        <v>42044.711886574078</v>
      </c>
      <c r="T1031" s="9">
        <f t="shared" si="133"/>
        <v>42098.915972222225</v>
      </c>
      <c r="U1031" t="str">
        <f t="shared" si="134"/>
        <v>Feb</v>
      </c>
      <c r="V1031">
        <f t="shared" si="135"/>
        <v>2015</v>
      </c>
    </row>
    <row r="1032" spans="1:22" ht="30" x14ac:dyDescent="0.25">
      <c r="A1032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342.09999999999997</v>
      </c>
      <c r="P1032" s="3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9">
        <f t="shared" si="132"/>
        <v>42611.483206018514</v>
      </c>
      <c r="T1032" s="9">
        <f t="shared" si="133"/>
        <v>42625.483206018514</v>
      </c>
      <c r="U1032" t="str">
        <f t="shared" si="134"/>
        <v>Aug</v>
      </c>
      <c r="V1032">
        <f t="shared" si="135"/>
        <v>2016</v>
      </c>
    </row>
    <row r="1033" spans="1:22" ht="60" x14ac:dyDescent="0.25">
      <c r="A103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107.4</v>
      </c>
      <c r="P1033" s="3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9">
        <f t="shared" si="132"/>
        <v>42324.764004629629</v>
      </c>
      <c r="T1033" s="9">
        <f t="shared" si="133"/>
        <v>42354.764004629629</v>
      </c>
      <c r="U1033" t="str">
        <f t="shared" si="134"/>
        <v>Nov</v>
      </c>
      <c r="V1033">
        <f t="shared" si="135"/>
        <v>2015</v>
      </c>
    </row>
    <row r="1034" spans="1:22" x14ac:dyDescent="0.25">
      <c r="A1034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108.49703703703703</v>
      </c>
      <c r="P1034" s="3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9">
        <f t="shared" si="132"/>
        <v>42514.666956018518</v>
      </c>
      <c r="T1034" s="9">
        <f t="shared" si="133"/>
        <v>42544.666956018518</v>
      </c>
      <c r="U1034" t="str">
        <f t="shared" si="134"/>
        <v>May</v>
      </c>
      <c r="V1034">
        <f t="shared" si="135"/>
        <v>2016</v>
      </c>
    </row>
    <row r="1035" spans="1:22" ht="60" x14ac:dyDescent="0.25">
      <c r="A1035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102.86144578313252</v>
      </c>
      <c r="P1035" s="3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9">
        <f t="shared" si="132"/>
        <v>42688.732407407413</v>
      </c>
      <c r="T1035" s="9">
        <f t="shared" si="133"/>
        <v>42716.732407407413</v>
      </c>
      <c r="U1035" t="str">
        <f t="shared" si="134"/>
        <v>Nov</v>
      </c>
      <c r="V1035">
        <f t="shared" si="135"/>
        <v>2016</v>
      </c>
    </row>
    <row r="1036" spans="1:22" ht="45" x14ac:dyDescent="0.25">
      <c r="A1036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130.0018</v>
      </c>
      <c r="P1036" s="3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9">
        <f t="shared" si="132"/>
        <v>42555.166712962964</v>
      </c>
      <c r="T1036" s="9">
        <f t="shared" si="133"/>
        <v>42587.165972222225</v>
      </c>
      <c r="U1036" t="str">
        <f t="shared" si="134"/>
        <v>Jul</v>
      </c>
      <c r="V1036">
        <f t="shared" si="135"/>
        <v>2016</v>
      </c>
    </row>
    <row r="1037" spans="1:22" ht="60" x14ac:dyDescent="0.25">
      <c r="A1037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107.65217391304347</v>
      </c>
      <c r="P1037" s="3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9">
        <f t="shared" si="132"/>
        <v>42016.641435185185</v>
      </c>
      <c r="T1037" s="9">
        <f t="shared" si="133"/>
        <v>42046.641435185185</v>
      </c>
      <c r="U1037" t="str">
        <f t="shared" si="134"/>
        <v>Jan</v>
      </c>
      <c r="V1037">
        <f t="shared" si="135"/>
        <v>2015</v>
      </c>
    </row>
    <row r="1038" spans="1:22" ht="45" x14ac:dyDescent="0.25">
      <c r="A1038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112.36044444444444</v>
      </c>
      <c r="P1038" s="3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9">
        <f t="shared" si="132"/>
        <v>41249.448958333334</v>
      </c>
      <c r="T1038" s="9">
        <f t="shared" si="133"/>
        <v>41281.333333333336</v>
      </c>
      <c r="U1038" t="str">
        <f t="shared" si="134"/>
        <v>Dec</v>
      </c>
      <c r="V1038">
        <f t="shared" si="135"/>
        <v>2013</v>
      </c>
    </row>
    <row r="1039" spans="1:22" ht="60" x14ac:dyDescent="0.25">
      <c r="A1039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102.1</v>
      </c>
      <c r="P1039" s="3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9">
        <f t="shared" si="132"/>
        <v>42119.822476851856</v>
      </c>
      <c r="T1039" s="9">
        <f t="shared" si="133"/>
        <v>42142.208333333328</v>
      </c>
      <c r="U1039" t="str">
        <f t="shared" si="134"/>
        <v>Apr</v>
      </c>
      <c r="V1039">
        <f t="shared" si="135"/>
        <v>2015</v>
      </c>
    </row>
    <row r="1040" spans="1:22" ht="45" x14ac:dyDescent="0.25">
      <c r="A1040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145.33333333333334</v>
      </c>
      <c r="P1040" s="3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9">
        <f t="shared" si="132"/>
        <v>42418.231747685189</v>
      </c>
      <c r="T1040" s="9">
        <f t="shared" si="133"/>
        <v>42448.190081018518</v>
      </c>
      <c r="U1040" t="str">
        <f t="shared" si="134"/>
        <v>Feb</v>
      </c>
      <c r="V1040">
        <f t="shared" si="135"/>
        <v>2016</v>
      </c>
    </row>
    <row r="1041" spans="1:22" ht="60" x14ac:dyDescent="0.25">
      <c r="A1041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128.19999999999999</v>
      </c>
      <c r="P1041" s="3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9">
        <f t="shared" si="132"/>
        <v>42692.109328703707</v>
      </c>
      <c r="T1041" s="9">
        <f t="shared" si="133"/>
        <v>42717.332638888889</v>
      </c>
      <c r="U1041" t="str">
        <f t="shared" si="134"/>
        <v>Nov</v>
      </c>
      <c r="V1041">
        <f t="shared" si="135"/>
        <v>2016</v>
      </c>
    </row>
    <row r="1042" spans="1:22" ht="60" hidden="1" x14ac:dyDescent="0.25">
      <c r="A1042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0.29411764705882354</v>
      </c>
      <c r="P1042" s="3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2"/>
        <v>42579.708437499998</v>
      </c>
      <c r="T1042" s="9">
        <f t="shared" si="133"/>
        <v>42609.708437499998</v>
      </c>
      <c r="U1042" t="str">
        <f t="shared" si="134"/>
        <v>Jul</v>
      </c>
      <c r="V1042">
        <f t="shared" si="135"/>
        <v>2016</v>
      </c>
    </row>
    <row r="1043" spans="1:22" ht="45" hidden="1" x14ac:dyDescent="0.25">
      <c r="A104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3">
        <f t="shared" si="129"/>
        <v>0</v>
      </c>
      <c r="Q1043" t="str">
        <f t="shared" si="130"/>
        <v>journalism</v>
      </c>
      <c r="R1043" t="str">
        <f t="shared" si="131"/>
        <v>audio</v>
      </c>
      <c r="S1043" s="9">
        <f t="shared" si="132"/>
        <v>41831.060092592597</v>
      </c>
      <c r="T1043" s="9">
        <f t="shared" si="133"/>
        <v>41851.060092592597</v>
      </c>
      <c r="U1043" t="str">
        <f t="shared" si="134"/>
        <v>Jul</v>
      </c>
      <c r="V1043">
        <f t="shared" si="135"/>
        <v>2014</v>
      </c>
    </row>
    <row r="1044" spans="1:22" ht="60" hidden="1" x14ac:dyDescent="0.25">
      <c r="A1044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</v>
      </c>
      <c r="P1044" s="3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2"/>
        <v>41851.696157407408</v>
      </c>
      <c r="T1044" s="9">
        <f t="shared" si="133"/>
        <v>41894.416666666664</v>
      </c>
      <c r="U1044" t="str">
        <f t="shared" si="134"/>
        <v>Jul</v>
      </c>
      <c r="V1044">
        <f t="shared" si="135"/>
        <v>2014</v>
      </c>
    </row>
    <row r="1045" spans="1:22" ht="45" hidden="1" x14ac:dyDescent="0.25">
      <c r="A1045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8.5370000000000008</v>
      </c>
      <c r="P1045" s="3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9">
        <f t="shared" si="132"/>
        <v>42114.252951388888</v>
      </c>
      <c r="T1045" s="9">
        <f t="shared" si="133"/>
        <v>42144.252951388888</v>
      </c>
      <c r="U1045" t="str">
        <f t="shared" si="134"/>
        <v>Apr</v>
      </c>
      <c r="V1045">
        <f t="shared" si="135"/>
        <v>2015</v>
      </c>
    </row>
    <row r="1046" spans="1:22" ht="60" hidden="1" x14ac:dyDescent="0.25">
      <c r="A1046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8.5714285714285715E-2</v>
      </c>
      <c r="P1046" s="3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2"/>
        <v>42011.925937499997</v>
      </c>
      <c r="T1046" s="9">
        <f t="shared" si="133"/>
        <v>42068.852083333331</v>
      </c>
      <c r="U1046" t="str">
        <f t="shared" si="134"/>
        <v>Jan</v>
      </c>
      <c r="V1046">
        <f t="shared" si="135"/>
        <v>2015</v>
      </c>
    </row>
    <row r="1047" spans="1:22" ht="45" hidden="1" x14ac:dyDescent="0.25">
      <c r="A1047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2.6599999999999997</v>
      </c>
      <c r="P1047" s="3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2"/>
        <v>41844.874421296299</v>
      </c>
      <c r="T1047" s="9">
        <f t="shared" si="133"/>
        <v>41874.874421296299</v>
      </c>
      <c r="U1047" t="str">
        <f t="shared" si="134"/>
        <v>Jul</v>
      </c>
      <c r="V1047">
        <f t="shared" si="135"/>
        <v>2014</v>
      </c>
    </row>
    <row r="1048" spans="1:22" ht="60" hidden="1" x14ac:dyDescent="0.25">
      <c r="A1048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3">
        <f t="shared" si="129"/>
        <v>0</v>
      </c>
      <c r="Q1048" t="str">
        <f t="shared" si="130"/>
        <v>journalism</v>
      </c>
      <c r="R1048" t="str">
        <f t="shared" si="131"/>
        <v>audio</v>
      </c>
      <c r="S1048" s="9">
        <f t="shared" si="132"/>
        <v>42319.851388888885</v>
      </c>
      <c r="T1048" s="9">
        <f t="shared" si="133"/>
        <v>42364.851388888885</v>
      </c>
      <c r="U1048" t="str">
        <f t="shared" si="134"/>
        <v>Nov</v>
      </c>
      <c r="V1048">
        <f t="shared" si="135"/>
        <v>2015</v>
      </c>
    </row>
    <row r="1049" spans="1:22" ht="45" hidden="1" x14ac:dyDescent="0.25">
      <c r="A1049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0.05</v>
      </c>
      <c r="P1049" s="3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2"/>
        <v>41918.818460648145</v>
      </c>
      <c r="T1049" s="9">
        <f t="shared" si="133"/>
        <v>41948.860127314816</v>
      </c>
      <c r="U1049" t="str">
        <f t="shared" si="134"/>
        <v>Oct</v>
      </c>
      <c r="V1049">
        <f t="shared" si="135"/>
        <v>2014</v>
      </c>
    </row>
    <row r="1050" spans="1:22" ht="60" hidden="1" x14ac:dyDescent="0.25">
      <c r="A1050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</v>
      </c>
      <c r="P1050" s="3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2"/>
        <v>42598.053113425922</v>
      </c>
      <c r="T1050" s="9">
        <f t="shared" si="133"/>
        <v>42638.053113425922</v>
      </c>
      <c r="U1050" t="str">
        <f t="shared" si="134"/>
        <v>Aug</v>
      </c>
      <c r="V1050">
        <f t="shared" si="135"/>
        <v>2016</v>
      </c>
    </row>
    <row r="1051" spans="1:22" hidden="1" x14ac:dyDescent="0.25">
      <c r="A1051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3">
        <f t="shared" si="129"/>
        <v>0</v>
      </c>
      <c r="Q1051" t="str">
        <f t="shared" si="130"/>
        <v>journalism</v>
      </c>
      <c r="R1051" t="str">
        <f t="shared" si="131"/>
        <v>audio</v>
      </c>
      <c r="S1051" s="9">
        <f t="shared" si="132"/>
        <v>42382.431076388893</v>
      </c>
      <c r="T1051" s="9">
        <f t="shared" si="133"/>
        <v>42412.431076388893</v>
      </c>
      <c r="U1051" t="str">
        <f t="shared" si="134"/>
        <v>Jan</v>
      </c>
      <c r="V1051">
        <f t="shared" si="135"/>
        <v>2016</v>
      </c>
    </row>
    <row r="1052" spans="1:22" ht="30" hidden="1" x14ac:dyDescent="0.25">
      <c r="A1052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3">
        <f t="shared" si="129"/>
        <v>0</v>
      </c>
      <c r="Q1052" t="str">
        <f t="shared" si="130"/>
        <v>journalism</v>
      </c>
      <c r="R1052" t="str">
        <f t="shared" si="131"/>
        <v>audio</v>
      </c>
      <c r="S1052" s="9">
        <f t="shared" si="132"/>
        <v>42231.7971875</v>
      </c>
      <c r="T1052" s="9">
        <f t="shared" si="133"/>
        <v>42261.7971875</v>
      </c>
      <c r="U1052" t="str">
        <f t="shared" si="134"/>
        <v>Aug</v>
      </c>
      <c r="V1052">
        <f t="shared" si="135"/>
        <v>2015</v>
      </c>
    </row>
    <row r="1053" spans="1:22" ht="60" hidden="1" x14ac:dyDescent="0.25">
      <c r="A105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3">
        <f t="shared" si="129"/>
        <v>0</v>
      </c>
      <c r="Q1053" t="str">
        <f t="shared" si="130"/>
        <v>journalism</v>
      </c>
      <c r="R1053" t="str">
        <f t="shared" si="131"/>
        <v>audio</v>
      </c>
      <c r="S1053" s="9">
        <f t="shared" si="132"/>
        <v>41850.014178240745</v>
      </c>
      <c r="T1053" s="9">
        <f t="shared" si="133"/>
        <v>41878.014178240745</v>
      </c>
      <c r="U1053" t="str">
        <f t="shared" si="134"/>
        <v>Jul</v>
      </c>
      <c r="V1053">
        <f t="shared" si="135"/>
        <v>2014</v>
      </c>
    </row>
    <row r="1054" spans="1:22" ht="75" hidden="1" x14ac:dyDescent="0.25">
      <c r="A1054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3">
        <f t="shared" si="129"/>
        <v>0</v>
      </c>
      <c r="Q1054" t="str">
        <f t="shared" si="130"/>
        <v>journalism</v>
      </c>
      <c r="R1054" t="str">
        <f t="shared" si="131"/>
        <v>audio</v>
      </c>
      <c r="S1054" s="9">
        <f t="shared" si="132"/>
        <v>42483.797395833331</v>
      </c>
      <c r="T1054" s="9">
        <f t="shared" si="133"/>
        <v>42527.839583333334</v>
      </c>
      <c r="U1054" t="str">
        <f t="shared" si="134"/>
        <v>Apr</v>
      </c>
      <c r="V1054">
        <f t="shared" si="135"/>
        <v>2016</v>
      </c>
    </row>
    <row r="1055" spans="1:22" ht="60" hidden="1" x14ac:dyDescent="0.25">
      <c r="A1055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1</v>
      </c>
      <c r="P1055" s="3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2"/>
        <v>42775.172824074078</v>
      </c>
      <c r="T1055" s="9">
        <f t="shared" si="133"/>
        <v>42800.172824074078</v>
      </c>
      <c r="U1055" t="str">
        <f t="shared" si="134"/>
        <v>Feb</v>
      </c>
      <c r="V1055">
        <f t="shared" si="135"/>
        <v>2017</v>
      </c>
    </row>
    <row r="1056" spans="1:22" ht="60" hidden="1" x14ac:dyDescent="0.25">
      <c r="A1056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3">
        <f t="shared" si="129"/>
        <v>0</v>
      </c>
      <c r="Q1056" t="str">
        <f t="shared" si="130"/>
        <v>journalism</v>
      </c>
      <c r="R1056" t="str">
        <f t="shared" si="131"/>
        <v>audio</v>
      </c>
      <c r="S1056" s="9">
        <f t="shared" si="132"/>
        <v>41831.851840277777</v>
      </c>
      <c r="T1056" s="9">
        <f t="shared" si="133"/>
        <v>41861.916666666664</v>
      </c>
      <c r="U1056" t="str">
        <f t="shared" si="134"/>
        <v>Jul</v>
      </c>
      <c r="V1056">
        <f t="shared" si="135"/>
        <v>2014</v>
      </c>
    </row>
    <row r="1057" spans="1:22" ht="60" hidden="1" x14ac:dyDescent="0.25">
      <c r="A1057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3">
        <f t="shared" si="129"/>
        <v>0</v>
      </c>
      <c r="Q1057" t="str">
        <f t="shared" si="130"/>
        <v>journalism</v>
      </c>
      <c r="R1057" t="str">
        <f t="shared" si="131"/>
        <v>audio</v>
      </c>
      <c r="S1057" s="9">
        <f t="shared" si="132"/>
        <v>42406.992418981477</v>
      </c>
      <c r="T1057" s="9">
        <f t="shared" si="133"/>
        <v>42436.992418981477</v>
      </c>
      <c r="U1057" t="str">
        <f t="shared" si="134"/>
        <v>Feb</v>
      </c>
      <c r="V1057">
        <f t="shared" si="135"/>
        <v>2016</v>
      </c>
    </row>
    <row r="1058" spans="1:22" ht="60" hidden="1" x14ac:dyDescent="0.25">
      <c r="A1058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3">
        <f t="shared" si="129"/>
        <v>0</v>
      </c>
      <c r="Q1058" t="str">
        <f t="shared" si="130"/>
        <v>journalism</v>
      </c>
      <c r="R1058" t="str">
        <f t="shared" si="131"/>
        <v>audio</v>
      </c>
      <c r="S1058" s="9">
        <f t="shared" si="132"/>
        <v>42058.719641203701</v>
      </c>
      <c r="T1058" s="9">
        <f t="shared" si="133"/>
        <v>42118.677974537044</v>
      </c>
      <c r="U1058" t="str">
        <f t="shared" si="134"/>
        <v>Feb</v>
      </c>
      <c r="V1058">
        <f t="shared" si="135"/>
        <v>2015</v>
      </c>
    </row>
    <row r="1059" spans="1:22" ht="45" hidden="1" x14ac:dyDescent="0.25">
      <c r="A1059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3">
        <f t="shared" si="129"/>
        <v>0</v>
      </c>
      <c r="Q1059" t="str">
        <f t="shared" si="130"/>
        <v>journalism</v>
      </c>
      <c r="R1059" t="str">
        <f t="shared" si="131"/>
        <v>audio</v>
      </c>
      <c r="S1059" s="9">
        <f t="shared" si="132"/>
        <v>42678.871331018512</v>
      </c>
      <c r="T1059" s="9">
        <f t="shared" si="133"/>
        <v>42708.912997685184</v>
      </c>
      <c r="U1059" t="str">
        <f t="shared" si="134"/>
        <v>Nov</v>
      </c>
      <c r="V1059">
        <f t="shared" si="135"/>
        <v>2016</v>
      </c>
    </row>
    <row r="1060" spans="1:22" ht="60" hidden="1" x14ac:dyDescent="0.25">
      <c r="A1060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3">
        <f t="shared" si="129"/>
        <v>0</v>
      </c>
      <c r="Q1060" t="str">
        <f t="shared" si="130"/>
        <v>journalism</v>
      </c>
      <c r="R1060" t="str">
        <f t="shared" si="131"/>
        <v>audio</v>
      </c>
      <c r="S1060" s="9">
        <f t="shared" si="132"/>
        <v>42047.900960648149</v>
      </c>
      <c r="T1060" s="9">
        <f t="shared" si="133"/>
        <v>42089</v>
      </c>
      <c r="U1060" t="str">
        <f t="shared" si="134"/>
        <v>Feb</v>
      </c>
      <c r="V1060">
        <f t="shared" si="135"/>
        <v>2015</v>
      </c>
    </row>
    <row r="1061" spans="1:22" hidden="1" x14ac:dyDescent="0.25">
      <c r="A1061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3">
        <f t="shared" si="129"/>
        <v>0</v>
      </c>
      <c r="Q1061" t="str">
        <f t="shared" si="130"/>
        <v>journalism</v>
      </c>
      <c r="R1061" t="str">
        <f t="shared" si="131"/>
        <v>audio</v>
      </c>
      <c r="S1061" s="9">
        <f t="shared" si="132"/>
        <v>42046.79</v>
      </c>
      <c r="T1061" s="9">
        <f t="shared" si="133"/>
        <v>42076.748333333337</v>
      </c>
      <c r="U1061" t="str">
        <f t="shared" si="134"/>
        <v>Feb</v>
      </c>
      <c r="V1061">
        <f t="shared" si="135"/>
        <v>2015</v>
      </c>
    </row>
    <row r="1062" spans="1:22" ht="60" hidden="1" x14ac:dyDescent="0.25">
      <c r="A1062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1</v>
      </c>
      <c r="P1062" s="3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2"/>
        <v>42079.913113425922</v>
      </c>
      <c r="T1062" s="9">
        <f t="shared" si="133"/>
        <v>42109.913113425922</v>
      </c>
      <c r="U1062" t="str">
        <f t="shared" si="134"/>
        <v>Mar</v>
      </c>
      <c r="V1062">
        <f t="shared" si="135"/>
        <v>2015</v>
      </c>
    </row>
    <row r="1063" spans="1:22" ht="45" hidden="1" x14ac:dyDescent="0.25">
      <c r="A106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3">
        <f t="shared" si="129"/>
        <v>0</v>
      </c>
      <c r="Q1063" t="str">
        <f t="shared" si="130"/>
        <v>journalism</v>
      </c>
      <c r="R1063" t="str">
        <f t="shared" si="131"/>
        <v>audio</v>
      </c>
      <c r="S1063" s="9">
        <f t="shared" si="132"/>
        <v>42432.276712962965</v>
      </c>
      <c r="T1063" s="9">
        <f t="shared" si="133"/>
        <v>42492.041666666672</v>
      </c>
      <c r="U1063" t="str">
        <f t="shared" si="134"/>
        <v>Mar</v>
      </c>
      <c r="V1063">
        <f t="shared" si="135"/>
        <v>2016</v>
      </c>
    </row>
    <row r="1064" spans="1:22" ht="30" hidden="1" x14ac:dyDescent="0.25">
      <c r="A1064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95.477386934673376</v>
      </c>
      <c r="P1064" s="3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2"/>
        <v>42556.807187500002</v>
      </c>
      <c r="T1064" s="9">
        <f t="shared" si="133"/>
        <v>42563.807187500002</v>
      </c>
      <c r="U1064" t="str">
        <f t="shared" si="134"/>
        <v>Jul</v>
      </c>
      <c r="V1064">
        <f t="shared" si="135"/>
        <v>2016</v>
      </c>
    </row>
    <row r="1065" spans="1:22" ht="60" hidden="1" x14ac:dyDescent="0.25">
      <c r="A1065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3">
        <f t="shared" si="129"/>
        <v>0</v>
      </c>
      <c r="Q1065" t="str">
        <f t="shared" si="130"/>
        <v>journalism</v>
      </c>
      <c r="R1065" t="str">
        <f t="shared" si="131"/>
        <v>audio</v>
      </c>
      <c r="S1065" s="9">
        <f t="shared" si="132"/>
        <v>42583.030810185184</v>
      </c>
      <c r="T1065" s="9">
        <f t="shared" si="133"/>
        <v>42613.030810185184</v>
      </c>
      <c r="U1065" t="str">
        <f t="shared" si="134"/>
        <v>Aug</v>
      </c>
      <c r="V1065">
        <f t="shared" si="135"/>
        <v>2016</v>
      </c>
    </row>
    <row r="1066" spans="1:22" ht="60" hidden="1" x14ac:dyDescent="0.25">
      <c r="A1066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</v>
      </c>
      <c r="P1066" s="3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9">
        <f t="shared" si="132"/>
        <v>41417.228043981479</v>
      </c>
      <c r="T1066" s="9">
        <f t="shared" si="133"/>
        <v>41462.228043981479</v>
      </c>
      <c r="U1066" t="str">
        <f t="shared" si="134"/>
        <v>May</v>
      </c>
      <c r="V1066">
        <f t="shared" si="135"/>
        <v>2013</v>
      </c>
    </row>
    <row r="1067" spans="1:22" ht="60" hidden="1" x14ac:dyDescent="0.25">
      <c r="A1067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</v>
      </c>
      <c r="P1067" s="3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2"/>
        <v>41661.381041666667</v>
      </c>
      <c r="T1067" s="9">
        <f t="shared" si="133"/>
        <v>41689.381041666667</v>
      </c>
      <c r="U1067" t="str">
        <f t="shared" si="134"/>
        <v>Jan</v>
      </c>
      <c r="V1067">
        <f t="shared" si="135"/>
        <v>2014</v>
      </c>
    </row>
    <row r="1068" spans="1:22" ht="45" hidden="1" x14ac:dyDescent="0.25">
      <c r="A1068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</v>
      </c>
      <c r="P1068" s="3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9">
        <f t="shared" si="132"/>
        <v>41445.962754629632</v>
      </c>
      <c r="T1068" s="9">
        <f t="shared" si="133"/>
        <v>41490.962754629632</v>
      </c>
      <c r="U1068" t="str">
        <f t="shared" si="134"/>
        <v>Jun</v>
      </c>
      <c r="V1068">
        <f t="shared" si="135"/>
        <v>2013</v>
      </c>
    </row>
    <row r="1069" spans="1:22" ht="60" hidden="1" x14ac:dyDescent="0.25">
      <c r="A1069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26</v>
      </c>
      <c r="P1069" s="3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2"/>
        <v>41599.855682870373</v>
      </c>
      <c r="T1069" s="9">
        <f t="shared" si="133"/>
        <v>41629.855682870373</v>
      </c>
      <c r="U1069" t="str">
        <f t="shared" si="134"/>
        <v>Nov</v>
      </c>
      <c r="V1069">
        <f t="shared" si="135"/>
        <v>2013</v>
      </c>
    </row>
    <row r="1070" spans="1:22" ht="60" hidden="1" x14ac:dyDescent="0.25">
      <c r="A1070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0.15</v>
      </c>
      <c r="P1070" s="3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2"/>
        <v>42440.371111111104</v>
      </c>
      <c r="T1070" s="9">
        <f t="shared" si="133"/>
        <v>42470.329444444447</v>
      </c>
      <c r="U1070" t="str">
        <f t="shared" si="134"/>
        <v>Mar</v>
      </c>
      <c r="V1070">
        <f t="shared" si="135"/>
        <v>2016</v>
      </c>
    </row>
    <row r="1071" spans="1:22" ht="45" hidden="1" x14ac:dyDescent="0.25">
      <c r="A1071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38.636363636363633</v>
      </c>
      <c r="P1071" s="3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9">
        <f t="shared" si="132"/>
        <v>41572.229849537034</v>
      </c>
      <c r="T1071" s="9">
        <f t="shared" si="133"/>
        <v>41604.271516203706</v>
      </c>
      <c r="U1071" t="str">
        <f t="shared" si="134"/>
        <v>Oct</v>
      </c>
      <c r="V1071">
        <f t="shared" si="135"/>
        <v>2013</v>
      </c>
    </row>
    <row r="1072" spans="1:22" ht="45" hidden="1" x14ac:dyDescent="0.25">
      <c r="A1072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0.70000000000000007</v>
      </c>
      <c r="P1072" s="3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2"/>
        <v>41163.011828703704</v>
      </c>
      <c r="T1072" s="9">
        <f t="shared" si="133"/>
        <v>41183.011828703704</v>
      </c>
      <c r="U1072" t="str">
        <f t="shared" si="134"/>
        <v>Sep</v>
      </c>
      <c r="V1072">
        <f t="shared" si="135"/>
        <v>2012</v>
      </c>
    </row>
    <row r="1073" spans="1:22" ht="60" hidden="1" x14ac:dyDescent="0.25">
      <c r="A107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3">
        <f t="shared" si="129"/>
        <v>0</v>
      </c>
      <c r="Q1073" t="str">
        <f t="shared" si="130"/>
        <v>games</v>
      </c>
      <c r="R1073" t="str">
        <f t="shared" si="131"/>
        <v>video games</v>
      </c>
      <c r="S1073" s="9">
        <f t="shared" si="132"/>
        <v>42295.753391203703</v>
      </c>
      <c r="T1073" s="9">
        <f t="shared" si="133"/>
        <v>42325.795057870375</v>
      </c>
      <c r="U1073" t="str">
        <f t="shared" si="134"/>
        <v>Oct</v>
      </c>
      <c r="V1073">
        <f t="shared" si="135"/>
        <v>2015</v>
      </c>
    </row>
    <row r="1074" spans="1:22" ht="60" hidden="1" x14ac:dyDescent="0.25">
      <c r="A1074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6.8000000000000005E-2</v>
      </c>
      <c r="P1074" s="3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2"/>
        <v>41645.832141203704</v>
      </c>
      <c r="T1074" s="9">
        <f t="shared" si="133"/>
        <v>41675.832141203704</v>
      </c>
      <c r="U1074" t="str">
        <f t="shared" si="134"/>
        <v>Jan</v>
      </c>
      <c r="V1074">
        <f t="shared" si="135"/>
        <v>2014</v>
      </c>
    </row>
    <row r="1075" spans="1:22" ht="45" hidden="1" x14ac:dyDescent="0.25">
      <c r="A1075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1.3333333333333335</v>
      </c>
      <c r="P1075" s="3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2"/>
        <v>40802.964594907404</v>
      </c>
      <c r="T1075" s="9">
        <f t="shared" si="133"/>
        <v>40832.964594907404</v>
      </c>
      <c r="U1075" t="str">
        <f t="shared" si="134"/>
        <v>Sep</v>
      </c>
      <c r="V1075">
        <f t="shared" si="135"/>
        <v>2011</v>
      </c>
    </row>
    <row r="1076" spans="1:22" ht="60" hidden="1" x14ac:dyDescent="0.25">
      <c r="A1076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6.3092592592592585</v>
      </c>
      <c r="P1076" s="3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9">
        <f t="shared" si="132"/>
        <v>41613.172974537039</v>
      </c>
      <c r="T1076" s="9">
        <f t="shared" si="133"/>
        <v>41643.172974537039</v>
      </c>
      <c r="U1076" t="str">
        <f t="shared" si="134"/>
        <v>Dec</v>
      </c>
      <c r="V1076">
        <f t="shared" si="135"/>
        <v>2014</v>
      </c>
    </row>
    <row r="1077" spans="1:22" ht="45" hidden="1" x14ac:dyDescent="0.25">
      <c r="A1077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4.5</v>
      </c>
      <c r="P1077" s="3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2"/>
        <v>41005.904120370367</v>
      </c>
      <c r="T1077" s="9">
        <f t="shared" si="133"/>
        <v>41035.904120370367</v>
      </c>
      <c r="U1077" t="str">
        <f t="shared" si="134"/>
        <v>Apr</v>
      </c>
      <c r="V1077">
        <f t="shared" si="135"/>
        <v>2012</v>
      </c>
    </row>
    <row r="1078" spans="1:22" ht="45" hidden="1" x14ac:dyDescent="0.25">
      <c r="A1078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62.765333333333331</v>
      </c>
      <c r="P1078" s="3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9">
        <f t="shared" si="132"/>
        <v>41838.377893518518</v>
      </c>
      <c r="T1078" s="9">
        <f t="shared" si="133"/>
        <v>41893.377893518518</v>
      </c>
      <c r="U1078" t="str">
        <f t="shared" si="134"/>
        <v>Jul</v>
      </c>
      <c r="V1078">
        <f t="shared" si="135"/>
        <v>2014</v>
      </c>
    </row>
    <row r="1079" spans="1:22" ht="45" hidden="1" x14ac:dyDescent="0.25">
      <c r="A1079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29.376000000000001</v>
      </c>
      <c r="P1079" s="3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9">
        <f t="shared" si="132"/>
        <v>42353.16679398148</v>
      </c>
      <c r="T1079" s="9">
        <f t="shared" si="133"/>
        <v>42383.16679398148</v>
      </c>
      <c r="U1079" t="str">
        <f t="shared" si="134"/>
        <v>Dec</v>
      </c>
      <c r="V1079">
        <f t="shared" si="135"/>
        <v>2016</v>
      </c>
    </row>
    <row r="1080" spans="1:22" ht="60" hidden="1" x14ac:dyDescent="0.25">
      <c r="A1080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7.5</v>
      </c>
      <c r="P1080" s="3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2"/>
        <v>40701.195844907408</v>
      </c>
      <c r="T1080" s="9">
        <f t="shared" si="133"/>
        <v>40746.195844907408</v>
      </c>
      <c r="U1080" t="str">
        <f t="shared" si="134"/>
        <v>Jun</v>
      </c>
      <c r="V1080">
        <f t="shared" si="135"/>
        <v>2011</v>
      </c>
    </row>
    <row r="1081" spans="1:22" ht="60" hidden="1" x14ac:dyDescent="0.25">
      <c r="A1081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2.6076923076923078</v>
      </c>
      <c r="P1081" s="3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9">
        <f t="shared" si="132"/>
        <v>42479.566388888896</v>
      </c>
      <c r="T1081" s="9">
        <f t="shared" si="133"/>
        <v>42504.566388888896</v>
      </c>
      <c r="U1081" t="str">
        <f t="shared" si="134"/>
        <v>Apr</v>
      </c>
      <c r="V1081">
        <f t="shared" si="135"/>
        <v>2016</v>
      </c>
    </row>
    <row r="1082" spans="1:22" ht="45" hidden="1" x14ac:dyDescent="0.25">
      <c r="A1082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9.1050000000000004</v>
      </c>
      <c r="P1082" s="3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9">
        <f t="shared" si="132"/>
        <v>41740.138113425928</v>
      </c>
      <c r="T1082" s="9">
        <f t="shared" si="133"/>
        <v>41770.138113425928</v>
      </c>
      <c r="U1082" t="str">
        <f t="shared" si="134"/>
        <v>Apr</v>
      </c>
      <c r="V1082">
        <f t="shared" si="135"/>
        <v>2014</v>
      </c>
    </row>
    <row r="1083" spans="1:22" ht="45" hidden="1" x14ac:dyDescent="0.25">
      <c r="A108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1.7647058823529412E-2</v>
      </c>
      <c r="P1083" s="3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2"/>
        <v>42002.926990740743</v>
      </c>
      <c r="T1083" s="9">
        <f t="shared" si="133"/>
        <v>42032.926990740743</v>
      </c>
      <c r="U1083" t="str">
        <f t="shared" si="134"/>
        <v>Dec</v>
      </c>
      <c r="V1083">
        <f t="shared" si="135"/>
        <v>2015</v>
      </c>
    </row>
    <row r="1084" spans="1:22" ht="45" hidden="1" x14ac:dyDescent="0.25">
      <c r="A1084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0.55999999999999994</v>
      </c>
      <c r="P1084" s="3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9">
        <f t="shared" si="132"/>
        <v>41101.906111111115</v>
      </c>
      <c r="T1084" s="9">
        <f t="shared" si="133"/>
        <v>41131.906111111115</v>
      </c>
      <c r="U1084" t="str">
        <f t="shared" si="134"/>
        <v>Jul</v>
      </c>
      <c r="V1084">
        <f t="shared" si="135"/>
        <v>2012</v>
      </c>
    </row>
    <row r="1085" spans="1:22" ht="60" hidden="1" x14ac:dyDescent="0.25">
      <c r="A1085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0.82000000000000006</v>
      </c>
      <c r="P1085" s="3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2"/>
        <v>41793.659525462965</v>
      </c>
      <c r="T1085" s="9">
        <f t="shared" si="133"/>
        <v>41853.659525462965</v>
      </c>
      <c r="U1085" t="str">
        <f t="shared" si="134"/>
        <v>Jun</v>
      </c>
      <c r="V1085">
        <f t="shared" si="135"/>
        <v>2014</v>
      </c>
    </row>
    <row r="1086" spans="1:22" hidden="1" x14ac:dyDescent="0.25">
      <c r="A1086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3">
        <f t="shared" si="129"/>
        <v>0</v>
      </c>
      <c r="Q1086" t="str">
        <f t="shared" si="130"/>
        <v>games</v>
      </c>
      <c r="R1086" t="str">
        <f t="shared" si="131"/>
        <v>video games</v>
      </c>
      <c r="S1086" s="9">
        <f t="shared" si="132"/>
        <v>41829.912083333329</v>
      </c>
      <c r="T1086" s="9">
        <f t="shared" si="133"/>
        <v>41859.912083333329</v>
      </c>
      <c r="U1086" t="str">
        <f t="shared" si="134"/>
        <v>Jul</v>
      </c>
      <c r="V1086">
        <f t="shared" si="135"/>
        <v>2014</v>
      </c>
    </row>
    <row r="1087" spans="1:22" ht="45" hidden="1" x14ac:dyDescent="0.25">
      <c r="A1087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</v>
      </c>
      <c r="P1087" s="3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2"/>
        <v>42413.671006944445</v>
      </c>
      <c r="T1087" s="9">
        <f t="shared" si="133"/>
        <v>42443.629340277781</v>
      </c>
      <c r="U1087" t="str">
        <f t="shared" si="134"/>
        <v>Feb</v>
      </c>
      <c r="V1087">
        <f t="shared" si="135"/>
        <v>2016</v>
      </c>
    </row>
    <row r="1088" spans="1:22" hidden="1" x14ac:dyDescent="0.25">
      <c r="A1088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8.3333333333333343E-2</v>
      </c>
      <c r="P1088" s="3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2"/>
        <v>41845.866793981484</v>
      </c>
      <c r="T1088" s="9">
        <f t="shared" si="133"/>
        <v>41875.866793981484</v>
      </c>
      <c r="U1088" t="str">
        <f t="shared" si="134"/>
        <v>Jul</v>
      </c>
      <c r="V1088">
        <f t="shared" si="135"/>
        <v>2014</v>
      </c>
    </row>
    <row r="1089" spans="1:22" ht="60" hidden="1" x14ac:dyDescent="0.25">
      <c r="A1089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3">
        <f t="shared" si="129"/>
        <v>0</v>
      </c>
      <c r="Q1089" t="str">
        <f t="shared" si="130"/>
        <v>games</v>
      </c>
      <c r="R1089" t="str">
        <f t="shared" si="131"/>
        <v>video games</v>
      </c>
      <c r="S1089" s="9">
        <f t="shared" si="132"/>
        <v>41775.713969907411</v>
      </c>
      <c r="T1089" s="9">
        <f t="shared" si="133"/>
        <v>41805.713969907411</v>
      </c>
      <c r="U1089" t="str">
        <f t="shared" si="134"/>
        <v>May</v>
      </c>
      <c r="V1089">
        <f t="shared" si="135"/>
        <v>2014</v>
      </c>
    </row>
    <row r="1090" spans="1:22" ht="45" hidden="1" x14ac:dyDescent="0.25">
      <c r="A1090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14.182977777777777</v>
      </c>
      <c r="P1090" s="3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9">
        <f t="shared" si="132"/>
        <v>41723.799386574072</v>
      </c>
      <c r="T1090" s="9">
        <f t="shared" si="133"/>
        <v>41753.799386574072</v>
      </c>
      <c r="U1090" t="str">
        <f t="shared" si="134"/>
        <v>Mar</v>
      </c>
      <c r="V1090">
        <f t="shared" si="135"/>
        <v>2014</v>
      </c>
    </row>
    <row r="1091" spans="1:22" ht="30" hidden="1" x14ac:dyDescent="0.25">
      <c r="A1091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E1091/D1091*100</f>
        <v>7.8266666666666662</v>
      </c>
      <c r="P1091" s="3">
        <f t="shared" ref="P1091:P1154" si="137">IFERROR(E1091/L1091,0)</f>
        <v>23.959183673469386</v>
      </c>
      <c r="Q1091" t="str">
        <f t="shared" ref="Q1091:Q1154" si="138">LEFT(N1091,SEARCH("/",N1091,1)-1)</f>
        <v>games</v>
      </c>
      <c r="R1091" t="str">
        <f t="shared" ref="R1091:R1154" si="139">MID(N1091,FIND("/",N1091)+1,256)</f>
        <v>video games</v>
      </c>
      <c r="S1091" s="9">
        <f t="shared" ref="S1091:S1154" si="140">(((J1091/60)/60)/24)+DATE(1970,1,1)</f>
        <v>42151.189525462964</v>
      </c>
      <c r="T1091" s="9">
        <f t="shared" ref="T1091:T1154" si="141">(((I1091/60)/60)/24)+DATE(1970,1,1)</f>
        <v>42181.189525462964</v>
      </c>
      <c r="U1091" t="str">
        <f t="shared" ref="U1091:U1154" si="142">TEXT(S1091,"mmm")</f>
        <v>May</v>
      </c>
      <c r="V1091">
        <f t="shared" ref="V1091:V1154" si="143">YEAR(T1091)</f>
        <v>2015</v>
      </c>
    </row>
    <row r="1092" spans="1:22" ht="60" hidden="1" x14ac:dyDescent="0.25">
      <c r="A1092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3.8464497269020695E-2</v>
      </c>
      <c r="P1092" s="3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si="140"/>
        <v>42123.185798611114</v>
      </c>
      <c r="T1092" s="9">
        <f t="shared" si="141"/>
        <v>42153.185798611114</v>
      </c>
      <c r="U1092" t="str">
        <f t="shared" si="142"/>
        <v>Apr</v>
      </c>
      <c r="V1092">
        <f t="shared" si="143"/>
        <v>2015</v>
      </c>
    </row>
    <row r="1093" spans="1:22" ht="60" hidden="1" x14ac:dyDescent="0.25">
      <c r="A109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12.5</v>
      </c>
      <c r="P1093" s="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0"/>
        <v>42440.820277777777</v>
      </c>
      <c r="T1093" s="9">
        <f t="shared" si="141"/>
        <v>42470.778611111105</v>
      </c>
      <c r="U1093" t="str">
        <f t="shared" si="142"/>
        <v>Mar</v>
      </c>
      <c r="V1093">
        <f t="shared" si="143"/>
        <v>2016</v>
      </c>
    </row>
    <row r="1094" spans="1:22" ht="60" hidden="1" x14ac:dyDescent="0.25">
      <c r="A1094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</v>
      </c>
      <c r="P1094" s="3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0"/>
        <v>41250.025902777779</v>
      </c>
      <c r="T1094" s="9">
        <f t="shared" si="141"/>
        <v>41280.025902777779</v>
      </c>
      <c r="U1094" t="str">
        <f t="shared" si="142"/>
        <v>Dec</v>
      </c>
      <c r="V1094">
        <f t="shared" si="143"/>
        <v>2013</v>
      </c>
    </row>
    <row r="1095" spans="1:22" ht="45" hidden="1" x14ac:dyDescent="0.25">
      <c r="A1095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14.083333333333334</v>
      </c>
      <c r="P1095" s="3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9">
        <f t="shared" si="140"/>
        <v>42396.973807870367</v>
      </c>
      <c r="T1095" s="9">
        <f t="shared" si="141"/>
        <v>42411.973807870367</v>
      </c>
      <c r="U1095" t="str">
        <f t="shared" si="142"/>
        <v>Jan</v>
      </c>
      <c r="V1095">
        <f t="shared" si="143"/>
        <v>2016</v>
      </c>
    </row>
    <row r="1096" spans="1:22" ht="60" hidden="1" x14ac:dyDescent="0.25">
      <c r="A1096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18.300055555555556</v>
      </c>
      <c r="P1096" s="3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9">
        <f t="shared" si="140"/>
        <v>40795.713344907403</v>
      </c>
      <c r="T1096" s="9">
        <f t="shared" si="141"/>
        <v>40825.713344907403</v>
      </c>
      <c r="U1096" t="str">
        <f t="shared" si="142"/>
        <v>Sep</v>
      </c>
      <c r="V1096">
        <f t="shared" si="143"/>
        <v>2011</v>
      </c>
    </row>
    <row r="1097" spans="1:22" ht="60" hidden="1" x14ac:dyDescent="0.25">
      <c r="A1097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</v>
      </c>
      <c r="P1097" s="3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9">
        <f t="shared" si="140"/>
        <v>41486.537268518521</v>
      </c>
      <c r="T1097" s="9">
        <f t="shared" si="141"/>
        <v>41516.537268518521</v>
      </c>
      <c r="U1097" t="str">
        <f t="shared" si="142"/>
        <v>Jul</v>
      </c>
      <c r="V1097">
        <f t="shared" si="143"/>
        <v>2013</v>
      </c>
    </row>
    <row r="1098" spans="1:22" ht="60" hidden="1" x14ac:dyDescent="0.25">
      <c r="A1098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17.933333333333334</v>
      </c>
      <c r="P1098" s="3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9">
        <f t="shared" si="140"/>
        <v>41885.51798611111</v>
      </c>
      <c r="T1098" s="9">
        <f t="shared" si="141"/>
        <v>41916.145833333336</v>
      </c>
      <c r="U1098" t="str">
        <f t="shared" si="142"/>
        <v>Sep</v>
      </c>
      <c r="V1098">
        <f t="shared" si="143"/>
        <v>2014</v>
      </c>
    </row>
    <row r="1099" spans="1:22" ht="45" hidden="1" x14ac:dyDescent="0.25">
      <c r="A1099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4.7E-2</v>
      </c>
      <c r="P1099" s="3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9">
        <f t="shared" si="140"/>
        <v>41660.792557870373</v>
      </c>
      <c r="T1099" s="9">
        <f t="shared" si="141"/>
        <v>41700.792557870373</v>
      </c>
      <c r="U1099" t="str">
        <f t="shared" si="142"/>
        <v>Jan</v>
      </c>
      <c r="V1099">
        <f t="shared" si="143"/>
        <v>2014</v>
      </c>
    </row>
    <row r="1100" spans="1:22" ht="30" hidden="1" x14ac:dyDescent="0.25">
      <c r="A1100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7.2120000000000006</v>
      </c>
      <c r="P1100" s="3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9">
        <f t="shared" si="140"/>
        <v>41712.762673611112</v>
      </c>
      <c r="T1100" s="9">
        <f t="shared" si="141"/>
        <v>41742.762673611112</v>
      </c>
      <c r="U1100" t="str">
        <f t="shared" si="142"/>
        <v>Mar</v>
      </c>
      <c r="V1100">
        <f t="shared" si="143"/>
        <v>2014</v>
      </c>
    </row>
    <row r="1101" spans="1:22" ht="60" hidden="1" x14ac:dyDescent="0.25">
      <c r="A1101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0.5</v>
      </c>
      <c r="P1101" s="3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0"/>
        <v>42107.836435185185</v>
      </c>
      <c r="T1101" s="9">
        <f t="shared" si="141"/>
        <v>42137.836435185185</v>
      </c>
      <c r="U1101" t="str">
        <f t="shared" si="142"/>
        <v>Apr</v>
      </c>
      <c r="V1101">
        <f t="shared" si="143"/>
        <v>2015</v>
      </c>
    </row>
    <row r="1102" spans="1:22" ht="45" hidden="1" x14ac:dyDescent="0.25">
      <c r="A1102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</v>
      </c>
      <c r="P1102" s="3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0"/>
        <v>42384.110775462963</v>
      </c>
      <c r="T1102" s="9">
        <f t="shared" si="141"/>
        <v>42414.110775462963</v>
      </c>
      <c r="U1102" t="str">
        <f t="shared" si="142"/>
        <v>Jan</v>
      </c>
      <c r="V1102">
        <f t="shared" si="143"/>
        <v>2016</v>
      </c>
    </row>
    <row r="1103" spans="1:22" ht="45" hidden="1" x14ac:dyDescent="0.25">
      <c r="A110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4.1000000000000002E-2</v>
      </c>
      <c r="P1103" s="3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9">
        <f t="shared" si="140"/>
        <v>42538.77243055556</v>
      </c>
      <c r="T1103" s="9">
        <f t="shared" si="141"/>
        <v>42565.758333333331</v>
      </c>
      <c r="U1103" t="str">
        <f t="shared" si="142"/>
        <v>Jun</v>
      </c>
      <c r="V1103">
        <f t="shared" si="143"/>
        <v>2016</v>
      </c>
    </row>
    <row r="1104" spans="1:22" ht="60" hidden="1" x14ac:dyDescent="0.25">
      <c r="A1104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5.3125</v>
      </c>
      <c r="P1104" s="3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9">
        <f t="shared" si="140"/>
        <v>41577.045428240745</v>
      </c>
      <c r="T1104" s="9">
        <f t="shared" si="141"/>
        <v>41617.249305555553</v>
      </c>
      <c r="U1104" t="str">
        <f t="shared" si="142"/>
        <v>Oct</v>
      </c>
      <c r="V1104">
        <f t="shared" si="143"/>
        <v>2013</v>
      </c>
    </row>
    <row r="1105" spans="1:22" ht="45" hidden="1" x14ac:dyDescent="0.25">
      <c r="A1105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</v>
      </c>
      <c r="P1105" s="3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0"/>
        <v>42479.22210648148</v>
      </c>
      <c r="T1105" s="9">
        <f t="shared" si="141"/>
        <v>42539.22210648148</v>
      </c>
      <c r="U1105" t="str">
        <f t="shared" si="142"/>
        <v>Apr</v>
      </c>
      <c r="V1105">
        <f t="shared" si="143"/>
        <v>2016</v>
      </c>
    </row>
    <row r="1106" spans="1:22" ht="60" hidden="1" x14ac:dyDescent="0.25">
      <c r="A1106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4.9516666666666671</v>
      </c>
      <c r="P1106" s="3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9">
        <f t="shared" si="140"/>
        <v>41771.40996527778</v>
      </c>
      <c r="T1106" s="9">
        <f t="shared" si="141"/>
        <v>41801.40996527778</v>
      </c>
      <c r="U1106" t="str">
        <f t="shared" si="142"/>
        <v>May</v>
      </c>
      <c r="V1106">
        <f t="shared" si="143"/>
        <v>2014</v>
      </c>
    </row>
    <row r="1107" spans="1:22" ht="60" hidden="1" x14ac:dyDescent="0.25">
      <c r="A1107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0.159</v>
      </c>
      <c r="P1107" s="3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0"/>
        <v>41692.135729166665</v>
      </c>
      <c r="T1107" s="9">
        <f t="shared" si="141"/>
        <v>41722.0940625</v>
      </c>
      <c r="U1107" t="str">
        <f t="shared" si="142"/>
        <v>Feb</v>
      </c>
      <c r="V1107">
        <f t="shared" si="143"/>
        <v>2014</v>
      </c>
    </row>
    <row r="1108" spans="1:22" ht="45" hidden="1" x14ac:dyDescent="0.25">
      <c r="A1108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41.25</v>
      </c>
      <c r="P1108" s="3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9">
        <f t="shared" si="140"/>
        <v>40973.740451388891</v>
      </c>
      <c r="T1108" s="9">
        <f t="shared" si="141"/>
        <v>41003.698784722219</v>
      </c>
      <c r="U1108" t="str">
        <f t="shared" si="142"/>
        <v>Mar</v>
      </c>
      <c r="V1108">
        <f t="shared" si="143"/>
        <v>2012</v>
      </c>
    </row>
    <row r="1109" spans="1:22" ht="60" hidden="1" x14ac:dyDescent="0.25">
      <c r="A1109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3">
        <f t="shared" si="137"/>
        <v>0</v>
      </c>
      <c r="Q1109" t="str">
        <f t="shared" si="138"/>
        <v>games</v>
      </c>
      <c r="R1109" t="str">
        <f t="shared" si="139"/>
        <v>video games</v>
      </c>
      <c r="S1109" s="9">
        <f t="shared" si="140"/>
        <v>41813.861388888887</v>
      </c>
      <c r="T1109" s="9">
        <f t="shared" si="141"/>
        <v>41843.861388888887</v>
      </c>
      <c r="U1109" t="str">
        <f t="shared" si="142"/>
        <v>Jun</v>
      </c>
      <c r="V1109">
        <f t="shared" si="143"/>
        <v>2014</v>
      </c>
    </row>
    <row r="1110" spans="1:22" ht="60" hidden="1" x14ac:dyDescent="0.25">
      <c r="A1110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</v>
      </c>
      <c r="P1110" s="3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9">
        <f t="shared" si="140"/>
        <v>40952.636979166666</v>
      </c>
      <c r="T1110" s="9">
        <f t="shared" si="141"/>
        <v>41012.595312500001</v>
      </c>
      <c r="U1110" t="str">
        <f t="shared" si="142"/>
        <v>Feb</v>
      </c>
      <c r="V1110">
        <f t="shared" si="143"/>
        <v>2012</v>
      </c>
    </row>
    <row r="1111" spans="1:22" ht="60" hidden="1" x14ac:dyDescent="0.25">
      <c r="A1111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0.44999999999999996</v>
      </c>
      <c r="P1111" s="3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0"/>
        <v>42662.752199074079</v>
      </c>
      <c r="T1111" s="9">
        <f t="shared" si="141"/>
        <v>42692.793865740736</v>
      </c>
      <c r="U1111" t="str">
        <f t="shared" si="142"/>
        <v>Oct</v>
      </c>
      <c r="V1111">
        <f t="shared" si="143"/>
        <v>2016</v>
      </c>
    </row>
    <row r="1112" spans="1:22" ht="60" hidden="1" x14ac:dyDescent="0.25">
      <c r="A1112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0.51</v>
      </c>
      <c r="P1112" s="3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9">
        <f t="shared" si="140"/>
        <v>41220.933124999996</v>
      </c>
      <c r="T1112" s="9">
        <f t="shared" si="141"/>
        <v>41250.933124999996</v>
      </c>
      <c r="U1112" t="str">
        <f t="shared" si="142"/>
        <v>Nov</v>
      </c>
      <c r="V1112">
        <f t="shared" si="143"/>
        <v>2012</v>
      </c>
    </row>
    <row r="1113" spans="1:22" ht="60" hidden="1" x14ac:dyDescent="0.25">
      <c r="A111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0.04</v>
      </c>
      <c r="P1113" s="3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0"/>
        <v>42347.203587962969</v>
      </c>
      <c r="T1113" s="9">
        <f t="shared" si="141"/>
        <v>42377.203587962969</v>
      </c>
      <c r="U1113" t="str">
        <f t="shared" si="142"/>
        <v>Dec</v>
      </c>
      <c r="V1113">
        <f t="shared" si="143"/>
        <v>2016</v>
      </c>
    </row>
    <row r="1114" spans="1:22" ht="45" hidden="1" x14ac:dyDescent="0.25">
      <c r="A1114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35.537409090909087</v>
      </c>
      <c r="P1114" s="3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9">
        <f t="shared" si="140"/>
        <v>41963.759386574078</v>
      </c>
      <c r="T1114" s="9">
        <f t="shared" si="141"/>
        <v>42023.354166666672</v>
      </c>
      <c r="U1114" t="str">
        <f t="shared" si="142"/>
        <v>Nov</v>
      </c>
      <c r="V1114">
        <f t="shared" si="143"/>
        <v>2015</v>
      </c>
    </row>
    <row r="1115" spans="1:22" ht="60" hidden="1" x14ac:dyDescent="0.25">
      <c r="A1115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0.5</v>
      </c>
      <c r="P1115" s="3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0"/>
        <v>41835.977083333331</v>
      </c>
      <c r="T1115" s="9">
        <f t="shared" si="141"/>
        <v>41865.977083333331</v>
      </c>
      <c r="U1115" t="str">
        <f t="shared" si="142"/>
        <v>Jul</v>
      </c>
      <c r="V1115">
        <f t="shared" si="143"/>
        <v>2014</v>
      </c>
    </row>
    <row r="1116" spans="1:22" ht="60" hidden="1" x14ac:dyDescent="0.25">
      <c r="A1116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0.16666666666666669</v>
      </c>
      <c r="P1116" s="3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9">
        <f t="shared" si="140"/>
        <v>41526.345914351856</v>
      </c>
      <c r="T1116" s="9">
        <f t="shared" si="141"/>
        <v>41556.345914351856</v>
      </c>
      <c r="U1116" t="str">
        <f t="shared" si="142"/>
        <v>Sep</v>
      </c>
      <c r="V1116">
        <f t="shared" si="143"/>
        <v>2013</v>
      </c>
    </row>
    <row r="1117" spans="1:22" ht="60" hidden="1" x14ac:dyDescent="0.25">
      <c r="A1117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0.13250000000000001</v>
      </c>
      <c r="P1117" s="3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0"/>
        <v>42429.695543981477</v>
      </c>
      <c r="T1117" s="9">
        <f t="shared" si="141"/>
        <v>42459.653877314813</v>
      </c>
      <c r="U1117" t="str">
        <f t="shared" si="142"/>
        <v>Feb</v>
      </c>
      <c r="V1117">
        <f t="shared" si="143"/>
        <v>2016</v>
      </c>
    </row>
    <row r="1118" spans="1:22" ht="45" hidden="1" x14ac:dyDescent="0.25">
      <c r="A1118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3.5704000000000007E-2</v>
      </c>
      <c r="P1118" s="3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9">
        <f t="shared" si="140"/>
        <v>41009.847314814811</v>
      </c>
      <c r="T1118" s="9">
        <f t="shared" si="141"/>
        <v>41069.847314814811</v>
      </c>
      <c r="U1118" t="str">
        <f t="shared" si="142"/>
        <v>Apr</v>
      </c>
      <c r="V1118">
        <f t="shared" si="143"/>
        <v>2012</v>
      </c>
    </row>
    <row r="1119" spans="1:22" ht="45" hidden="1" x14ac:dyDescent="0.25">
      <c r="A1119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8.3000000000000007</v>
      </c>
      <c r="P1119" s="3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9">
        <f t="shared" si="140"/>
        <v>42333.598530092597</v>
      </c>
      <c r="T1119" s="9">
        <f t="shared" si="141"/>
        <v>42363.598530092597</v>
      </c>
      <c r="U1119" t="str">
        <f t="shared" si="142"/>
        <v>Nov</v>
      </c>
      <c r="V1119">
        <f t="shared" si="143"/>
        <v>2015</v>
      </c>
    </row>
    <row r="1120" spans="1:22" ht="60" hidden="1" x14ac:dyDescent="0.25">
      <c r="A1120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</v>
      </c>
      <c r="P1120" s="3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9">
        <f t="shared" si="140"/>
        <v>41704.16642361111</v>
      </c>
      <c r="T1120" s="9">
        <f t="shared" si="141"/>
        <v>41734.124756944446</v>
      </c>
      <c r="U1120" t="str">
        <f t="shared" si="142"/>
        <v>Mar</v>
      </c>
      <c r="V1120">
        <f t="shared" si="143"/>
        <v>2014</v>
      </c>
    </row>
    <row r="1121" spans="1:22" ht="60" hidden="1" x14ac:dyDescent="0.25">
      <c r="A1121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0.23809523809523811</v>
      </c>
      <c r="P1121" s="3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0"/>
        <v>41722.792407407411</v>
      </c>
      <c r="T1121" s="9">
        <f t="shared" si="141"/>
        <v>41735.792407407411</v>
      </c>
      <c r="U1121" t="str">
        <f t="shared" si="142"/>
        <v>Mar</v>
      </c>
      <c r="V1121">
        <f t="shared" si="143"/>
        <v>2014</v>
      </c>
    </row>
    <row r="1122" spans="1:22" ht="45" hidden="1" x14ac:dyDescent="0.25">
      <c r="A1122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3">
        <f t="shared" si="137"/>
        <v>0</v>
      </c>
      <c r="Q1122" t="str">
        <f t="shared" si="138"/>
        <v>games</v>
      </c>
      <c r="R1122" t="str">
        <f t="shared" si="139"/>
        <v>video games</v>
      </c>
      <c r="S1122" s="9">
        <f t="shared" si="140"/>
        <v>40799.872685185182</v>
      </c>
      <c r="T1122" s="9">
        <f t="shared" si="141"/>
        <v>40844.872685185182</v>
      </c>
      <c r="U1122" t="str">
        <f t="shared" si="142"/>
        <v>Sep</v>
      </c>
      <c r="V1122">
        <f t="shared" si="143"/>
        <v>2011</v>
      </c>
    </row>
    <row r="1123" spans="1:22" ht="45" hidden="1" x14ac:dyDescent="0.25">
      <c r="A112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1.1599999999999999E-2</v>
      </c>
      <c r="P1123" s="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0"/>
        <v>42412.934212962966</v>
      </c>
      <c r="T1123" s="9">
        <f t="shared" si="141"/>
        <v>42442.892546296294</v>
      </c>
      <c r="U1123" t="str">
        <f t="shared" si="142"/>
        <v>Feb</v>
      </c>
      <c r="V1123">
        <f t="shared" si="143"/>
        <v>2016</v>
      </c>
    </row>
    <row r="1124" spans="1:22" ht="60" hidden="1" x14ac:dyDescent="0.25">
      <c r="A1124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3">
        <f t="shared" si="137"/>
        <v>0</v>
      </c>
      <c r="Q1124" t="str">
        <f t="shared" si="138"/>
        <v>games</v>
      </c>
      <c r="R1124" t="str">
        <f t="shared" si="139"/>
        <v>video games</v>
      </c>
      <c r="S1124" s="9">
        <f t="shared" si="140"/>
        <v>41410.703993055555</v>
      </c>
      <c r="T1124" s="9">
        <f t="shared" si="141"/>
        <v>41424.703993055555</v>
      </c>
      <c r="U1124" t="str">
        <f t="shared" si="142"/>
        <v>May</v>
      </c>
      <c r="V1124">
        <f t="shared" si="143"/>
        <v>2013</v>
      </c>
    </row>
    <row r="1125" spans="1:22" ht="60" hidden="1" x14ac:dyDescent="0.25">
      <c r="A1125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0.22</v>
      </c>
      <c r="P1125" s="3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9">
        <f t="shared" si="140"/>
        <v>41718.5237037037</v>
      </c>
      <c r="T1125" s="9">
        <f t="shared" si="141"/>
        <v>41748.5237037037</v>
      </c>
      <c r="U1125" t="str">
        <f t="shared" si="142"/>
        <v>Mar</v>
      </c>
      <c r="V1125">
        <f t="shared" si="143"/>
        <v>2014</v>
      </c>
    </row>
    <row r="1126" spans="1:22" ht="60" hidden="1" x14ac:dyDescent="0.25">
      <c r="A1126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0.47222222222222221</v>
      </c>
      <c r="P1126" s="3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9">
        <f t="shared" si="140"/>
        <v>42094.667256944449</v>
      </c>
      <c r="T1126" s="9">
        <f t="shared" si="141"/>
        <v>42124.667256944449</v>
      </c>
      <c r="U1126" t="str">
        <f t="shared" si="142"/>
        <v>Mar</v>
      </c>
      <c r="V1126">
        <f t="shared" si="143"/>
        <v>2015</v>
      </c>
    </row>
    <row r="1127" spans="1:22" ht="60" hidden="1" x14ac:dyDescent="0.25">
      <c r="A1127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3">
        <f t="shared" si="137"/>
        <v>0</v>
      </c>
      <c r="Q1127" t="str">
        <f t="shared" si="138"/>
        <v>games</v>
      </c>
      <c r="R1127" t="str">
        <f t="shared" si="139"/>
        <v>mobile games</v>
      </c>
      <c r="S1127" s="9">
        <f t="shared" si="140"/>
        <v>42212.624189814815</v>
      </c>
      <c r="T1127" s="9">
        <f t="shared" si="141"/>
        <v>42272.624189814815</v>
      </c>
      <c r="U1127" t="str">
        <f t="shared" si="142"/>
        <v>Jul</v>
      </c>
      <c r="V1127">
        <f t="shared" si="143"/>
        <v>2015</v>
      </c>
    </row>
    <row r="1128" spans="1:22" ht="45" hidden="1" x14ac:dyDescent="0.25">
      <c r="A1128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0.5</v>
      </c>
      <c r="P1128" s="3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0"/>
        <v>42535.327476851846</v>
      </c>
      <c r="T1128" s="9">
        <f t="shared" si="141"/>
        <v>42565.327476851846</v>
      </c>
      <c r="U1128" t="str">
        <f t="shared" si="142"/>
        <v>Jun</v>
      </c>
      <c r="V1128">
        <f t="shared" si="143"/>
        <v>2016</v>
      </c>
    </row>
    <row r="1129" spans="1:22" ht="60" hidden="1" x14ac:dyDescent="0.25">
      <c r="A1129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</v>
      </c>
      <c r="P1129" s="3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9">
        <f t="shared" si="140"/>
        <v>41926.854166666664</v>
      </c>
      <c r="T1129" s="9">
        <f t="shared" si="141"/>
        <v>41957.895833333328</v>
      </c>
      <c r="U1129" t="str">
        <f t="shared" si="142"/>
        <v>Oct</v>
      </c>
      <c r="V1129">
        <f t="shared" si="143"/>
        <v>2014</v>
      </c>
    </row>
    <row r="1130" spans="1:22" hidden="1" x14ac:dyDescent="0.25">
      <c r="A1130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0.1</v>
      </c>
      <c r="P1130" s="3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0"/>
        <v>41828.649502314816</v>
      </c>
      <c r="T1130" s="9">
        <f t="shared" si="141"/>
        <v>41858.649502314816</v>
      </c>
      <c r="U1130" t="str">
        <f t="shared" si="142"/>
        <v>Jul</v>
      </c>
      <c r="V1130">
        <f t="shared" si="143"/>
        <v>2014</v>
      </c>
    </row>
    <row r="1131" spans="1:22" ht="45" hidden="1" x14ac:dyDescent="0.25">
      <c r="A1131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0.105</v>
      </c>
      <c r="P1131" s="3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0"/>
        <v>42496.264965277776</v>
      </c>
      <c r="T1131" s="9">
        <f t="shared" si="141"/>
        <v>42526.264965277776</v>
      </c>
      <c r="U1131" t="str">
        <f t="shared" si="142"/>
        <v>May</v>
      </c>
      <c r="V1131">
        <f t="shared" si="143"/>
        <v>2016</v>
      </c>
    </row>
    <row r="1132" spans="1:22" ht="60" hidden="1" x14ac:dyDescent="0.25">
      <c r="A1132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0.22</v>
      </c>
      <c r="P1132" s="3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9">
        <f t="shared" si="140"/>
        <v>41908.996527777781</v>
      </c>
      <c r="T1132" s="9">
        <f t="shared" si="141"/>
        <v>41969.038194444445</v>
      </c>
      <c r="U1132" t="str">
        <f t="shared" si="142"/>
        <v>Sep</v>
      </c>
      <c r="V1132">
        <f t="shared" si="143"/>
        <v>2014</v>
      </c>
    </row>
    <row r="1133" spans="1:22" ht="60" hidden="1" x14ac:dyDescent="0.25">
      <c r="A113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3">
        <f t="shared" si="137"/>
        <v>0</v>
      </c>
      <c r="Q1133" t="str">
        <f t="shared" si="138"/>
        <v>games</v>
      </c>
      <c r="R1133" t="str">
        <f t="shared" si="139"/>
        <v>mobile games</v>
      </c>
      <c r="S1133" s="9">
        <f t="shared" si="140"/>
        <v>42332.908194444448</v>
      </c>
      <c r="T1133" s="9">
        <f t="shared" si="141"/>
        <v>42362.908194444448</v>
      </c>
      <c r="U1133" t="str">
        <f t="shared" si="142"/>
        <v>Nov</v>
      </c>
      <c r="V1133">
        <f t="shared" si="143"/>
        <v>2015</v>
      </c>
    </row>
    <row r="1134" spans="1:22" ht="45" hidden="1" x14ac:dyDescent="0.25">
      <c r="A1134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14.38</v>
      </c>
      <c r="P1134" s="3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9">
        <f t="shared" si="140"/>
        <v>42706.115405092598</v>
      </c>
      <c r="T1134" s="9">
        <f t="shared" si="141"/>
        <v>42736.115405092598</v>
      </c>
      <c r="U1134" t="str">
        <f t="shared" si="142"/>
        <v>Dec</v>
      </c>
      <c r="V1134">
        <f t="shared" si="143"/>
        <v>2017</v>
      </c>
    </row>
    <row r="1135" spans="1:22" ht="60" hidden="1" x14ac:dyDescent="0.25">
      <c r="A1135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0.66666666666666674</v>
      </c>
      <c r="P1135" s="3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0"/>
        <v>41821.407187500001</v>
      </c>
      <c r="T1135" s="9">
        <f t="shared" si="141"/>
        <v>41851.407187500001</v>
      </c>
      <c r="U1135" t="str">
        <f t="shared" si="142"/>
        <v>Jul</v>
      </c>
      <c r="V1135">
        <f t="shared" si="143"/>
        <v>2014</v>
      </c>
    </row>
    <row r="1136" spans="1:22" ht="45" hidden="1" x14ac:dyDescent="0.25">
      <c r="A1136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4.0000000000000001E-3</v>
      </c>
      <c r="P1136" s="3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0"/>
        <v>41958.285046296296</v>
      </c>
      <c r="T1136" s="9">
        <f t="shared" si="141"/>
        <v>41972.189583333333</v>
      </c>
      <c r="U1136" t="str">
        <f t="shared" si="142"/>
        <v>Nov</v>
      </c>
      <c r="V1136">
        <f t="shared" si="143"/>
        <v>2014</v>
      </c>
    </row>
    <row r="1137" spans="1:22" ht="60" hidden="1" x14ac:dyDescent="0.25">
      <c r="A1137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5</v>
      </c>
      <c r="P1137" s="3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0"/>
        <v>42558.989513888882</v>
      </c>
      <c r="T1137" s="9">
        <f t="shared" si="141"/>
        <v>42588.989513888882</v>
      </c>
      <c r="U1137" t="str">
        <f t="shared" si="142"/>
        <v>Jul</v>
      </c>
      <c r="V1137">
        <f t="shared" si="143"/>
        <v>2016</v>
      </c>
    </row>
    <row r="1138" spans="1:22" ht="45" hidden="1" x14ac:dyDescent="0.25">
      <c r="A1138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6.4439140811455857</v>
      </c>
      <c r="P1138" s="3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0"/>
        <v>42327.671631944439</v>
      </c>
      <c r="T1138" s="9">
        <f t="shared" si="141"/>
        <v>42357.671631944439</v>
      </c>
      <c r="U1138" t="str">
        <f t="shared" si="142"/>
        <v>Nov</v>
      </c>
      <c r="V1138">
        <f t="shared" si="143"/>
        <v>2015</v>
      </c>
    </row>
    <row r="1139" spans="1:22" ht="60" hidden="1" x14ac:dyDescent="0.25">
      <c r="A1139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39.5</v>
      </c>
      <c r="P1139" s="3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9">
        <f t="shared" si="140"/>
        <v>42453.819687499999</v>
      </c>
      <c r="T1139" s="9">
        <f t="shared" si="141"/>
        <v>42483.819687499999</v>
      </c>
      <c r="U1139" t="str">
        <f t="shared" si="142"/>
        <v>Mar</v>
      </c>
      <c r="V1139">
        <f t="shared" si="143"/>
        <v>2016</v>
      </c>
    </row>
    <row r="1140" spans="1:22" ht="60" hidden="1" x14ac:dyDescent="0.25">
      <c r="A1140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0.35714285714285715</v>
      </c>
      <c r="P1140" s="3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0"/>
        <v>42736.9066087963</v>
      </c>
      <c r="T1140" s="9">
        <f t="shared" si="141"/>
        <v>42756.9066087963</v>
      </c>
      <c r="U1140" t="str">
        <f t="shared" si="142"/>
        <v>Jan</v>
      </c>
      <c r="V1140">
        <f t="shared" si="143"/>
        <v>2017</v>
      </c>
    </row>
    <row r="1141" spans="1:22" ht="60" hidden="1" x14ac:dyDescent="0.25">
      <c r="A1141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6.25E-2</v>
      </c>
      <c r="P1141" s="3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0"/>
        <v>41975.347523148142</v>
      </c>
      <c r="T1141" s="9">
        <f t="shared" si="141"/>
        <v>42005.347523148142</v>
      </c>
      <c r="U1141" t="str">
        <f t="shared" si="142"/>
        <v>Dec</v>
      </c>
      <c r="V1141">
        <f t="shared" si="143"/>
        <v>2015</v>
      </c>
    </row>
    <row r="1142" spans="1:22" ht="45" hidden="1" x14ac:dyDescent="0.25">
      <c r="A1142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3">
        <f t="shared" si="137"/>
        <v>0</v>
      </c>
      <c r="Q1142" t="str">
        <f t="shared" si="138"/>
        <v>games</v>
      </c>
      <c r="R1142" t="str">
        <f t="shared" si="139"/>
        <v>mobile games</v>
      </c>
      <c r="S1142" s="9">
        <f t="shared" si="140"/>
        <v>42192.462048611109</v>
      </c>
      <c r="T1142" s="9">
        <f t="shared" si="141"/>
        <v>42222.462048611109</v>
      </c>
      <c r="U1142" t="str">
        <f t="shared" si="142"/>
        <v>Jul</v>
      </c>
      <c r="V1142">
        <f t="shared" si="143"/>
        <v>2015</v>
      </c>
    </row>
    <row r="1143" spans="1:22" hidden="1" x14ac:dyDescent="0.25">
      <c r="A114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3">
        <f t="shared" si="137"/>
        <v>0</v>
      </c>
      <c r="Q1143" t="str">
        <f t="shared" si="138"/>
        <v>games</v>
      </c>
      <c r="R1143" t="str">
        <f t="shared" si="139"/>
        <v>mobile games</v>
      </c>
      <c r="S1143" s="9">
        <f t="shared" si="140"/>
        <v>42164.699652777781</v>
      </c>
      <c r="T1143" s="9">
        <f t="shared" si="141"/>
        <v>42194.699652777781</v>
      </c>
      <c r="U1143" t="str">
        <f t="shared" si="142"/>
        <v>Jun</v>
      </c>
      <c r="V1143">
        <f t="shared" si="143"/>
        <v>2015</v>
      </c>
    </row>
    <row r="1144" spans="1:22" ht="45" hidden="1" x14ac:dyDescent="0.25">
      <c r="A1144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3">
        <f t="shared" si="137"/>
        <v>0</v>
      </c>
      <c r="Q1144" t="str">
        <f t="shared" si="138"/>
        <v>games</v>
      </c>
      <c r="R1144" t="str">
        <f t="shared" si="139"/>
        <v>mobile games</v>
      </c>
      <c r="S1144" s="9">
        <f t="shared" si="140"/>
        <v>42022.006099537044</v>
      </c>
      <c r="T1144" s="9">
        <f t="shared" si="141"/>
        <v>42052.006099537044</v>
      </c>
      <c r="U1144" t="str">
        <f t="shared" si="142"/>
        <v>Jan</v>
      </c>
      <c r="V1144">
        <f t="shared" si="143"/>
        <v>2015</v>
      </c>
    </row>
    <row r="1145" spans="1:22" ht="60" hidden="1" x14ac:dyDescent="0.25">
      <c r="A1145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0.41333333333333333</v>
      </c>
      <c r="P1145" s="3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0"/>
        <v>42325.19358796296</v>
      </c>
      <c r="T1145" s="9">
        <f t="shared" si="141"/>
        <v>42355.19358796296</v>
      </c>
      <c r="U1145" t="str">
        <f t="shared" si="142"/>
        <v>Nov</v>
      </c>
      <c r="V1145">
        <f t="shared" si="143"/>
        <v>2015</v>
      </c>
    </row>
    <row r="1146" spans="1:22" ht="45" hidden="1" x14ac:dyDescent="0.25">
      <c r="A1146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3">
        <f t="shared" si="137"/>
        <v>0</v>
      </c>
      <c r="Q1146" t="str">
        <f t="shared" si="138"/>
        <v>food</v>
      </c>
      <c r="R1146" t="str">
        <f t="shared" si="139"/>
        <v>food trucks</v>
      </c>
      <c r="S1146" s="9">
        <f t="shared" si="140"/>
        <v>42093.181944444441</v>
      </c>
      <c r="T1146" s="9">
        <f t="shared" si="141"/>
        <v>42123.181944444441</v>
      </c>
      <c r="U1146" t="str">
        <f t="shared" si="142"/>
        <v>Mar</v>
      </c>
      <c r="V1146">
        <f t="shared" si="143"/>
        <v>2015</v>
      </c>
    </row>
    <row r="1147" spans="1:22" ht="45" hidden="1" x14ac:dyDescent="0.25">
      <c r="A1147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0.125</v>
      </c>
      <c r="P1147" s="3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0"/>
        <v>41854.747592592597</v>
      </c>
      <c r="T1147" s="9">
        <f t="shared" si="141"/>
        <v>41914.747592592597</v>
      </c>
      <c r="U1147" t="str">
        <f t="shared" si="142"/>
        <v>Aug</v>
      </c>
      <c r="V1147">
        <f t="shared" si="143"/>
        <v>2014</v>
      </c>
    </row>
    <row r="1148" spans="1:22" ht="45" hidden="1" x14ac:dyDescent="0.25">
      <c r="A1148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8.8333333333333339</v>
      </c>
      <c r="P1148" s="3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9">
        <f t="shared" si="140"/>
        <v>41723.9533912037</v>
      </c>
      <c r="T1148" s="9">
        <f t="shared" si="141"/>
        <v>41761.9533912037</v>
      </c>
      <c r="U1148" t="str">
        <f t="shared" si="142"/>
        <v>Mar</v>
      </c>
      <c r="V1148">
        <f t="shared" si="143"/>
        <v>2014</v>
      </c>
    </row>
    <row r="1149" spans="1:22" ht="60" hidden="1" x14ac:dyDescent="0.25">
      <c r="A1149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3">
        <f t="shared" si="137"/>
        <v>0</v>
      </c>
      <c r="Q1149" t="str">
        <f t="shared" si="138"/>
        <v>food</v>
      </c>
      <c r="R1149" t="str">
        <f t="shared" si="139"/>
        <v>food trucks</v>
      </c>
      <c r="S1149" s="9">
        <f t="shared" si="140"/>
        <v>41871.972025462965</v>
      </c>
      <c r="T1149" s="9">
        <f t="shared" si="141"/>
        <v>41931.972025462965</v>
      </c>
      <c r="U1149" t="str">
        <f t="shared" si="142"/>
        <v>Aug</v>
      </c>
      <c r="V1149">
        <f t="shared" si="143"/>
        <v>2014</v>
      </c>
    </row>
    <row r="1150" spans="1:22" ht="30" hidden="1" x14ac:dyDescent="0.25">
      <c r="A1150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0.48666666666666669</v>
      </c>
      <c r="P1150" s="3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9">
        <f t="shared" si="140"/>
        <v>42675.171076388884</v>
      </c>
      <c r="T1150" s="9">
        <f t="shared" si="141"/>
        <v>42705.212743055556</v>
      </c>
      <c r="U1150" t="str">
        <f t="shared" si="142"/>
        <v>Nov</v>
      </c>
      <c r="V1150">
        <f t="shared" si="143"/>
        <v>2016</v>
      </c>
    </row>
    <row r="1151" spans="1:22" ht="30" hidden="1" x14ac:dyDescent="0.25">
      <c r="A1151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0.15</v>
      </c>
      <c r="P1151" s="3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0"/>
        <v>42507.71025462963</v>
      </c>
      <c r="T1151" s="9">
        <f t="shared" si="141"/>
        <v>42537.71025462963</v>
      </c>
      <c r="U1151" t="str">
        <f t="shared" si="142"/>
        <v>May</v>
      </c>
      <c r="V1151">
        <f t="shared" si="143"/>
        <v>2016</v>
      </c>
    </row>
    <row r="1152" spans="1:22" ht="30" hidden="1" x14ac:dyDescent="0.25">
      <c r="A1152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10.08</v>
      </c>
      <c r="P1152" s="3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0"/>
        <v>42317.954571759255</v>
      </c>
      <c r="T1152" s="9">
        <f t="shared" si="141"/>
        <v>42377.954571759255</v>
      </c>
      <c r="U1152" t="str">
        <f t="shared" si="142"/>
        <v>Nov</v>
      </c>
      <c r="V1152">
        <f t="shared" si="143"/>
        <v>2016</v>
      </c>
    </row>
    <row r="1153" spans="1:22" ht="60" hidden="1" x14ac:dyDescent="0.25">
      <c r="A115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3">
        <f t="shared" si="137"/>
        <v>0</v>
      </c>
      <c r="Q1153" t="str">
        <f t="shared" si="138"/>
        <v>food</v>
      </c>
      <c r="R1153" t="str">
        <f t="shared" si="139"/>
        <v>food trucks</v>
      </c>
      <c r="S1153" s="9">
        <f t="shared" si="140"/>
        <v>42224.102581018517</v>
      </c>
      <c r="T1153" s="9">
        <f t="shared" si="141"/>
        <v>42254.102581018517</v>
      </c>
      <c r="U1153" t="str">
        <f t="shared" si="142"/>
        <v>Aug</v>
      </c>
      <c r="V1153">
        <f t="shared" si="143"/>
        <v>2015</v>
      </c>
    </row>
    <row r="1154" spans="1:22" hidden="1" x14ac:dyDescent="0.25">
      <c r="A1154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5.6937500000000005</v>
      </c>
      <c r="P1154" s="3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9">
        <f t="shared" si="140"/>
        <v>42109.709629629629</v>
      </c>
      <c r="T1154" s="9">
        <f t="shared" si="141"/>
        <v>42139.709629629629</v>
      </c>
      <c r="U1154" t="str">
        <f t="shared" si="142"/>
        <v>Apr</v>
      </c>
      <c r="V1154">
        <f t="shared" si="143"/>
        <v>2015</v>
      </c>
    </row>
    <row r="1155" spans="1:22" ht="30" hidden="1" x14ac:dyDescent="0.25">
      <c r="A1155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E1155/D1155*100</f>
        <v>0.625</v>
      </c>
      <c r="P1155" s="3">
        <f t="shared" ref="P1155:P1218" si="145">IFERROR(E1155/L1155,0)</f>
        <v>50</v>
      </c>
      <c r="Q1155" t="str">
        <f t="shared" ref="Q1155:Q1218" si="146">LEFT(N1155,SEARCH("/",N1155,1)-1)</f>
        <v>food</v>
      </c>
      <c r="R1155" t="str">
        <f t="shared" ref="R1155:R1218" si="147">MID(N1155,FIND("/",N1155)+1,256)</f>
        <v>food trucks</v>
      </c>
      <c r="S1155" s="9">
        <f t="shared" ref="S1155:S1218" si="148">(((J1155/60)/60)/24)+DATE(1970,1,1)</f>
        <v>42143.714178240742</v>
      </c>
      <c r="T1155" s="9">
        <f t="shared" ref="T1155:T1218" si="149">(((I1155/60)/60)/24)+DATE(1970,1,1)</f>
        <v>42173.714178240742</v>
      </c>
      <c r="U1155" t="str">
        <f t="shared" ref="U1155:U1218" si="150">TEXT(S1155,"mmm")</f>
        <v>May</v>
      </c>
      <c r="V1155">
        <f t="shared" ref="V1155:V1218" si="151">YEAR(T1155)</f>
        <v>2015</v>
      </c>
    </row>
    <row r="1156" spans="1:22" ht="45" hidden="1" x14ac:dyDescent="0.25">
      <c r="A1156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</v>
      </c>
      <c r="P1156" s="3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9">
        <f t="shared" si="148"/>
        <v>42223.108865740738</v>
      </c>
      <c r="T1156" s="9">
        <f t="shared" si="149"/>
        <v>42253.108865740738</v>
      </c>
      <c r="U1156" t="str">
        <f t="shared" si="150"/>
        <v>Aug</v>
      </c>
      <c r="V1156">
        <f t="shared" si="151"/>
        <v>2015</v>
      </c>
    </row>
    <row r="1157" spans="1:22" ht="60" hidden="1" x14ac:dyDescent="0.25">
      <c r="A1157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0.752</v>
      </c>
      <c r="P1157" s="3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48"/>
        <v>41835.763981481483</v>
      </c>
      <c r="T1157" s="9">
        <f t="shared" si="149"/>
        <v>41865.763981481483</v>
      </c>
      <c r="U1157" t="str">
        <f t="shared" si="150"/>
        <v>Jul</v>
      </c>
      <c r="V1157">
        <f t="shared" si="151"/>
        <v>2014</v>
      </c>
    </row>
    <row r="1158" spans="1:22" ht="45" hidden="1" x14ac:dyDescent="0.25">
      <c r="A1158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3">
        <f t="shared" si="145"/>
        <v>0</v>
      </c>
      <c r="Q1158" t="str">
        <f t="shared" si="146"/>
        <v>food</v>
      </c>
      <c r="R1158" t="str">
        <f t="shared" si="147"/>
        <v>food trucks</v>
      </c>
      <c r="S1158" s="9">
        <f t="shared" si="148"/>
        <v>42029.07131944444</v>
      </c>
      <c r="T1158" s="9">
        <f t="shared" si="149"/>
        <v>42059.07131944444</v>
      </c>
      <c r="U1158" t="str">
        <f t="shared" si="150"/>
        <v>Jan</v>
      </c>
      <c r="V1158">
        <f t="shared" si="151"/>
        <v>2015</v>
      </c>
    </row>
    <row r="1159" spans="1:22" ht="60" hidden="1" x14ac:dyDescent="0.25">
      <c r="A1159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</v>
      </c>
      <c r="P1159" s="3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9">
        <f t="shared" si="148"/>
        <v>41918.628240740742</v>
      </c>
      <c r="T1159" s="9">
        <f t="shared" si="149"/>
        <v>41978.669907407413</v>
      </c>
      <c r="U1159" t="str">
        <f t="shared" si="150"/>
        <v>Oct</v>
      </c>
      <c r="V1159">
        <f t="shared" si="151"/>
        <v>2014</v>
      </c>
    </row>
    <row r="1160" spans="1:22" ht="60" hidden="1" x14ac:dyDescent="0.25">
      <c r="A1160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0.46666666666666673</v>
      </c>
      <c r="P1160" s="3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9">
        <f t="shared" si="148"/>
        <v>41952.09175925926</v>
      </c>
      <c r="T1160" s="9">
        <f t="shared" si="149"/>
        <v>41982.09175925926</v>
      </c>
      <c r="U1160" t="str">
        <f t="shared" si="150"/>
        <v>Nov</v>
      </c>
      <c r="V1160">
        <f t="shared" si="151"/>
        <v>2014</v>
      </c>
    </row>
    <row r="1161" spans="1:22" ht="60" hidden="1" x14ac:dyDescent="0.25">
      <c r="A1161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3">
        <f t="shared" si="145"/>
        <v>0</v>
      </c>
      <c r="Q1161" t="str">
        <f t="shared" si="146"/>
        <v>food</v>
      </c>
      <c r="R1161" t="str">
        <f t="shared" si="147"/>
        <v>food trucks</v>
      </c>
      <c r="S1161" s="9">
        <f t="shared" si="148"/>
        <v>42154.726446759261</v>
      </c>
      <c r="T1161" s="9">
        <f t="shared" si="149"/>
        <v>42185.65625</v>
      </c>
      <c r="U1161" t="str">
        <f t="shared" si="150"/>
        <v>May</v>
      </c>
      <c r="V1161">
        <f t="shared" si="151"/>
        <v>2015</v>
      </c>
    </row>
    <row r="1162" spans="1:22" ht="45" hidden="1" x14ac:dyDescent="0.25">
      <c r="A1162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</v>
      </c>
      <c r="P1162" s="3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9">
        <f t="shared" si="148"/>
        <v>42061.154930555553</v>
      </c>
      <c r="T1162" s="9">
        <f t="shared" si="149"/>
        <v>42091.113263888896</v>
      </c>
      <c r="U1162" t="str">
        <f t="shared" si="150"/>
        <v>Feb</v>
      </c>
      <c r="V1162">
        <f t="shared" si="151"/>
        <v>2015</v>
      </c>
    </row>
    <row r="1163" spans="1:22" ht="60" hidden="1" x14ac:dyDescent="0.25">
      <c r="A116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3">
        <f t="shared" si="145"/>
        <v>0</v>
      </c>
      <c r="Q1163" t="str">
        <f t="shared" si="146"/>
        <v>food</v>
      </c>
      <c r="R1163" t="str">
        <f t="shared" si="147"/>
        <v>food trucks</v>
      </c>
      <c r="S1163" s="9">
        <f t="shared" si="148"/>
        <v>42122.629502314812</v>
      </c>
      <c r="T1163" s="9">
        <f t="shared" si="149"/>
        <v>42143.629502314812</v>
      </c>
      <c r="U1163" t="str">
        <f t="shared" si="150"/>
        <v>Apr</v>
      </c>
      <c r="V1163">
        <f t="shared" si="151"/>
        <v>2015</v>
      </c>
    </row>
    <row r="1164" spans="1:22" ht="60" hidden="1" x14ac:dyDescent="0.25">
      <c r="A1164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5.8333333333333341E-2</v>
      </c>
      <c r="P1164" s="3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48"/>
        <v>41876.683611111112</v>
      </c>
      <c r="T1164" s="9">
        <f t="shared" si="149"/>
        <v>41907.683611111112</v>
      </c>
      <c r="U1164" t="str">
        <f t="shared" si="150"/>
        <v>Aug</v>
      </c>
      <c r="V1164">
        <f t="shared" si="151"/>
        <v>2014</v>
      </c>
    </row>
    <row r="1165" spans="1:22" ht="60" hidden="1" x14ac:dyDescent="0.25">
      <c r="A1165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3">
        <f t="shared" si="145"/>
        <v>0</v>
      </c>
      <c r="Q1165" t="str">
        <f t="shared" si="146"/>
        <v>food</v>
      </c>
      <c r="R1165" t="str">
        <f t="shared" si="147"/>
        <v>food trucks</v>
      </c>
      <c r="S1165" s="9">
        <f t="shared" si="148"/>
        <v>41830.723611111112</v>
      </c>
      <c r="T1165" s="9">
        <f t="shared" si="149"/>
        <v>41860.723611111112</v>
      </c>
      <c r="U1165" t="str">
        <f t="shared" si="150"/>
        <v>Jul</v>
      </c>
      <c r="V1165">
        <f t="shared" si="151"/>
        <v>2014</v>
      </c>
    </row>
    <row r="1166" spans="1:22" ht="60" hidden="1" x14ac:dyDescent="0.25">
      <c r="A1166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3">
        <f t="shared" si="145"/>
        <v>0</v>
      </c>
      <c r="Q1166" t="str">
        <f t="shared" si="146"/>
        <v>food</v>
      </c>
      <c r="R1166" t="str">
        <f t="shared" si="147"/>
        <v>food trucks</v>
      </c>
      <c r="S1166" s="9">
        <f t="shared" si="148"/>
        <v>42509.724328703705</v>
      </c>
      <c r="T1166" s="9">
        <f t="shared" si="149"/>
        <v>42539.724328703705</v>
      </c>
      <c r="U1166" t="str">
        <f t="shared" si="150"/>
        <v>May</v>
      </c>
      <c r="V1166">
        <f t="shared" si="151"/>
        <v>2016</v>
      </c>
    </row>
    <row r="1167" spans="1:22" ht="60" hidden="1" x14ac:dyDescent="0.25">
      <c r="A1167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20.705000000000002</v>
      </c>
      <c r="P1167" s="3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48"/>
        <v>41792.214467592588</v>
      </c>
      <c r="T1167" s="9">
        <f t="shared" si="149"/>
        <v>41826.214467592588</v>
      </c>
      <c r="U1167" t="str">
        <f t="shared" si="150"/>
        <v>Jun</v>
      </c>
      <c r="V1167">
        <f t="shared" si="151"/>
        <v>2014</v>
      </c>
    </row>
    <row r="1168" spans="1:22" ht="60" hidden="1" x14ac:dyDescent="0.25">
      <c r="A1168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19.139999999999997</v>
      </c>
      <c r="P1168" s="3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9">
        <f t="shared" si="148"/>
        <v>42150.485439814816</v>
      </c>
      <c r="T1168" s="9">
        <f t="shared" si="149"/>
        <v>42181.166666666672</v>
      </c>
      <c r="U1168" t="str">
        <f t="shared" si="150"/>
        <v>May</v>
      </c>
      <c r="V1168">
        <f t="shared" si="151"/>
        <v>2015</v>
      </c>
    </row>
    <row r="1169" spans="1:22" ht="45" hidden="1" x14ac:dyDescent="0.25">
      <c r="A1169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1.6316666666666666</v>
      </c>
      <c r="P1169" s="3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9">
        <f t="shared" si="148"/>
        <v>41863.734895833331</v>
      </c>
      <c r="T1169" s="9">
        <f t="shared" si="149"/>
        <v>41894.734895833331</v>
      </c>
      <c r="U1169" t="str">
        <f t="shared" si="150"/>
        <v>Aug</v>
      </c>
      <c r="V1169">
        <f t="shared" si="151"/>
        <v>2014</v>
      </c>
    </row>
    <row r="1170" spans="1:22" ht="45" hidden="1" x14ac:dyDescent="0.25">
      <c r="A1170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5.6666666666666661</v>
      </c>
      <c r="P1170" s="3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48"/>
        <v>42605.053993055553</v>
      </c>
      <c r="T1170" s="9">
        <f t="shared" si="149"/>
        <v>42635.053993055553</v>
      </c>
      <c r="U1170" t="str">
        <f t="shared" si="150"/>
        <v>Aug</v>
      </c>
      <c r="V1170">
        <f t="shared" si="151"/>
        <v>2016</v>
      </c>
    </row>
    <row r="1171" spans="1:22" ht="45" hidden="1" x14ac:dyDescent="0.25">
      <c r="A1171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0.16999999999999998</v>
      </c>
      <c r="P1171" s="3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9">
        <f t="shared" si="148"/>
        <v>42027.353738425925</v>
      </c>
      <c r="T1171" s="9">
        <f t="shared" si="149"/>
        <v>42057.353738425925</v>
      </c>
      <c r="U1171" t="str">
        <f t="shared" si="150"/>
        <v>Jan</v>
      </c>
      <c r="V1171">
        <f t="shared" si="151"/>
        <v>2015</v>
      </c>
    </row>
    <row r="1172" spans="1:22" ht="45" hidden="1" x14ac:dyDescent="0.25">
      <c r="A1172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0.4</v>
      </c>
      <c r="P1172" s="3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48"/>
        <v>42124.893182870372</v>
      </c>
      <c r="T1172" s="9">
        <f t="shared" si="149"/>
        <v>42154.893182870372</v>
      </c>
      <c r="U1172" t="str">
        <f t="shared" si="150"/>
        <v>Apr</v>
      </c>
      <c r="V1172">
        <f t="shared" si="151"/>
        <v>2015</v>
      </c>
    </row>
    <row r="1173" spans="1:22" ht="45" hidden="1" x14ac:dyDescent="0.25">
      <c r="A117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0.1</v>
      </c>
      <c r="P1173" s="3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48"/>
        <v>41938.804710648146</v>
      </c>
      <c r="T1173" s="9">
        <f t="shared" si="149"/>
        <v>41956.846377314811</v>
      </c>
      <c r="U1173" t="str">
        <f t="shared" si="150"/>
        <v>Oct</v>
      </c>
      <c r="V1173">
        <f t="shared" si="151"/>
        <v>2014</v>
      </c>
    </row>
    <row r="1174" spans="1:22" ht="30" hidden="1" x14ac:dyDescent="0.25">
      <c r="A1174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3">
        <f t="shared" si="145"/>
        <v>0</v>
      </c>
      <c r="Q1174" t="str">
        <f t="shared" si="146"/>
        <v>food</v>
      </c>
      <c r="R1174" t="str">
        <f t="shared" si="147"/>
        <v>food trucks</v>
      </c>
      <c r="S1174" s="9">
        <f t="shared" si="148"/>
        <v>41841.682314814818</v>
      </c>
      <c r="T1174" s="9">
        <f t="shared" si="149"/>
        <v>41871.682314814818</v>
      </c>
      <c r="U1174" t="str">
        <f t="shared" si="150"/>
        <v>Jul</v>
      </c>
      <c r="V1174">
        <f t="shared" si="151"/>
        <v>2014</v>
      </c>
    </row>
    <row r="1175" spans="1:22" ht="60" hidden="1" x14ac:dyDescent="0.25">
      <c r="A1175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2.4E-2</v>
      </c>
      <c r="P1175" s="3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48"/>
        <v>42184.185844907406</v>
      </c>
      <c r="T1175" s="9">
        <f t="shared" si="149"/>
        <v>42219.185844907406</v>
      </c>
      <c r="U1175" t="str">
        <f t="shared" si="150"/>
        <v>Jun</v>
      </c>
      <c r="V1175">
        <f t="shared" si="151"/>
        <v>2015</v>
      </c>
    </row>
    <row r="1176" spans="1:22" ht="45" hidden="1" x14ac:dyDescent="0.25">
      <c r="A1176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5.9066666666666672</v>
      </c>
      <c r="P1176" s="3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9">
        <f t="shared" si="148"/>
        <v>42468.84174768519</v>
      </c>
      <c r="T1176" s="9">
        <f t="shared" si="149"/>
        <v>42498.84174768519</v>
      </c>
      <c r="U1176" t="str">
        <f t="shared" si="150"/>
        <v>Apr</v>
      </c>
      <c r="V1176">
        <f t="shared" si="151"/>
        <v>2016</v>
      </c>
    </row>
    <row r="1177" spans="1:22" ht="45" hidden="1" x14ac:dyDescent="0.25">
      <c r="A1177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2.9250000000000003</v>
      </c>
      <c r="P1177" s="3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48"/>
        <v>42170.728460648148</v>
      </c>
      <c r="T1177" s="9">
        <f t="shared" si="149"/>
        <v>42200.728460648148</v>
      </c>
      <c r="U1177" t="str">
        <f t="shared" si="150"/>
        <v>Jun</v>
      </c>
      <c r="V1177">
        <f t="shared" si="151"/>
        <v>2015</v>
      </c>
    </row>
    <row r="1178" spans="1:22" ht="60" hidden="1" x14ac:dyDescent="0.25">
      <c r="A1178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5.7142857142857143E-3</v>
      </c>
      <c r="P1178" s="3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48"/>
        <v>42746.019652777773</v>
      </c>
      <c r="T1178" s="9">
        <f t="shared" si="149"/>
        <v>42800.541666666672</v>
      </c>
      <c r="U1178" t="str">
        <f t="shared" si="150"/>
        <v>Jan</v>
      </c>
      <c r="V1178">
        <f t="shared" si="151"/>
        <v>2017</v>
      </c>
    </row>
    <row r="1179" spans="1:22" ht="60" hidden="1" x14ac:dyDescent="0.25">
      <c r="A1179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3">
        <f t="shared" si="145"/>
        <v>0</v>
      </c>
      <c r="Q1179" t="str">
        <f t="shared" si="146"/>
        <v>food</v>
      </c>
      <c r="R1179" t="str">
        <f t="shared" si="147"/>
        <v>food trucks</v>
      </c>
      <c r="S1179" s="9">
        <f t="shared" si="148"/>
        <v>41897.660833333335</v>
      </c>
      <c r="T1179" s="9">
        <f t="shared" si="149"/>
        <v>41927.660833333335</v>
      </c>
      <c r="U1179" t="str">
        <f t="shared" si="150"/>
        <v>Sep</v>
      </c>
      <c r="V1179">
        <f t="shared" si="151"/>
        <v>2014</v>
      </c>
    </row>
    <row r="1180" spans="1:22" ht="60" hidden="1" x14ac:dyDescent="0.25">
      <c r="A1180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6.6666666666666671E-3</v>
      </c>
      <c r="P1180" s="3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48"/>
        <v>41837.905694444446</v>
      </c>
      <c r="T1180" s="9">
        <f t="shared" si="149"/>
        <v>41867.905694444446</v>
      </c>
      <c r="U1180" t="str">
        <f t="shared" si="150"/>
        <v>Jul</v>
      </c>
      <c r="V1180">
        <f t="shared" si="151"/>
        <v>2014</v>
      </c>
    </row>
    <row r="1181" spans="1:22" ht="45" hidden="1" x14ac:dyDescent="0.25">
      <c r="A1181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5.3333333333333339</v>
      </c>
      <c r="P1181" s="3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48"/>
        <v>42275.720219907409</v>
      </c>
      <c r="T1181" s="9">
        <f t="shared" si="149"/>
        <v>42305.720219907409</v>
      </c>
      <c r="U1181" t="str">
        <f t="shared" si="150"/>
        <v>Sep</v>
      </c>
      <c r="V1181">
        <f t="shared" si="151"/>
        <v>2015</v>
      </c>
    </row>
    <row r="1182" spans="1:22" ht="45" hidden="1" x14ac:dyDescent="0.25">
      <c r="A1182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11.75</v>
      </c>
      <c r="P1182" s="3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9">
        <f t="shared" si="148"/>
        <v>41781.806875000002</v>
      </c>
      <c r="T1182" s="9">
        <f t="shared" si="149"/>
        <v>41818.806875000002</v>
      </c>
      <c r="U1182" t="str">
        <f t="shared" si="150"/>
        <v>May</v>
      </c>
      <c r="V1182">
        <f t="shared" si="151"/>
        <v>2014</v>
      </c>
    </row>
    <row r="1183" spans="1:22" ht="30" hidden="1" x14ac:dyDescent="0.25">
      <c r="A118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8.0000000000000002E-3</v>
      </c>
      <c r="P1183" s="3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9">
        <f t="shared" si="148"/>
        <v>42034.339363425926</v>
      </c>
      <c r="T1183" s="9">
        <f t="shared" si="149"/>
        <v>42064.339363425926</v>
      </c>
      <c r="U1183" t="str">
        <f t="shared" si="150"/>
        <v>Jan</v>
      </c>
      <c r="V1183">
        <f t="shared" si="151"/>
        <v>2015</v>
      </c>
    </row>
    <row r="1184" spans="1:22" ht="60" hidden="1" x14ac:dyDescent="0.25">
      <c r="A1184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</v>
      </c>
      <c r="P1184" s="3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48"/>
        <v>42728.827407407407</v>
      </c>
      <c r="T1184" s="9">
        <f t="shared" si="149"/>
        <v>42747.695833333331</v>
      </c>
      <c r="U1184" t="str">
        <f t="shared" si="150"/>
        <v>Dec</v>
      </c>
      <c r="V1184">
        <f t="shared" si="151"/>
        <v>2017</v>
      </c>
    </row>
    <row r="1185" spans="1:22" ht="60" hidden="1" x14ac:dyDescent="0.25">
      <c r="A1185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4</v>
      </c>
      <c r="P1185" s="3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9">
        <f t="shared" si="148"/>
        <v>42656.86137731481</v>
      </c>
      <c r="T1185" s="9">
        <f t="shared" si="149"/>
        <v>42676.165972222225</v>
      </c>
      <c r="U1185" t="str">
        <f t="shared" si="150"/>
        <v>Oct</v>
      </c>
      <c r="V1185">
        <f t="shared" si="151"/>
        <v>2016</v>
      </c>
    </row>
    <row r="1186" spans="1:22" ht="60" x14ac:dyDescent="0.25">
      <c r="A1186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104.93636363636362</v>
      </c>
      <c r="P1186" s="3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9">
        <f t="shared" si="148"/>
        <v>42741.599664351852</v>
      </c>
      <c r="T1186" s="9">
        <f t="shared" si="149"/>
        <v>42772.599664351852</v>
      </c>
      <c r="U1186" t="str">
        <f t="shared" si="150"/>
        <v>Jan</v>
      </c>
      <c r="V1186">
        <f t="shared" si="151"/>
        <v>2017</v>
      </c>
    </row>
    <row r="1187" spans="1:22" ht="60" x14ac:dyDescent="0.25">
      <c r="A1187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105.44</v>
      </c>
      <c r="P1187" s="3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9">
        <f t="shared" si="148"/>
        <v>42130.865150462967</v>
      </c>
      <c r="T1187" s="9">
        <f t="shared" si="149"/>
        <v>42163.166666666672</v>
      </c>
      <c r="U1187" t="str">
        <f t="shared" si="150"/>
        <v>May</v>
      </c>
      <c r="V1187">
        <f t="shared" si="151"/>
        <v>2015</v>
      </c>
    </row>
    <row r="1188" spans="1:22" ht="60" x14ac:dyDescent="0.25">
      <c r="A1188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106.73333333333332</v>
      </c>
      <c r="P1188" s="3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9">
        <f t="shared" si="148"/>
        <v>42123.86336805555</v>
      </c>
      <c r="T1188" s="9">
        <f t="shared" si="149"/>
        <v>42156.945833333331</v>
      </c>
      <c r="U1188" t="str">
        <f t="shared" si="150"/>
        <v>Apr</v>
      </c>
      <c r="V1188">
        <f t="shared" si="151"/>
        <v>2015</v>
      </c>
    </row>
    <row r="1189" spans="1:22" ht="60" x14ac:dyDescent="0.25">
      <c r="A1189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104.12571428571428</v>
      </c>
      <c r="P1189" s="3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9">
        <f t="shared" si="148"/>
        <v>42109.894942129627</v>
      </c>
      <c r="T1189" s="9">
        <f t="shared" si="149"/>
        <v>42141.75</v>
      </c>
      <c r="U1189" t="str">
        <f t="shared" si="150"/>
        <v>Apr</v>
      </c>
      <c r="V1189">
        <f t="shared" si="151"/>
        <v>2015</v>
      </c>
    </row>
    <row r="1190" spans="1:22" ht="45" x14ac:dyDescent="0.25">
      <c r="A1190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160.54999999999998</v>
      </c>
      <c r="P1190" s="3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9">
        <f t="shared" si="148"/>
        <v>42711.700694444444</v>
      </c>
      <c r="T1190" s="9">
        <f t="shared" si="149"/>
        <v>42732.700694444444</v>
      </c>
      <c r="U1190" t="str">
        <f t="shared" si="150"/>
        <v>Dec</v>
      </c>
      <c r="V1190">
        <f t="shared" si="151"/>
        <v>2016</v>
      </c>
    </row>
    <row r="1191" spans="1:22" ht="60" x14ac:dyDescent="0.25">
      <c r="A1191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107.77777777777777</v>
      </c>
      <c r="P1191" s="3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9">
        <f t="shared" si="148"/>
        <v>42529.979108796295</v>
      </c>
      <c r="T1191" s="9">
        <f t="shared" si="149"/>
        <v>42550.979108796295</v>
      </c>
      <c r="U1191" t="str">
        <f t="shared" si="150"/>
        <v>Jun</v>
      </c>
      <c r="V1191">
        <f t="shared" si="151"/>
        <v>2016</v>
      </c>
    </row>
    <row r="1192" spans="1:22" ht="45" x14ac:dyDescent="0.25">
      <c r="A1192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135</v>
      </c>
      <c r="P1192" s="3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9">
        <f t="shared" si="148"/>
        <v>41852.665798611109</v>
      </c>
      <c r="T1192" s="9">
        <f t="shared" si="149"/>
        <v>41882.665798611109</v>
      </c>
      <c r="U1192" t="str">
        <f t="shared" si="150"/>
        <v>Aug</v>
      </c>
      <c r="V1192">
        <f t="shared" si="151"/>
        <v>2014</v>
      </c>
    </row>
    <row r="1193" spans="1:22" ht="60" x14ac:dyDescent="0.25">
      <c r="A119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109.07407407407408</v>
      </c>
      <c r="P1193" s="3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9">
        <f t="shared" si="148"/>
        <v>42419.603703703702</v>
      </c>
      <c r="T1193" s="9">
        <f t="shared" si="149"/>
        <v>42449.562037037031</v>
      </c>
      <c r="U1193" t="str">
        <f t="shared" si="150"/>
        <v>Feb</v>
      </c>
      <c r="V1193">
        <f t="shared" si="151"/>
        <v>2016</v>
      </c>
    </row>
    <row r="1194" spans="1:22" ht="30" x14ac:dyDescent="0.25">
      <c r="A1194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290</v>
      </c>
      <c r="P1194" s="3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9">
        <f t="shared" si="148"/>
        <v>42747.506689814814</v>
      </c>
      <c r="T1194" s="9">
        <f t="shared" si="149"/>
        <v>42777.506689814814</v>
      </c>
      <c r="U1194" t="str">
        <f t="shared" si="150"/>
        <v>Jan</v>
      </c>
      <c r="V1194">
        <f t="shared" si="151"/>
        <v>2017</v>
      </c>
    </row>
    <row r="1195" spans="1:22" ht="60" x14ac:dyDescent="0.25">
      <c r="A1195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103.95714285714286</v>
      </c>
      <c r="P1195" s="3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9">
        <f t="shared" si="148"/>
        <v>42409.776076388895</v>
      </c>
      <c r="T1195" s="9">
        <f t="shared" si="149"/>
        <v>42469.734409722223</v>
      </c>
      <c r="U1195" t="str">
        <f t="shared" si="150"/>
        <v>Feb</v>
      </c>
      <c r="V1195">
        <f t="shared" si="151"/>
        <v>2016</v>
      </c>
    </row>
    <row r="1196" spans="1:22" ht="60" x14ac:dyDescent="0.25">
      <c r="A1196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322.24</v>
      </c>
      <c r="P1196" s="3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9">
        <f t="shared" si="148"/>
        <v>42072.488182870366</v>
      </c>
      <c r="T1196" s="9">
        <f t="shared" si="149"/>
        <v>42102.488182870366</v>
      </c>
      <c r="U1196" t="str">
        <f t="shared" si="150"/>
        <v>Mar</v>
      </c>
      <c r="V1196">
        <f t="shared" si="151"/>
        <v>2015</v>
      </c>
    </row>
    <row r="1197" spans="1:22" ht="60" x14ac:dyDescent="0.25">
      <c r="A1197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135</v>
      </c>
      <c r="P1197" s="3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9">
        <f t="shared" si="148"/>
        <v>42298.34783564815</v>
      </c>
      <c r="T1197" s="9">
        <f t="shared" si="149"/>
        <v>42358.375</v>
      </c>
      <c r="U1197" t="str">
        <f t="shared" si="150"/>
        <v>Oct</v>
      </c>
      <c r="V1197">
        <f t="shared" si="151"/>
        <v>2015</v>
      </c>
    </row>
    <row r="1198" spans="1:22" ht="30" x14ac:dyDescent="0.25">
      <c r="A1198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269.91034482758624</v>
      </c>
      <c r="P1198" s="3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9">
        <f t="shared" si="148"/>
        <v>42326.818738425922</v>
      </c>
      <c r="T1198" s="9">
        <f t="shared" si="149"/>
        <v>42356.818738425922</v>
      </c>
      <c r="U1198" t="str">
        <f t="shared" si="150"/>
        <v>Nov</v>
      </c>
      <c r="V1198">
        <f t="shared" si="151"/>
        <v>2015</v>
      </c>
    </row>
    <row r="1199" spans="1:22" ht="60" x14ac:dyDescent="0.25">
      <c r="A1199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253.29333333333332</v>
      </c>
      <c r="P1199" s="3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48"/>
        <v>42503.66474537037</v>
      </c>
      <c r="T1199" s="9">
        <f t="shared" si="149"/>
        <v>42534.249305555553</v>
      </c>
      <c r="U1199" t="str">
        <f t="shared" si="150"/>
        <v>May</v>
      </c>
      <c r="V1199">
        <f t="shared" si="151"/>
        <v>2016</v>
      </c>
    </row>
    <row r="1200" spans="1:22" ht="60" x14ac:dyDescent="0.25">
      <c r="A1200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260.59999999999997</v>
      </c>
      <c r="P1200" s="3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9">
        <f t="shared" si="148"/>
        <v>42333.619050925925</v>
      </c>
      <c r="T1200" s="9">
        <f t="shared" si="149"/>
        <v>42369.125</v>
      </c>
      <c r="U1200" t="str">
        <f t="shared" si="150"/>
        <v>Nov</v>
      </c>
      <c r="V1200">
        <f t="shared" si="151"/>
        <v>2015</v>
      </c>
    </row>
    <row r="1201" spans="1:22" ht="60" x14ac:dyDescent="0.25">
      <c r="A1201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101.31677953348381</v>
      </c>
      <c r="P1201" s="3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9">
        <f t="shared" si="148"/>
        <v>42161.770833333328</v>
      </c>
      <c r="T1201" s="9">
        <f t="shared" si="149"/>
        <v>42193.770833333328</v>
      </c>
      <c r="U1201" t="str">
        <f t="shared" si="150"/>
        <v>Jun</v>
      </c>
      <c r="V1201">
        <f t="shared" si="151"/>
        <v>2015</v>
      </c>
    </row>
    <row r="1202" spans="1:22" ht="60" x14ac:dyDescent="0.25">
      <c r="A1202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125.60416666666667</v>
      </c>
      <c r="P1202" s="3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9">
        <f t="shared" si="148"/>
        <v>42089.477500000001</v>
      </c>
      <c r="T1202" s="9">
        <f t="shared" si="149"/>
        <v>42110.477500000001</v>
      </c>
      <c r="U1202" t="str">
        <f t="shared" si="150"/>
        <v>Mar</v>
      </c>
      <c r="V1202">
        <f t="shared" si="151"/>
        <v>2015</v>
      </c>
    </row>
    <row r="1203" spans="1:22" ht="60" x14ac:dyDescent="0.25">
      <c r="A120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102.43783333333334</v>
      </c>
      <c r="P1203" s="3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9">
        <f t="shared" si="148"/>
        <v>42536.60701388889</v>
      </c>
      <c r="T1203" s="9">
        <f t="shared" si="149"/>
        <v>42566.60701388889</v>
      </c>
      <c r="U1203" t="str">
        <f t="shared" si="150"/>
        <v>Jun</v>
      </c>
      <c r="V1203">
        <f t="shared" si="151"/>
        <v>2016</v>
      </c>
    </row>
    <row r="1204" spans="1:22" ht="60" x14ac:dyDescent="0.25">
      <c r="A1204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199.244</v>
      </c>
      <c r="P1204" s="3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9">
        <f t="shared" si="148"/>
        <v>42152.288819444439</v>
      </c>
      <c r="T1204" s="9">
        <f t="shared" si="149"/>
        <v>42182.288819444439</v>
      </c>
      <c r="U1204" t="str">
        <f t="shared" si="150"/>
        <v>May</v>
      </c>
      <c r="V1204">
        <f t="shared" si="151"/>
        <v>2015</v>
      </c>
    </row>
    <row r="1205" spans="1:22" ht="45" x14ac:dyDescent="0.25">
      <c r="A1205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102.45398773006136</v>
      </c>
      <c r="P1205" s="3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9">
        <f t="shared" si="148"/>
        <v>42125.614895833336</v>
      </c>
      <c r="T1205" s="9">
        <f t="shared" si="149"/>
        <v>42155.614895833336</v>
      </c>
      <c r="U1205" t="str">
        <f t="shared" si="150"/>
        <v>May</v>
      </c>
      <c r="V1205">
        <f t="shared" si="151"/>
        <v>2015</v>
      </c>
    </row>
    <row r="1206" spans="1:22" ht="45" x14ac:dyDescent="0.25">
      <c r="A1206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102.94615384615385</v>
      </c>
      <c r="P1206" s="3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9">
        <f t="shared" si="148"/>
        <v>42297.748067129629</v>
      </c>
      <c r="T1206" s="9">
        <f t="shared" si="149"/>
        <v>42342.208333333328</v>
      </c>
      <c r="U1206" t="str">
        <f t="shared" si="150"/>
        <v>Oct</v>
      </c>
      <c r="V1206">
        <f t="shared" si="151"/>
        <v>2015</v>
      </c>
    </row>
    <row r="1207" spans="1:22" ht="60" x14ac:dyDescent="0.25">
      <c r="A1207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100.86153846153847</v>
      </c>
      <c r="P1207" s="3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9">
        <f t="shared" si="148"/>
        <v>42138.506377314814</v>
      </c>
      <c r="T1207" s="9">
        <f t="shared" si="149"/>
        <v>42168.506377314814</v>
      </c>
      <c r="U1207" t="str">
        <f t="shared" si="150"/>
        <v>May</v>
      </c>
      <c r="V1207">
        <f t="shared" si="151"/>
        <v>2015</v>
      </c>
    </row>
    <row r="1208" spans="1:22" ht="60" x14ac:dyDescent="0.25">
      <c r="A1208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114.99999999999999</v>
      </c>
      <c r="P1208" s="3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9">
        <f t="shared" si="148"/>
        <v>42772.776076388895</v>
      </c>
      <c r="T1208" s="9">
        <f t="shared" si="149"/>
        <v>42805.561805555553</v>
      </c>
      <c r="U1208" t="str">
        <f t="shared" si="150"/>
        <v>Feb</v>
      </c>
      <c r="V1208">
        <f t="shared" si="151"/>
        <v>2017</v>
      </c>
    </row>
    <row r="1209" spans="1:22" ht="30" x14ac:dyDescent="0.25">
      <c r="A1209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104.16766467065868</v>
      </c>
      <c r="P1209" s="3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9">
        <f t="shared" si="148"/>
        <v>42430.430243055554</v>
      </c>
      <c r="T1209" s="9">
        <f t="shared" si="149"/>
        <v>42460.416666666672</v>
      </c>
      <c r="U1209" t="str">
        <f t="shared" si="150"/>
        <v>Mar</v>
      </c>
      <c r="V1209">
        <f t="shared" si="151"/>
        <v>2016</v>
      </c>
    </row>
    <row r="1210" spans="1:22" ht="60" x14ac:dyDescent="0.25">
      <c r="A1210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155.29999999999998</v>
      </c>
      <c r="P1210" s="3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9">
        <f t="shared" si="148"/>
        <v>42423.709074074075</v>
      </c>
      <c r="T1210" s="9">
        <f t="shared" si="149"/>
        <v>42453.667407407411</v>
      </c>
      <c r="U1210" t="str">
        <f t="shared" si="150"/>
        <v>Feb</v>
      </c>
      <c r="V1210">
        <f t="shared" si="151"/>
        <v>2016</v>
      </c>
    </row>
    <row r="1211" spans="1:22" ht="60" x14ac:dyDescent="0.25">
      <c r="A1211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106</v>
      </c>
      <c r="P1211" s="3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9">
        <f t="shared" si="148"/>
        <v>42761.846122685187</v>
      </c>
      <c r="T1211" s="9">
        <f t="shared" si="149"/>
        <v>42791.846122685187</v>
      </c>
      <c r="U1211" t="str">
        <f t="shared" si="150"/>
        <v>Jan</v>
      </c>
      <c r="V1211">
        <f t="shared" si="151"/>
        <v>2017</v>
      </c>
    </row>
    <row r="1212" spans="1:22" ht="30" x14ac:dyDescent="0.25">
      <c r="A1212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254.31499999999997</v>
      </c>
      <c r="P1212" s="3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9">
        <f t="shared" si="148"/>
        <v>42132.941805555558</v>
      </c>
      <c r="T1212" s="9">
        <f t="shared" si="149"/>
        <v>42155.875</v>
      </c>
      <c r="U1212" t="str">
        <f t="shared" si="150"/>
        <v>May</v>
      </c>
      <c r="V1212">
        <f t="shared" si="151"/>
        <v>2015</v>
      </c>
    </row>
    <row r="1213" spans="1:22" ht="60" x14ac:dyDescent="0.25">
      <c r="A121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101.1</v>
      </c>
      <c r="P1213" s="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48"/>
        <v>42515.866446759261</v>
      </c>
      <c r="T1213" s="9">
        <f t="shared" si="149"/>
        <v>42530.866446759261</v>
      </c>
      <c r="U1213" t="str">
        <f t="shared" si="150"/>
        <v>May</v>
      </c>
      <c r="V1213">
        <f t="shared" si="151"/>
        <v>2016</v>
      </c>
    </row>
    <row r="1214" spans="1:22" ht="60" x14ac:dyDescent="0.25">
      <c r="A1214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129.04</v>
      </c>
      <c r="P1214" s="3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9">
        <f t="shared" si="148"/>
        <v>42318.950173611112</v>
      </c>
      <c r="T1214" s="9">
        <f t="shared" si="149"/>
        <v>42335.041666666672</v>
      </c>
      <c r="U1214" t="str">
        <f t="shared" si="150"/>
        <v>Nov</v>
      </c>
      <c r="V1214">
        <f t="shared" si="151"/>
        <v>2015</v>
      </c>
    </row>
    <row r="1215" spans="1:22" ht="60" x14ac:dyDescent="0.25">
      <c r="A1215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102.23076923076924</v>
      </c>
      <c r="P1215" s="3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9">
        <f t="shared" si="148"/>
        <v>42731.755787037036</v>
      </c>
      <c r="T1215" s="9">
        <f t="shared" si="149"/>
        <v>42766.755787037036</v>
      </c>
      <c r="U1215" t="str">
        <f t="shared" si="150"/>
        <v>Dec</v>
      </c>
      <c r="V1215">
        <f t="shared" si="151"/>
        <v>2017</v>
      </c>
    </row>
    <row r="1216" spans="1:22" ht="60" x14ac:dyDescent="0.25">
      <c r="A1216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131.80000000000001</v>
      </c>
      <c r="P1216" s="3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48"/>
        <v>42104.840335648143</v>
      </c>
      <c r="T1216" s="9">
        <f t="shared" si="149"/>
        <v>42164.840335648143</v>
      </c>
      <c r="U1216" t="str">
        <f t="shared" si="150"/>
        <v>Apr</v>
      </c>
      <c r="V1216">
        <f t="shared" si="151"/>
        <v>2015</v>
      </c>
    </row>
    <row r="1217" spans="1:22" ht="60" x14ac:dyDescent="0.25">
      <c r="A1217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786.0802000000001</v>
      </c>
      <c r="P1217" s="3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9">
        <f t="shared" si="148"/>
        <v>41759.923101851848</v>
      </c>
      <c r="T1217" s="9">
        <f t="shared" si="149"/>
        <v>41789.923101851848</v>
      </c>
      <c r="U1217" t="str">
        <f t="shared" si="150"/>
        <v>Apr</v>
      </c>
      <c r="V1217">
        <f t="shared" si="151"/>
        <v>2014</v>
      </c>
    </row>
    <row r="1218" spans="1:22" ht="30" x14ac:dyDescent="0.25">
      <c r="A1218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145.70000000000002</v>
      </c>
      <c r="P1218" s="3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9">
        <f t="shared" si="148"/>
        <v>42247.616400462968</v>
      </c>
      <c r="T1218" s="9">
        <f t="shared" si="149"/>
        <v>42279.960416666669</v>
      </c>
      <c r="U1218" t="str">
        <f t="shared" si="150"/>
        <v>Aug</v>
      </c>
      <c r="V1218">
        <f t="shared" si="151"/>
        <v>2015</v>
      </c>
    </row>
    <row r="1219" spans="1:22" ht="45" x14ac:dyDescent="0.25">
      <c r="A1219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E1219/D1219*100</f>
        <v>102.60000000000001</v>
      </c>
      <c r="P1219" s="3">
        <f t="shared" ref="P1219:P1282" si="153">IFERROR(E1219/L1219,0)</f>
        <v>148.57377049180329</v>
      </c>
      <c r="Q1219" t="str">
        <f t="shared" ref="Q1219:Q1282" si="154">LEFT(N1219,SEARCH("/",N1219,1)-1)</f>
        <v>photography</v>
      </c>
      <c r="R1219" t="str">
        <f t="shared" ref="R1219:R1282" si="155">MID(N1219,FIND("/",N1219)+1,256)</f>
        <v>photobooks</v>
      </c>
      <c r="S1219" s="9">
        <f t="shared" ref="S1219:S1282" si="156">(((J1219/60)/60)/24)+DATE(1970,1,1)</f>
        <v>42535.809490740736</v>
      </c>
      <c r="T1219" s="9">
        <f t="shared" ref="T1219:T1282" si="157">(((I1219/60)/60)/24)+DATE(1970,1,1)</f>
        <v>42565.809490740736</v>
      </c>
      <c r="U1219" t="str">
        <f t="shared" ref="U1219:U1282" si="158">TEXT(S1219,"mmm")</f>
        <v>Jun</v>
      </c>
      <c r="V1219">
        <f t="shared" ref="V1219:V1282" si="159">YEAR(T1219)</f>
        <v>2016</v>
      </c>
    </row>
    <row r="1220" spans="1:22" ht="60" x14ac:dyDescent="0.25">
      <c r="A1220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172.27777777777777</v>
      </c>
      <c r="P1220" s="3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9">
        <f t="shared" si="156"/>
        <v>42278.662037037036</v>
      </c>
      <c r="T1220" s="9">
        <f t="shared" si="157"/>
        <v>42309.125</v>
      </c>
      <c r="U1220" t="str">
        <f t="shared" si="158"/>
        <v>Oct</v>
      </c>
      <c r="V1220">
        <f t="shared" si="159"/>
        <v>2015</v>
      </c>
    </row>
    <row r="1221" spans="1:22" ht="45" x14ac:dyDescent="0.25">
      <c r="A1221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159.16819571865443</v>
      </c>
      <c r="P1221" s="3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9">
        <f t="shared" si="156"/>
        <v>42633.461956018517</v>
      </c>
      <c r="T1221" s="9">
        <f t="shared" si="157"/>
        <v>42663.461956018517</v>
      </c>
      <c r="U1221" t="str">
        <f t="shared" si="158"/>
        <v>Sep</v>
      </c>
      <c r="V1221">
        <f t="shared" si="159"/>
        <v>2016</v>
      </c>
    </row>
    <row r="1222" spans="1:22" ht="45" x14ac:dyDescent="0.25">
      <c r="A1222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103.76666666666668</v>
      </c>
      <c r="P1222" s="3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9">
        <f t="shared" si="156"/>
        <v>42211.628611111111</v>
      </c>
      <c r="T1222" s="9">
        <f t="shared" si="157"/>
        <v>42241.628611111111</v>
      </c>
      <c r="U1222" t="str">
        <f t="shared" si="158"/>
        <v>Jul</v>
      </c>
      <c r="V1222">
        <f t="shared" si="159"/>
        <v>2015</v>
      </c>
    </row>
    <row r="1223" spans="1:22" ht="60" x14ac:dyDescent="0.25">
      <c r="A122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111.40954545454547</v>
      </c>
      <c r="P1223" s="3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9">
        <f t="shared" si="156"/>
        <v>42680.47555555556</v>
      </c>
      <c r="T1223" s="9">
        <f t="shared" si="157"/>
        <v>42708</v>
      </c>
      <c r="U1223" t="str">
        <f t="shared" si="158"/>
        <v>Nov</v>
      </c>
      <c r="V1223">
        <f t="shared" si="159"/>
        <v>2016</v>
      </c>
    </row>
    <row r="1224" spans="1:22" ht="30" x14ac:dyDescent="0.25">
      <c r="A1224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280.375</v>
      </c>
      <c r="P1224" s="3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9">
        <f t="shared" si="156"/>
        <v>42430.720451388886</v>
      </c>
      <c r="T1224" s="9">
        <f t="shared" si="157"/>
        <v>42461.166666666672</v>
      </c>
      <c r="U1224" t="str">
        <f t="shared" si="158"/>
        <v>Mar</v>
      </c>
      <c r="V1224">
        <f t="shared" si="159"/>
        <v>2016</v>
      </c>
    </row>
    <row r="1225" spans="1:22" ht="45" x14ac:dyDescent="0.25">
      <c r="A1225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112.10606060606061</v>
      </c>
      <c r="P1225" s="3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9">
        <f t="shared" si="156"/>
        <v>42654.177187499998</v>
      </c>
      <c r="T1225" s="9">
        <f t="shared" si="157"/>
        <v>42684.218854166669</v>
      </c>
      <c r="U1225" t="str">
        <f t="shared" si="158"/>
        <v>Oct</v>
      </c>
      <c r="V1225">
        <f t="shared" si="159"/>
        <v>2016</v>
      </c>
    </row>
    <row r="1226" spans="1:22" ht="30" hidden="1" x14ac:dyDescent="0.25">
      <c r="A1226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7.0666666666666673</v>
      </c>
      <c r="P1226" s="3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9">
        <f t="shared" si="156"/>
        <v>41736.549791666665</v>
      </c>
      <c r="T1226" s="9">
        <f t="shared" si="157"/>
        <v>41796.549791666665</v>
      </c>
      <c r="U1226" t="str">
        <f t="shared" si="158"/>
        <v>Apr</v>
      </c>
      <c r="V1226">
        <f t="shared" si="159"/>
        <v>2014</v>
      </c>
    </row>
    <row r="1227" spans="1:22" ht="60" hidden="1" x14ac:dyDescent="0.25">
      <c r="A1227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4.3999999999999995</v>
      </c>
      <c r="P1227" s="3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6"/>
        <v>41509.905995370369</v>
      </c>
      <c r="T1227" s="9">
        <f t="shared" si="157"/>
        <v>41569.905995370369</v>
      </c>
      <c r="U1227" t="str">
        <f t="shared" si="158"/>
        <v>Aug</v>
      </c>
      <c r="V1227">
        <f t="shared" si="159"/>
        <v>2013</v>
      </c>
    </row>
    <row r="1228" spans="1:22" ht="45" hidden="1" x14ac:dyDescent="0.25">
      <c r="A1228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</v>
      </c>
      <c r="P1228" s="3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9">
        <f t="shared" si="156"/>
        <v>41715.874780092592</v>
      </c>
      <c r="T1228" s="9">
        <f t="shared" si="157"/>
        <v>41750.041666666664</v>
      </c>
      <c r="U1228" t="str">
        <f t="shared" si="158"/>
        <v>Mar</v>
      </c>
      <c r="V1228">
        <f t="shared" si="159"/>
        <v>2014</v>
      </c>
    </row>
    <row r="1229" spans="1:22" ht="60" hidden="1" x14ac:dyDescent="0.25">
      <c r="A1229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3">
        <f t="shared" si="153"/>
        <v>0</v>
      </c>
      <c r="Q1229" t="str">
        <f t="shared" si="154"/>
        <v>music</v>
      </c>
      <c r="R1229" t="str">
        <f t="shared" si="155"/>
        <v>world music</v>
      </c>
      <c r="S1229" s="9">
        <f t="shared" si="156"/>
        <v>41827.919166666667</v>
      </c>
      <c r="T1229" s="9">
        <f t="shared" si="157"/>
        <v>41858.291666666664</v>
      </c>
      <c r="U1229" t="str">
        <f t="shared" si="158"/>
        <v>Jul</v>
      </c>
      <c r="V1229">
        <f t="shared" si="159"/>
        <v>2014</v>
      </c>
    </row>
    <row r="1230" spans="1:22" ht="45" hidden="1" x14ac:dyDescent="0.25">
      <c r="A1230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29.299999999999997</v>
      </c>
      <c r="P1230" s="3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9">
        <f t="shared" si="156"/>
        <v>40754.729259259257</v>
      </c>
      <c r="T1230" s="9">
        <f t="shared" si="157"/>
        <v>40814.729259259257</v>
      </c>
      <c r="U1230" t="str">
        <f t="shared" si="158"/>
        <v>Jul</v>
      </c>
      <c r="V1230">
        <f t="shared" si="159"/>
        <v>2011</v>
      </c>
    </row>
    <row r="1231" spans="1:22" ht="60" hidden="1" x14ac:dyDescent="0.25">
      <c r="A1231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0.90909090909090906</v>
      </c>
      <c r="P1231" s="3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6"/>
        <v>40985.459803240738</v>
      </c>
      <c r="T1231" s="9">
        <f t="shared" si="157"/>
        <v>41015.666666666664</v>
      </c>
      <c r="U1231" t="str">
        <f t="shared" si="158"/>
        <v>Mar</v>
      </c>
      <c r="V1231">
        <f t="shared" si="159"/>
        <v>2012</v>
      </c>
    </row>
    <row r="1232" spans="1:22" ht="45" hidden="1" x14ac:dyDescent="0.25">
      <c r="A1232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3">
        <f t="shared" si="153"/>
        <v>0</v>
      </c>
      <c r="Q1232" t="str">
        <f t="shared" si="154"/>
        <v>music</v>
      </c>
      <c r="R1232" t="str">
        <f t="shared" si="155"/>
        <v>world music</v>
      </c>
      <c r="S1232" s="9">
        <f t="shared" si="156"/>
        <v>40568.972569444442</v>
      </c>
      <c r="T1232" s="9">
        <f t="shared" si="157"/>
        <v>40598.972569444442</v>
      </c>
      <c r="U1232" t="str">
        <f t="shared" si="158"/>
        <v>Jan</v>
      </c>
      <c r="V1232">
        <f t="shared" si="159"/>
        <v>2011</v>
      </c>
    </row>
    <row r="1233" spans="1:22" ht="45" hidden="1" x14ac:dyDescent="0.25">
      <c r="A123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3">
        <f t="shared" si="153"/>
        <v>0</v>
      </c>
      <c r="Q1233" t="str">
        <f t="shared" si="154"/>
        <v>music</v>
      </c>
      <c r="R1233" t="str">
        <f t="shared" si="155"/>
        <v>world music</v>
      </c>
      <c r="S1233" s="9">
        <f t="shared" si="156"/>
        <v>42193.941759259258</v>
      </c>
      <c r="T1233" s="9">
        <f t="shared" si="157"/>
        <v>42244.041666666672</v>
      </c>
      <c r="U1233" t="str">
        <f t="shared" si="158"/>
        <v>Jul</v>
      </c>
      <c r="V1233">
        <f t="shared" si="159"/>
        <v>2015</v>
      </c>
    </row>
    <row r="1234" spans="1:22" ht="60" hidden="1" x14ac:dyDescent="0.25">
      <c r="A1234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0.8</v>
      </c>
      <c r="P1234" s="3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6"/>
        <v>41506.848032407412</v>
      </c>
      <c r="T1234" s="9">
        <f t="shared" si="157"/>
        <v>41553.848032407412</v>
      </c>
      <c r="U1234" t="str">
        <f t="shared" si="158"/>
        <v>Aug</v>
      </c>
      <c r="V1234">
        <f t="shared" si="159"/>
        <v>2013</v>
      </c>
    </row>
    <row r="1235" spans="1:22" ht="60" hidden="1" x14ac:dyDescent="0.25">
      <c r="A1235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11.600000000000001</v>
      </c>
      <c r="P1235" s="3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9">
        <f t="shared" si="156"/>
        <v>40939.948773148149</v>
      </c>
      <c r="T1235" s="9">
        <f t="shared" si="157"/>
        <v>40960.948773148149</v>
      </c>
      <c r="U1235" t="str">
        <f t="shared" si="158"/>
        <v>Jan</v>
      </c>
      <c r="V1235">
        <f t="shared" si="159"/>
        <v>2012</v>
      </c>
    </row>
    <row r="1236" spans="1:22" ht="45" hidden="1" x14ac:dyDescent="0.25">
      <c r="A1236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3">
        <f t="shared" si="153"/>
        <v>0</v>
      </c>
      <c r="Q1236" t="str">
        <f t="shared" si="154"/>
        <v>music</v>
      </c>
      <c r="R1236" t="str">
        <f t="shared" si="155"/>
        <v>world music</v>
      </c>
      <c r="S1236" s="9">
        <f t="shared" si="156"/>
        <v>42007.788680555561</v>
      </c>
      <c r="T1236" s="9">
        <f t="shared" si="157"/>
        <v>42037.788680555561</v>
      </c>
      <c r="U1236" t="str">
        <f t="shared" si="158"/>
        <v>Jan</v>
      </c>
      <c r="V1236">
        <f t="shared" si="159"/>
        <v>2015</v>
      </c>
    </row>
    <row r="1237" spans="1:22" ht="60" hidden="1" x14ac:dyDescent="0.25">
      <c r="A1237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2.7873639500929119</v>
      </c>
      <c r="P1237" s="3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6"/>
        <v>41583.135405092595</v>
      </c>
      <c r="T1237" s="9">
        <f t="shared" si="157"/>
        <v>41623.135405092595</v>
      </c>
      <c r="U1237" t="str">
        <f t="shared" si="158"/>
        <v>Nov</v>
      </c>
      <c r="V1237">
        <f t="shared" si="159"/>
        <v>2013</v>
      </c>
    </row>
    <row r="1238" spans="1:22" ht="30" hidden="1" x14ac:dyDescent="0.25">
      <c r="A1238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3">
        <f t="shared" si="153"/>
        <v>0</v>
      </c>
      <c r="Q1238" t="str">
        <f t="shared" si="154"/>
        <v>music</v>
      </c>
      <c r="R1238" t="str">
        <f t="shared" si="155"/>
        <v>world music</v>
      </c>
      <c r="S1238" s="9">
        <f t="shared" si="156"/>
        <v>41110.680138888885</v>
      </c>
      <c r="T1238" s="9">
        <f t="shared" si="157"/>
        <v>41118.666666666664</v>
      </c>
      <c r="U1238" t="str">
        <f t="shared" si="158"/>
        <v>Jul</v>
      </c>
      <c r="V1238">
        <f t="shared" si="159"/>
        <v>2012</v>
      </c>
    </row>
    <row r="1239" spans="1:22" ht="60" hidden="1" x14ac:dyDescent="0.25">
      <c r="A1239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3">
        <f t="shared" si="153"/>
        <v>0</v>
      </c>
      <c r="Q1239" t="str">
        <f t="shared" si="154"/>
        <v>music</v>
      </c>
      <c r="R1239" t="str">
        <f t="shared" si="155"/>
        <v>world music</v>
      </c>
      <c r="S1239" s="9">
        <f t="shared" si="156"/>
        <v>41125.283159722225</v>
      </c>
      <c r="T1239" s="9">
        <f t="shared" si="157"/>
        <v>41145.283159722225</v>
      </c>
      <c r="U1239" t="str">
        <f t="shared" si="158"/>
        <v>Aug</v>
      </c>
      <c r="V1239">
        <f t="shared" si="159"/>
        <v>2012</v>
      </c>
    </row>
    <row r="1240" spans="1:22" ht="60" hidden="1" x14ac:dyDescent="0.25">
      <c r="A1240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17.8</v>
      </c>
      <c r="P1240" s="3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9">
        <f t="shared" si="156"/>
        <v>40731.61037037037</v>
      </c>
      <c r="T1240" s="9">
        <f t="shared" si="157"/>
        <v>40761.61037037037</v>
      </c>
      <c r="U1240" t="str">
        <f t="shared" si="158"/>
        <v>Jul</v>
      </c>
      <c r="V1240">
        <f t="shared" si="159"/>
        <v>2011</v>
      </c>
    </row>
    <row r="1241" spans="1:22" ht="30" hidden="1" x14ac:dyDescent="0.25">
      <c r="A1241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3">
        <f t="shared" si="153"/>
        <v>0</v>
      </c>
      <c r="Q1241" t="str">
        <f t="shared" si="154"/>
        <v>music</v>
      </c>
      <c r="R1241" t="str">
        <f t="shared" si="155"/>
        <v>world music</v>
      </c>
      <c r="S1241" s="9">
        <f t="shared" si="156"/>
        <v>40883.962581018517</v>
      </c>
      <c r="T1241" s="9">
        <f t="shared" si="157"/>
        <v>40913.962581018517</v>
      </c>
      <c r="U1241" t="str">
        <f t="shared" si="158"/>
        <v>Dec</v>
      </c>
      <c r="V1241">
        <f t="shared" si="159"/>
        <v>2012</v>
      </c>
    </row>
    <row r="1242" spans="1:22" ht="45" hidden="1" x14ac:dyDescent="0.25">
      <c r="A1242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3.0124999999999997</v>
      </c>
      <c r="P1242" s="3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9">
        <f t="shared" si="156"/>
        <v>41409.040011574078</v>
      </c>
      <c r="T1242" s="9">
        <f t="shared" si="157"/>
        <v>41467.910416666666</v>
      </c>
      <c r="U1242" t="str">
        <f t="shared" si="158"/>
        <v>May</v>
      </c>
      <c r="V1242">
        <f t="shared" si="159"/>
        <v>2013</v>
      </c>
    </row>
    <row r="1243" spans="1:22" ht="60" hidden="1" x14ac:dyDescent="0.25">
      <c r="A124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50.739999999999995</v>
      </c>
      <c r="P1243" s="3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9">
        <f t="shared" si="156"/>
        <v>41923.837731481479</v>
      </c>
      <c r="T1243" s="9">
        <f t="shared" si="157"/>
        <v>41946.249305555553</v>
      </c>
      <c r="U1243" t="str">
        <f t="shared" si="158"/>
        <v>Oct</v>
      </c>
      <c r="V1243">
        <f t="shared" si="159"/>
        <v>2014</v>
      </c>
    </row>
    <row r="1244" spans="1:22" ht="60" hidden="1" x14ac:dyDescent="0.25">
      <c r="A1244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0.54884742041712409</v>
      </c>
      <c r="P1244" s="3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6"/>
        <v>40782.165532407409</v>
      </c>
      <c r="T1244" s="9">
        <f t="shared" si="157"/>
        <v>40797.554166666669</v>
      </c>
      <c r="U1244" t="str">
        <f t="shared" si="158"/>
        <v>Aug</v>
      </c>
      <c r="V1244">
        <f t="shared" si="159"/>
        <v>2011</v>
      </c>
    </row>
    <row r="1245" spans="1:22" ht="45" hidden="1" x14ac:dyDescent="0.25">
      <c r="A1245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14.091666666666667</v>
      </c>
      <c r="P1245" s="3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6"/>
        <v>40671.879293981481</v>
      </c>
      <c r="T1245" s="9">
        <f t="shared" si="157"/>
        <v>40732.875</v>
      </c>
      <c r="U1245" t="str">
        <f t="shared" si="158"/>
        <v>May</v>
      </c>
      <c r="V1245">
        <f t="shared" si="159"/>
        <v>2011</v>
      </c>
    </row>
    <row r="1246" spans="1:22" ht="45" x14ac:dyDescent="0.25">
      <c r="A1246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103.8</v>
      </c>
      <c r="P1246" s="3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9">
        <f t="shared" si="156"/>
        <v>41355.825497685182</v>
      </c>
      <c r="T1246" s="9">
        <f t="shared" si="157"/>
        <v>41386.875</v>
      </c>
      <c r="U1246" t="str">
        <f t="shared" si="158"/>
        <v>Mar</v>
      </c>
      <c r="V1246">
        <f t="shared" si="159"/>
        <v>2013</v>
      </c>
    </row>
    <row r="1247" spans="1:22" ht="45" x14ac:dyDescent="0.25">
      <c r="A1247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120.24999999999999</v>
      </c>
      <c r="P1247" s="3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9">
        <f t="shared" si="156"/>
        <v>41774.599930555552</v>
      </c>
      <c r="T1247" s="9">
        <f t="shared" si="157"/>
        <v>41804.599930555552</v>
      </c>
      <c r="U1247" t="str">
        <f t="shared" si="158"/>
        <v>May</v>
      </c>
      <c r="V1247">
        <f t="shared" si="159"/>
        <v>2014</v>
      </c>
    </row>
    <row r="1248" spans="1:22" ht="60" x14ac:dyDescent="0.25">
      <c r="A1248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117</v>
      </c>
      <c r="P1248" s="3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9">
        <f t="shared" si="156"/>
        <v>40838.043391203704</v>
      </c>
      <c r="T1248" s="9">
        <f t="shared" si="157"/>
        <v>40883.085057870368</v>
      </c>
      <c r="U1248" t="str">
        <f t="shared" si="158"/>
        <v>Oct</v>
      </c>
      <c r="V1248">
        <f t="shared" si="159"/>
        <v>2011</v>
      </c>
    </row>
    <row r="1249" spans="1:22" ht="30" x14ac:dyDescent="0.25">
      <c r="A1249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122.14285714285715</v>
      </c>
      <c r="P1249" s="3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6"/>
        <v>41370.292303240742</v>
      </c>
      <c r="T1249" s="9">
        <f t="shared" si="157"/>
        <v>41400.292303240742</v>
      </c>
      <c r="U1249" t="str">
        <f t="shared" si="158"/>
        <v>Apr</v>
      </c>
      <c r="V1249">
        <f t="shared" si="159"/>
        <v>2013</v>
      </c>
    </row>
    <row r="1250" spans="1:22" ht="45" x14ac:dyDescent="0.25">
      <c r="A1250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151.63999999999999</v>
      </c>
      <c r="P1250" s="3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9">
        <f t="shared" si="156"/>
        <v>41767.656863425924</v>
      </c>
      <c r="T1250" s="9">
        <f t="shared" si="157"/>
        <v>41803.290972222225</v>
      </c>
      <c r="U1250" t="str">
        <f t="shared" si="158"/>
        <v>May</v>
      </c>
      <c r="V1250">
        <f t="shared" si="159"/>
        <v>2014</v>
      </c>
    </row>
    <row r="1251" spans="1:22" ht="45" x14ac:dyDescent="0.25">
      <c r="A1251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104.44</v>
      </c>
      <c r="P1251" s="3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9">
        <f t="shared" si="156"/>
        <v>41067.74086805556</v>
      </c>
      <c r="T1251" s="9">
        <f t="shared" si="157"/>
        <v>41097.74086805556</v>
      </c>
      <c r="U1251" t="str">
        <f t="shared" si="158"/>
        <v>Jun</v>
      </c>
      <c r="V1251">
        <f t="shared" si="159"/>
        <v>2012</v>
      </c>
    </row>
    <row r="1252" spans="1:22" ht="60" x14ac:dyDescent="0.25">
      <c r="A1252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200.15333333333331</v>
      </c>
      <c r="P1252" s="3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9">
        <f t="shared" si="156"/>
        <v>41843.64271990741</v>
      </c>
      <c r="T1252" s="9">
        <f t="shared" si="157"/>
        <v>41888.64271990741</v>
      </c>
      <c r="U1252" t="str">
        <f t="shared" si="158"/>
        <v>Jul</v>
      </c>
      <c r="V1252">
        <f t="shared" si="159"/>
        <v>2014</v>
      </c>
    </row>
    <row r="1253" spans="1:22" ht="45" x14ac:dyDescent="0.25">
      <c r="A125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101.8</v>
      </c>
      <c r="P1253" s="3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9">
        <f t="shared" si="156"/>
        <v>40751.814432870371</v>
      </c>
      <c r="T1253" s="9">
        <f t="shared" si="157"/>
        <v>40811.814432870371</v>
      </c>
      <c r="U1253" t="str">
        <f t="shared" si="158"/>
        <v>Jul</v>
      </c>
      <c r="V1253">
        <f t="shared" si="159"/>
        <v>2011</v>
      </c>
    </row>
    <row r="1254" spans="1:22" ht="45" x14ac:dyDescent="0.25">
      <c r="A1254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137.65714285714284</v>
      </c>
      <c r="P1254" s="3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9">
        <f t="shared" si="156"/>
        <v>41543.988067129627</v>
      </c>
      <c r="T1254" s="9">
        <f t="shared" si="157"/>
        <v>41571.988067129627</v>
      </c>
      <c r="U1254" t="str">
        <f t="shared" si="158"/>
        <v>Sep</v>
      </c>
      <c r="V1254">
        <f t="shared" si="159"/>
        <v>2013</v>
      </c>
    </row>
    <row r="1255" spans="1:22" ht="60" x14ac:dyDescent="0.25">
      <c r="A1255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303833.2</v>
      </c>
      <c r="P1255" s="3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9">
        <f t="shared" si="156"/>
        <v>41855.783645833333</v>
      </c>
      <c r="T1255" s="9">
        <f t="shared" si="157"/>
        <v>41885.783645833333</v>
      </c>
      <c r="U1255" t="str">
        <f t="shared" si="158"/>
        <v>Aug</v>
      </c>
      <c r="V1255">
        <f t="shared" si="159"/>
        <v>2014</v>
      </c>
    </row>
    <row r="1256" spans="1:22" ht="60" x14ac:dyDescent="0.25">
      <c r="A1256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198.85074626865671</v>
      </c>
      <c r="P1256" s="3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9">
        <f t="shared" si="156"/>
        <v>40487.621365740742</v>
      </c>
      <c r="T1256" s="9">
        <f t="shared" si="157"/>
        <v>40544.207638888889</v>
      </c>
      <c r="U1256" t="str">
        <f t="shared" si="158"/>
        <v>Nov</v>
      </c>
      <c r="V1256">
        <f t="shared" si="159"/>
        <v>2011</v>
      </c>
    </row>
    <row r="1257" spans="1:22" ht="45" x14ac:dyDescent="0.25">
      <c r="A1257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202.36666666666667</v>
      </c>
      <c r="P1257" s="3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9">
        <f t="shared" si="156"/>
        <v>41579.845509259263</v>
      </c>
      <c r="T1257" s="9">
        <f t="shared" si="157"/>
        <v>41609.887175925927</v>
      </c>
      <c r="U1257" t="str">
        <f t="shared" si="158"/>
        <v>Nov</v>
      </c>
      <c r="V1257">
        <f t="shared" si="159"/>
        <v>2013</v>
      </c>
    </row>
    <row r="1258" spans="1:22" ht="60" x14ac:dyDescent="0.25">
      <c r="A1258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117.96376666666666</v>
      </c>
      <c r="P1258" s="3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9">
        <f t="shared" si="156"/>
        <v>40921.919340277782</v>
      </c>
      <c r="T1258" s="9">
        <f t="shared" si="157"/>
        <v>40951.919340277782</v>
      </c>
      <c r="U1258" t="str">
        <f t="shared" si="158"/>
        <v>Jan</v>
      </c>
      <c r="V1258">
        <f t="shared" si="159"/>
        <v>2012</v>
      </c>
    </row>
    <row r="1259" spans="1:22" ht="60" x14ac:dyDescent="0.25">
      <c r="A1259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294.72727272727275</v>
      </c>
      <c r="P1259" s="3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9">
        <f t="shared" si="156"/>
        <v>40587.085532407407</v>
      </c>
      <c r="T1259" s="9">
        <f t="shared" si="157"/>
        <v>40636.043865740743</v>
      </c>
      <c r="U1259" t="str">
        <f t="shared" si="158"/>
        <v>Feb</v>
      </c>
      <c r="V1259">
        <f t="shared" si="159"/>
        <v>2011</v>
      </c>
    </row>
    <row r="1260" spans="1:22" ht="45" x14ac:dyDescent="0.25">
      <c r="A1260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213.14633333333336</v>
      </c>
      <c r="P1260" s="3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9">
        <f t="shared" si="156"/>
        <v>41487.611250000002</v>
      </c>
      <c r="T1260" s="9">
        <f t="shared" si="157"/>
        <v>41517.611250000002</v>
      </c>
      <c r="U1260" t="str">
        <f t="shared" si="158"/>
        <v>Aug</v>
      </c>
      <c r="V1260">
        <f t="shared" si="159"/>
        <v>2013</v>
      </c>
    </row>
    <row r="1261" spans="1:22" ht="45" x14ac:dyDescent="0.25">
      <c r="A1261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104.24</v>
      </c>
      <c r="P1261" s="3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9">
        <f t="shared" si="156"/>
        <v>41766.970648148148</v>
      </c>
      <c r="T1261" s="9">
        <f t="shared" si="157"/>
        <v>41799.165972222225</v>
      </c>
      <c r="U1261" t="str">
        <f t="shared" si="158"/>
        <v>May</v>
      </c>
      <c r="V1261">
        <f t="shared" si="159"/>
        <v>2014</v>
      </c>
    </row>
    <row r="1262" spans="1:22" ht="45" x14ac:dyDescent="0.25">
      <c r="A1262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113.66666666666667</v>
      </c>
      <c r="P1262" s="3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9">
        <f t="shared" si="156"/>
        <v>41666.842824074076</v>
      </c>
      <c r="T1262" s="9">
        <f t="shared" si="157"/>
        <v>41696.842824074076</v>
      </c>
      <c r="U1262" t="str">
        <f t="shared" si="158"/>
        <v>Jan</v>
      </c>
      <c r="V1262">
        <f t="shared" si="159"/>
        <v>2014</v>
      </c>
    </row>
    <row r="1263" spans="1:22" ht="45" x14ac:dyDescent="0.25">
      <c r="A126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101.25</v>
      </c>
      <c r="P1263" s="3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9">
        <f t="shared" si="156"/>
        <v>41638.342905092592</v>
      </c>
      <c r="T1263" s="9">
        <f t="shared" si="157"/>
        <v>41668.342905092592</v>
      </c>
      <c r="U1263" t="str">
        <f t="shared" si="158"/>
        <v>Dec</v>
      </c>
      <c r="V1263">
        <f t="shared" si="159"/>
        <v>2014</v>
      </c>
    </row>
    <row r="1264" spans="1:22" ht="60" x14ac:dyDescent="0.25">
      <c r="A1264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125.41538461538462</v>
      </c>
      <c r="P1264" s="3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9">
        <f t="shared" si="156"/>
        <v>41656.762638888889</v>
      </c>
      <c r="T1264" s="9">
        <f t="shared" si="157"/>
        <v>41686.762638888889</v>
      </c>
      <c r="U1264" t="str">
        <f t="shared" si="158"/>
        <v>Jan</v>
      </c>
      <c r="V1264">
        <f t="shared" si="159"/>
        <v>2014</v>
      </c>
    </row>
    <row r="1265" spans="1:22" ht="30" x14ac:dyDescent="0.25">
      <c r="A1265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119</v>
      </c>
      <c r="P1265" s="3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9">
        <f t="shared" si="156"/>
        <v>41692.084143518521</v>
      </c>
      <c r="T1265" s="9">
        <f t="shared" si="157"/>
        <v>41727.041666666664</v>
      </c>
      <c r="U1265" t="str">
        <f t="shared" si="158"/>
        <v>Feb</v>
      </c>
      <c r="V1265">
        <f t="shared" si="159"/>
        <v>2014</v>
      </c>
    </row>
    <row r="1266" spans="1:22" ht="60" x14ac:dyDescent="0.25">
      <c r="A1266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166.46153846153845</v>
      </c>
      <c r="P1266" s="3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9">
        <f t="shared" si="156"/>
        <v>41547.662997685184</v>
      </c>
      <c r="T1266" s="9">
        <f t="shared" si="157"/>
        <v>41576.662997685184</v>
      </c>
      <c r="U1266" t="str">
        <f t="shared" si="158"/>
        <v>Sep</v>
      </c>
      <c r="V1266">
        <f t="shared" si="159"/>
        <v>2013</v>
      </c>
    </row>
    <row r="1267" spans="1:22" ht="60" x14ac:dyDescent="0.25">
      <c r="A1267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119.14771428571429</v>
      </c>
      <c r="P1267" s="3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9">
        <f t="shared" si="156"/>
        <v>40465.655266203699</v>
      </c>
      <c r="T1267" s="9">
        <f t="shared" si="157"/>
        <v>40512.655266203699</v>
      </c>
      <c r="U1267" t="str">
        <f t="shared" si="158"/>
        <v>Oct</v>
      </c>
      <c r="V1267">
        <f t="shared" si="159"/>
        <v>2010</v>
      </c>
    </row>
    <row r="1268" spans="1:22" ht="45" x14ac:dyDescent="0.25">
      <c r="A1268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100.47368421052632</v>
      </c>
      <c r="P1268" s="3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6"/>
        <v>41620.87667824074</v>
      </c>
      <c r="T1268" s="9">
        <f t="shared" si="157"/>
        <v>41650.87667824074</v>
      </c>
      <c r="U1268" t="str">
        <f t="shared" si="158"/>
        <v>Dec</v>
      </c>
      <c r="V1268">
        <f t="shared" si="159"/>
        <v>2014</v>
      </c>
    </row>
    <row r="1269" spans="1:22" ht="60" x14ac:dyDescent="0.25">
      <c r="A1269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101.8</v>
      </c>
      <c r="P1269" s="3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9">
        <f t="shared" si="156"/>
        <v>41449.585162037038</v>
      </c>
      <c r="T1269" s="9">
        <f t="shared" si="157"/>
        <v>41479.585162037038</v>
      </c>
      <c r="U1269" t="str">
        <f t="shared" si="158"/>
        <v>Jun</v>
      </c>
      <c r="V1269">
        <f t="shared" si="159"/>
        <v>2013</v>
      </c>
    </row>
    <row r="1270" spans="1:22" ht="45" x14ac:dyDescent="0.25">
      <c r="A1270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116.66666666666667</v>
      </c>
      <c r="P1270" s="3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9">
        <f t="shared" si="156"/>
        <v>41507.845451388886</v>
      </c>
      <c r="T1270" s="9">
        <f t="shared" si="157"/>
        <v>41537.845451388886</v>
      </c>
      <c r="U1270" t="str">
        <f t="shared" si="158"/>
        <v>Aug</v>
      </c>
      <c r="V1270">
        <f t="shared" si="159"/>
        <v>2013</v>
      </c>
    </row>
    <row r="1271" spans="1:22" ht="60" x14ac:dyDescent="0.25">
      <c r="A1271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108.64893617021276</v>
      </c>
      <c r="P1271" s="3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9">
        <f t="shared" si="156"/>
        <v>42445.823055555549</v>
      </c>
      <c r="T1271" s="9">
        <f t="shared" si="157"/>
        <v>42476</v>
      </c>
      <c r="U1271" t="str">
        <f t="shared" si="158"/>
        <v>Mar</v>
      </c>
      <c r="V1271">
        <f t="shared" si="159"/>
        <v>2016</v>
      </c>
    </row>
    <row r="1272" spans="1:22" ht="45" x14ac:dyDescent="0.25">
      <c r="A1272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114.72</v>
      </c>
      <c r="P1272" s="3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9">
        <f t="shared" si="156"/>
        <v>40933.856967592597</v>
      </c>
      <c r="T1272" s="9">
        <f t="shared" si="157"/>
        <v>40993.815300925926</v>
      </c>
      <c r="U1272" t="str">
        <f t="shared" si="158"/>
        <v>Jan</v>
      </c>
      <c r="V1272">
        <f t="shared" si="159"/>
        <v>2012</v>
      </c>
    </row>
    <row r="1273" spans="1:22" ht="60" x14ac:dyDescent="0.25">
      <c r="A127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101.8</v>
      </c>
      <c r="P1273" s="3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9">
        <f t="shared" si="156"/>
        <v>41561.683553240742</v>
      </c>
      <c r="T1273" s="9">
        <f t="shared" si="157"/>
        <v>41591.725219907406</v>
      </c>
      <c r="U1273" t="str">
        <f t="shared" si="158"/>
        <v>Oct</v>
      </c>
      <c r="V1273">
        <f t="shared" si="159"/>
        <v>2013</v>
      </c>
    </row>
    <row r="1274" spans="1:22" ht="60" x14ac:dyDescent="0.25">
      <c r="A1274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106</v>
      </c>
      <c r="P1274" s="3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9">
        <f t="shared" si="156"/>
        <v>40274.745127314818</v>
      </c>
      <c r="T1274" s="9">
        <f t="shared" si="157"/>
        <v>40344.166666666664</v>
      </c>
      <c r="U1274" t="str">
        <f t="shared" si="158"/>
        <v>Apr</v>
      </c>
      <c r="V1274">
        <f t="shared" si="159"/>
        <v>2010</v>
      </c>
    </row>
    <row r="1275" spans="1:22" ht="45" x14ac:dyDescent="0.25">
      <c r="A1275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103.49999999999999</v>
      </c>
      <c r="P1275" s="3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9">
        <f t="shared" si="156"/>
        <v>41852.730219907404</v>
      </c>
      <c r="T1275" s="9">
        <f t="shared" si="157"/>
        <v>41882.730219907404</v>
      </c>
      <c r="U1275" t="str">
        <f t="shared" si="158"/>
        <v>Aug</v>
      </c>
      <c r="V1275">
        <f t="shared" si="159"/>
        <v>2014</v>
      </c>
    </row>
    <row r="1276" spans="1:22" ht="45" x14ac:dyDescent="0.25">
      <c r="A1276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154.97535999999999</v>
      </c>
      <c r="P1276" s="3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9">
        <f t="shared" si="156"/>
        <v>41116.690104166664</v>
      </c>
      <c r="T1276" s="9">
        <f t="shared" si="157"/>
        <v>41151.690104166664</v>
      </c>
      <c r="U1276" t="str">
        <f t="shared" si="158"/>
        <v>Jul</v>
      </c>
      <c r="V1276">
        <f t="shared" si="159"/>
        <v>2012</v>
      </c>
    </row>
    <row r="1277" spans="1:22" ht="45" x14ac:dyDescent="0.25">
      <c r="A1277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162.14066666666668</v>
      </c>
      <c r="P1277" s="3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9">
        <f t="shared" si="156"/>
        <v>41458.867905092593</v>
      </c>
      <c r="T1277" s="9">
        <f t="shared" si="157"/>
        <v>41493.867905092593</v>
      </c>
      <c r="U1277" t="str">
        <f t="shared" si="158"/>
        <v>Jul</v>
      </c>
      <c r="V1277">
        <f t="shared" si="159"/>
        <v>2013</v>
      </c>
    </row>
    <row r="1278" spans="1:22" ht="30" x14ac:dyDescent="0.25">
      <c r="A1278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104.42100000000001</v>
      </c>
      <c r="P1278" s="3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9">
        <f t="shared" si="156"/>
        <v>40007.704247685186</v>
      </c>
      <c r="T1278" s="9">
        <f t="shared" si="157"/>
        <v>40057.166666666664</v>
      </c>
      <c r="U1278" t="str">
        <f t="shared" si="158"/>
        <v>Jul</v>
      </c>
      <c r="V1278">
        <f t="shared" si="159"/>
        <v>2009</v>
      </c>
    </row>
    <row r="1279" spans="1:22" ht="60" x14ac:dyDescent="0.25">
      <c r="A1279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106.12433333333333</v>
      </c>
      <c r="P1279" s="3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9">
        <f t="shared" si="156"/>
        <v>41121.561886574076</v>
      </c>
      <c r="T1279" s="9">
        <f t="shared" si="157"/>
        <v>41156.561886574076</v>
      </c>
      <c r="U1279" t="str">
        <f t="shared" si="158"/>
        <v>Jul</v>
      </c>
      <c r="V1279">
        <f t="shared" si="159"/>
        <v>2012</v>
      </c>
    </row>
    <row r="1280" spans="1:22" ht="60" x14ac:dyDescent="0.25">
      <c r="A1280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154.93846153846152</v>
      </c>
      <c r="P1280" s="3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9">
        <f t="shared" si="156"/>
        <v>41786.555162037039</v>
      </c>
      <c r="T1280" s="9">
        <f t="shared" si="157"/>
        <v>41815.083333333336</v>
      </c>
      <c r="U1280" t="str">
        <f t="shared" si="158"/>
        <v>May</v>
      </c>
      <c r="V1280">
        <f t="shared" si="159"/>
        <v>2014</v>
      </c>
    </row>
    <row r="1281" spans="1:22" ht="60" x14ac:dyDescent="0.25">
      <c r="A1281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110.77157238734421</v>
      </c>
      <c r="P1281" s="3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9">
        <f t="shared" si="156"/>
        <v>41682.099189814813</v>
      </c>
      <c r="T1281" s="9">
        <f t="shared" si="157"/>
        <v>41722.057523148149</v>
      </c>
      <c r="U1281" t="str">
        <f t="shared" si="158"/>
        <v>Feb</v>
      </c>
      <c r="V1281">
        <f t="shared" si="159"/>
        <v>2014</v>
      </c>
    </row>
    <row r="1282" spans="1:22" ht="45" x14ac:dyDescent="0.25">
      <c r="A1282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110.91186666666665</v>
      </c>
      <c r="P1282" s="3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9">
        <f t="shared" si="156"/>
        <v>40513.757569444446</v>
      </c>
      <c r="T1282" s="9">
        <f t="shared" si="157"/>
        <v>40603.757569444446</v>
      </c>
      <c r="U1282" t="str">
        <f t="shared" si="158"/>
        <v>Dec</v>
      </c>
      <c r="V1282">
        <f t="shared" si="159"/>
        <v>2011</v>
      </c>
    </row>
    <row r="1283" spans="1:22" ht="60" x14ac:dyDescent="0.25">
      <c r="A128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E1283/D1283*100</f>
        <v>110.71428571428572</v>
      </c>
      <c r="P1283" s="3">
        <f t="shared" ref="P1283:P1346" si="161">IFERROR(E1283/L1283,0)</f>
        <v>104.72972972972973</v>
      </c>
      <c r="Q1283" t="str">
        <f t="shared" ref="Q1283:Q1346" si="162">LEFT(N1283,SEARCH("/",N1283,1)-1)</f>
        <v>music</v>
      </c>
      <c r="R1283" t="str">
        <f t="shared" ref="R1283:R1346" si="163">MID(N1283,FIND("/",N1283)+1,256)</f>
        <v>rock</v>
      </c>
      <c r="S1283" s="9">
        <f t="shared" ref="S1283:S1346" si="164">(((J1283/60)/60)/24)+DATE(1970,1,1)</f>
        <v>41463.743472222224</v>
      </c>
      <c r="T1283" s="9">
        <f t="shared" ref="T1283:T1346" si="165">(((I1283/60)/60)/24)+DATE(1970,1,1)</f>
        <v>41483.743472222224</v>
      </c>
      <c r="U1283" t="str">
        <f t="shared" ref="U1283:U1346" si="166">TEXT(S1283,"mmm")</f>
        <v>Jul</v>
      </c>
      <c r="V1283">
        <f t="shared" ref="V1283:V1346" si="167">YEAR(T1283)</f>
        <v>2013</v>
      </c>
    </row>
    <row r="1284" spans="1:22" ht="60" x14ac:dyDescent="0.25">
      <c r="A1284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123.61333333333333</v>
      </c>
      <c r="P1284" s="3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9">
        <f t="shared" si="164"/>
        <v>41586.475173611114</v>
      </c>
      <c r="T1284" s="9">
        <f t="shared" si="165"/>
        <v>41617.207638888889</v>
      </c>
      <c r="U1284" t="str">
        <f t="shared" si="166"/>
        <v>Nov</v>
      </c>
      <c r="V1284">
        <f t="shared" si="167"/>
        <v>2013</v>
      </c>
    </row>
    <row r="1285" spans="1:22" ht="45" x14ac:dyDescent="0.25">
      <c r="A1285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211.05</v>
      </c>
      <c r="P1285" s="3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9">
        <f t="shared" si="164"/>
        <v>41320.717465277776</v>
      </c>
      <c r="T1285" s="9">
        <f t="shared" si="165"/>
        <v>41344.166666666664</v>
      </c>
      <c r="U1285" t="str">
        <f t="shared" si="166"/>
        <v>Feb</v>
      </c>
      <c r="V1285">
        <f t="shared" si="167"/>
        <v>2013</v>
      </c>
    </row>
    <row r="1286" spans="1:22" ht="60" x14ac:dyDescent="0.25">
      <c r="A1286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101</v>
      </c>
      <c r="P1286" s="3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9">
        <f t="shared" si="164"/>
        <v>42712.23474537037</v>
      </c>
      <c r="T1286" s="9">
        <f t="shared" si="165"/>
        <v>42735.707638888889</v>
      </c>
      <c r="U1286" t="str">
        <f t="shared" si="166"/>
        <v>Dec</v>
      </c>
      <c r="V1286">
        <f t="shared" si="167"/>
        <v>2016</v>
      </c>
    </row>
    <row r="1287" spans="1:22" ht="60" x14ac:dyDescent="0.25">
      <c r="A1287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101.64999999999999</v>
      </c>
      <c r="P1287" s="3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9">
        <f t="shared" si="164"/>
        <v>42160.583043981482</v>
      </c>
      <c r="T1287" s="9">
        <f t="shared" si="165"/>
        <v>42175.583043981482</v>
      </c>
      <c r="U1287" t="str">
        <f t="shared" si="166"/>
        <v>Jun</v>
      </c>
      <c r="V1287">
        <f t="shared" si="167"/>
        <v>2015</v>
      </c>
    </row>
    <row r="1288" spans="1:22" ht="45" x14ac:dyDescent="0.25">
      <c r="A1288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108.33333333333333</v>
      </c>
      <c r="P1288" s="3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4"/>
        <v>42039.384571759263</v>
      </c>
      <c r="T1288" s="9">
        <f t="shared" si="165"/>
        <v>42052.583333333328</v>
      </c>
      <c r="U1288" t="str">
        <f t="shared" si="166"/>
        <v>Feb</v>
      </c>
      <c r="V1288">
        <f t="shared" si="167"/>
        <v>2015</v>
      </c>
    </row>
    <row r="1289" spans="1:22" ht="90" x14ac:dyDescent="0.25">
      <c r="A1289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242</v>
      </c>
      <c r="P1289" s="3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4"/>
        <v>42107.621018518519</v>
      </c>
      <c r="T1289" s="9">
        <f t="shared" si="165"/>
        <v>42167.621018518519</v>
      </c>
      <c r="U1289" t="str">
        <f t="shared" si="166"/>
        <v>Apr</v>
      </c>
      <c r="V1289">
        <f t="shared" si="167"/>
        <v>2015</v>
      </c>
    </row>
    <row r="1290" spans="1:22" ht="60" x14ac:dyDescent="0.25">
      <c r="A1290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100.44999999999999</v>
      </c>
      <c r="P1290" s="3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9">
        <f t="shared" si="164"/>
        <v>42561.154664351852</v>
      </c>
      <c r="T1290" s="9">
        <f t="shared" si="165"/>
        <v>42592.166666666672</v>
      </c>
      <c r="U1290" t="str">
        <f t="shared" si="166"/>
        <v>Jul</v>
      </c>
      <c r="V1290">
        <f t="shared" si="167"/>
        <v>2016</v>
      </c>
    </row>
    <row r="1291" spans="1:22" ht="45" x14ac:dyDescent="0.25">
      <c r="A1291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125.06666666666666</v>
      </c>
      <c r="P1291" s="3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9">
        <f t="shared" si="164"/>
        <v>42709.134780092587</v>
      </c>
      <c r="T1291" s="9">
        <f t="shared" si="165"/>
        <v>42739.134780092587</v>
      </c>
      <c r="U1291" t="str">
        <f t="shared" si="166"/>
        <v>Dec</v>
      </c>
      <c r="V1291">
        <f t="shared" si="167"/>
        <v>2017</v>
      </c>
    </row>
    <row r="1292" spans="1:22" ht="30" x14ac:dyDescent="0.25">
      <c r="A1292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108.57142857142857</v>
      </c>
      <c r="P1292" s="3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9">
        <f t="shared" si="164"/>
        <v>42086.614942129629</v>
      </c>
      <c r="T1292" s="9">
        <f t="shared" si="165"/>
        <v>42117.290972222225</v>
      </c>
      <c r="U1292" t="str">
        <f t="shared" si="166"/>
        <v>Mar</v>
      </c>
      <c r="V1292">
        <f t="shared" si="167"/>
        <v>2015</v>
      </c>
    </row>
    <row r="1293" spans="1:22" ht="60" x14ac:dyDescent="0.25">
      <c r="A129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145.70000000000002</v>
      </c>
      <c r="P1293" s="3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9">
        <f t="shared" si="164"/>
        <v>42064.652673611112</v>
      </c>
      <c r="T1293" s="9">
        <f t="shared" si="165"/>
        <v>42101.291666666672</v>
      </c>
      <c r="U1293" t="str">
        <f t="shared" si="166"/>
        <v>Mar</v>
      </c>
      <c r="V1293">
        <f t="shared" si="167"/>
        <v>2015</v>
      </c>
    </row>
    <row r="1294" spans="1:22" ht="60" x14ac:dyDescent="0.25">
      <c r="A1294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110.00000000000001</v>
      </c>
      <c r="P1294" s="3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9">
        <f t="shared" si="164"/>
        <v>42256.764212962968</v>
      </c>
      <c r="T1294" s="9">
        <f t="shared" si="165"/>
        <v>42283.957638888889</v>
      </c>
      <c r="U1294" t="str">
        <f t="shared" si="166"/>
        <v>Sep</v>
      </c>
      <c r="V1294">
        <f t="shared" si="167"/>
        <v>2015</v>
      </c>
    </row>
    <row r="1295" spans="1:22" ht="60" x14ac:dyDescent="0.25">
      <c r="A1295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102.23333333333333</v>
      </c>
      <c r="P1295" s="3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9">
        <f t="shared" si="164"/>
        <v>42292.701053240744</v>
      </c>
      <c r="T1295" s="9">
        <f t="shared" si="165"/>
        <v>42322.742719907401</v>
      </c>
      <c r="U1295" t="str">
        <f t="shared" si="166"/>
        <v>Oct</v>
      </c>
      <c r="V1295">
        <f t="shared" si="167"/>
        <v>2015</v>
      </c>
    </row>
    <row r="1296" spans="1:22" ht="60" x14ac:dyDescent="0.25">
      <c r="A1296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122</v>
      </c>
      <c r="P1296" s="3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9">
        <f t="shared" si="164"/>
        <v>42278.453668981485</v>
      </c>
      <c r="T1296" s="9">
        <f t="shared" si="165"/>
        <v>42296.458333333328</v>
      </c>
      <c r="U1296" t="str">
        <f t="shared" si="166"/>
        <v>Oct</v>
      </c>
      <c r="V1296">
        <f t="shared" si="167"/>
        <v>2015</v>
      </c>
    </row>
    <row r="1297" spans="1:22" ht="60" x14ac:dyDescent="0.25">
      <c r="A1297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101.96000000000001</v>
      </c>
      <c r="P1297" s="3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9">
        <f t="shared" si="164"/>
        <v>42184.572881944448</v>
      </c>
      <c r="T1297" s="9">
        <f t="shared" si="165"/>
        <v>42214.708333333328</v>
      </c>
      <c r="U1297" t="str">
        <f t="shared" si="166"/>
        <v>Jun</v>
      </c>
      <c r="V1297">
        <f t="shared" si="167"/>
        <v>2015</v>
      </c>
    </row>
    <row r="1298" spans="1:22" ht="60" x14ac:dyDescent="0.25">
      <c r="A1298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141.1764705882353</v>
      </c>
      <c r="P1298" s="3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9">
        <f t="shared" si="164"/>
        <v>42423.050613425927</v>
      </c>
      <c r="T1298" s="9">
        <f t="shared" si="165"/>
        <v>42443.008946759262</v>
      </c>
      <c r="U1298" t="str">
        <f t="shared" si="166"/>
        <v>Feb</v>
      </c>
      <c r="V1298">
        <f t="shared" si="167"/>
        <v>2016</v>
      </c>
    </row>
    <row r="1299" spans="1:22" ht="60" x14ac:dyDescent="0.25">
      <c r="A1299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109.52500000000001</v>
      </c>
      <c r="P1299" s="3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9">
        <f t="shared" si="164"/>
        <v>42461.747199074074</v>
      </c>
      <c r="T1299" s="9">
        <f t="shared" si="165"/>
        <v>42491.747199074074</v>
      </c>
      <c r="U1299" t="str">
        <f t="shared" si="166"/>
        <v>Apr</v>
      </c>
      <c r="V1299">
        <f t="shared" si="167"/>
        <v>2016</v>
      </c>
    </row>
    <row r="1300" spans="1:22" ht="60" x14ac:dyDescent="0.25">
      <c r="A1300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104.65</v>
      </c>
      <c r="P1300" s="3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9">
        <f t="shared" si="164"/>
        <v>42458.680925925932</v>
      </c>
      <c r="T1300" s="9">
        <f t="shared" si="165"/>
        <v>42488.680925925932</v>
      </c>
      <c r="U1300" t="str">
        <f t="shared" si="166"/>
        <v>Mar</v>
      </c>
      <c r="V1300">
        <f t="shared" si="167"/>
        <v>2016</v>
      </c>
    </row>
    <row r="1301" spans="1:22" ht="45" x14ac:dyDescent="0.25">
      <c r="A1301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124</v>
      </c>
      <c r="P1301" s="3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9">
        <f t="shared" si="164"/>
        <v>42169.814340277779</v>
      </c>
      <c r="T1301" s="9">
        <f t="shared" si="165"/>
        <v>42199.814340277779</v>
      </c>
      <c r="U1301" t="str">
        <f t="shared" si="166"/>
        <v>Jun</v>
      </c>
      <c r="V1301">
        <f t="shared" si="167"/>
        <v>2015</v>
      </c>
    </row>
    <row r="1302" spans="1:22" ht="60" x14ac:dyDescent="0.25">
      <c r="A1302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135</v>
      </c>
      <c r="P1302" s="3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4"/>
        <v>42483.675208333334</v>
      </c>
      <c r="T1302" s="9">
        <f t="shared" si="165"/>
        <v>42522.789583333331</v>
      </c>
      <c r="U1302" t="str">
        <f t="shared" si="166"/>
        <v>Apr</v>
      </c>
      <c r="V1302">
        <f t="shared" si="167"/>
        <v>2016</v>
      </c>
    </row>
    <row r="1303" spans="1:22" ht="60" x14ac:dyDescent="0.25">
      <c r="A130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102.75000000000001</v>
      </c>
      <c r="P1303" s="3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9">
        <f t="shared" si="164"/>
        <v>42195.749745370369</v>
      </c>
      <c r="T1303" s="9">
        <f t="shared" si="165"/>
        <v>42206.125</v>
      </c>
      <c r="U1303" t="str">
        <f t="shared" si="166"/>
        <v>Jul</v>
      </c>
      <c r="V1303">
        <f t="shared" si="167"/>
        <v>2015</v>
      </c>
    </row>
    <row r="1304" spans="1:22" ht="45" x14ac:dyDescent="0.25">
      <c r="A1304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100</v>
      </c>
      <c r="P1304" s="3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4"/>
        <v>42675.057997685188</v>
      </c>
      <c r="T1304" s="9">
        <f t="shared" si="165"/>
        <v>42705.099664351852</v>
      </c>
      <c r="U1304" t="str">
        <f t="shared" si="166"/>
        <v>Nov</v>
      </c>
      <c r="V1304">
        <f t="shared" si="167"/>
        <v>2016</v>
      </c>
    </row>
    <row r="1305" spans="1:22" ht="30" x14ac:dyDescent="0.25">
      <c r="A1305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130.26085714285716</v>
      </c>
      <c r="P1305" s="3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9">
        <f t="shared" si="164"/>
        <v>42566.441203703704</v>
      </c>
      <c r="T1305" s="9">
        <f t="shared" si="165"/>
        <v>42582.458333333328</v>
      </c>
      <c r="U1305" t="str">
        <f t="shared" si="166"/>
        <v>Jul</v>
      </c>
      <c r="V1305">
        <f t="shared" si="167"/>
        <v>2016</v>
      </c>
    </row>
    <row r="1306" spans="1:22" ht="45" hidden="1" x14ac:dyDescent="0.25">
      <c r="A1306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39.627499999999998</v>
      </c>
      <c r="P1306" s="3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9">
        <f t="shared" si="164"/>
        <v>42747.194502314815</v>
      </c>
      <c r="T1306" s="9">
        <f t="shared" si="165"/>
        <v>42807.152835648143</v>
      </c>
      <c r="U1306" t="str">
        <f t="shared" si="166"/>
        <v>Jan</v>
      </c>
      <c r="V1306">
        <f t="shared" si="167"/>
        <v>2017</v>
      </c>
    </row>
    <row r="1307" spans="1:22" ht="60" hidden="1" x14ac:dyDescent="0.25">
      <c r="A1307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25.976666666666663</v>
      </c>
      <c r="P1307" s="3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9">
        <f t="shared" si="164"/>
        <v>42543.665601851855</v>
      </c>
      <c r="T1307" s="9">
        <f t="shared" si="165"/>
        <v>42572.729166666672</v>
      </c>
      <c r="U1307" t="str">
        <f t="shared" si="166"/>
        <v>Jun</v>
      </c>
      <c r="V1307">
        <f t="shared" si="167"/>
        <v>2016</v>
      </c>
    </row>
    <row r="1308" spans="1:22" ht="60" hidden="1" x14ac:dyDescent="0.25">
      <c r="A1308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65.24636363636364</v>
      </c>
      <c r="P1308" s="3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9">
        <f t="shared" si="164"/>
        <v>41947.457569444443</v>
      </c>
      <c r="T1308" s="9">
        <f t="shared" si="165"/>
        <v>41977.457569444443</v>
      </c>
      <c r="U1308" t="str">
        <f t="shared" si="166"/>
        <v>Nov</v>
      </c>
      <c r="V1308">
        <f t="shared" si="167"/>
        <v>2014</v>
      </c>
    </row>
    <row r="1309" spans="1:22" ht="30" hidden="1" x14ac:dyDescent="0.25">
      <c r="A1309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11.514000000000001</v>
      </c>
      <c r="P1309" s="3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9">
        <f t="shared" si="164"/>
        <v>42387.503229166665</v>
      </c>
      <c r="T1309" s="9">
        <f t="shared" si="165"/>
        <v>42417.503229166665</v>
      </c>
      <c r="U1309" t="str">
        <f t="shared" si="166"/>
        <v>Jan</v>
      </c>
      <c r="V1309">
        <f t="shared" si="167"/>
        <v>2016</v>
      </c>
    </row>
    <row r="1310" spans="1:22" ht="30" hidden="1" x14ac:dyDescent="0.25">
      <c r="A1310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11.360000000000001</v>
      </c>
      <c r="P1310" s="3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9">
        <f t="shared" si="164"/>
        <v>42611.613564814819</v>
      </c>
      <c r="T1310" s="9">
        <f t="shared" si="165"/>
        <v>42651.613564814819</v>
      </c>
      <c r="U1310" t="str">
        <f t="shared" si="166"/>
        <v>Aug</v>
      </c>
      <c r="V1310">
        <f t="shared" si="167"/>
        <v>2016</v>
      </c>
    </row>
    <row r="1311" spans="1:22" ht="45" hidden="1" x14ac:dyDescent="0.25">
      <c r="A1311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111.99130434782609</v>
      </c>
      <c r="P1311" s="3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9">
        <f t="shared" si="164"/>
        <v>42257.882731481484</v>
      </c>
      <c r="T1311" s="9">
        <f t="shared" si="165"/>
        <v>42292.882731481484</v>
      </c>
      <c r="U1311" t="str">
        <f t="shared" si="166"/>
        <v>Sep</v>
      </c>
      <c r="V1311">
        <f t="shared" si="167"/>
        <v>2015</v>
      </c>
    </row>
    <row r="1312" spans="1:22" ht="45" hidden="1" x14ac:dyDescent="0.25">
      <c r="A1312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15.5</v>
      </c>
      <c r="P1312" s="3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9">
        <f t="shared" si="164"/>
        <v>42556.667245370365</v>
      </c>
      <c r="T1312" s="9">
        <f t="shared" si="165"/>
        <v>42601.667245370365</v>
      </c>
      <c r="U1312" t="str">
        <f t="shared" si="166"/>
        <v>Jul</v>
      </c>
      <c r="V1312">
        <f t="shared" si="167"/>
        <v>2016</v>
      </c>
    </row>
    <row r="1313" spans="1:22" ht="60" hidden="1" x14ac:dyDescent="0.25">
      <c r="A131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32.027999999999999</v>
      </c>
      <c r="P1313" s="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4"/>
        <v>42669.802303240736</v>
      </c>
      <c r="T1313" s="9">
        <f t="shared" si="165"/>
        <v>42704.843969907408</v>
      </c>
      <c r="U1313" t="str">
        <f t="shared" si="166"/>
        <v>Oct</v>
      </c>
      <c r="V1313">
        <f t="shared" si="167"/>
        <v>2016</v>
      </c>
    </row>
    <row r="1314" spans="1:22" ht="45" hidden="1" x14ac:dyDescent="0.25">
      <c r="A1314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0.60869565217391308</v>
      </c>
      <c r="P1314" s="3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4"/>
        <v>42082.702800925923</v>
      </c>
      <c r="T1314" s="9">
        <f t="shared" si="165"/>
        <v>42112.702800925923</v>
      </c>
      <c r="U1314" t="str">
        <f t="shared" si="166"/>
        <v>Mar</v>
      </c>
      <c r="V1314">
        <f t="shared" si="167"/>
        <v>2015</v>
      </c>
    </row>
    <row r="1315" spans="1:22" ht="60" hidden="1" x14ac:dyDescent="0.25">
      <c r="A1315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31.114999999999998</v>
      </c>
      <c r="P1315" s="3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9">
        <f t="shared" si="164"/>
        <v>42402.709652777776</v>
      </c>
      <c r="T1315" s="9">
        <f t="shared" si="165"/>
        <v>42432.709652777776</v>
      </c>
      <c r="U1315" t="str">
        <f t="shared" si="166"/>
        <v>Feb</v>
      </c>
      <c r="V1315">
        <f t="shared" si="167"/>
        <v>2016</v>
      </c>
    </row>
    <row r="1316" spans="1:22" ht="60" hidden="1" x14ac:dyDescent="0.25">
      <c r="A1316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1.1266666666666667</v>
      </c>
      <c r="P1316" s="3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9">
        <f t="shared" si="164"/>
        <v>42604.669675925921</v>
      </c>
      <c r="T1316" s="9">
        <f t="shared" si="165"/>
        <v>42664.669675925921</v>
      </c>
      <c r="U1316" t="str">
        <f t="shared" si="166"/>
        <v>Aug</v>
      </c>
      <c r="V1316">
        <f t="shared" si="167"/>
        <v>2016</v>
      </c>
    </row>
    <row r="1317" spans="1:22" ht="30" hidden="1" x14ac:dyDescent="0.25">
      <c r="A1317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40.404000000000003</v>
      </c>
      <c r="P1317" s="3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9">
        <f t="shared" si="164"/>
        <v>42278.498240740737</v>
      </c>
      <c r="T1317" s="9">
        <f t="shared" si="165"/>
        <v>42314.041666666672</v>
      </c>
      <c r="U1317" t="str">
        <f t="shared" si="166"/>
        <v>Oct</v>
      </c>
      <c r="V1317">
        <f t="shared" si="167"/>
        <v>2015</v>
      </c>
    </row>
    <row r="1318" spans="1:22" ht="45" hidden="1" x14ac:dyDescent="0.25">
      <c r="A1318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1.3333333333333333E-3</v>
      </c>
      <c r="P1318" s="3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4"/>
        <v>42393.961909722217</v>
      </c>
      <c r="T1318" s="9">
        <f t="shared" si="165"/>
        <v>42428.961909722217</v>
      </c>
      <c r="U1318" t="str">
        <f t="shared" si="166"/>
        <v>Jan</v>
      </c>
      <c r="V1318">
        <f t="shared" si="167"/>
        <v>2016</v>
      </c>
    </row>
    <row r="1319" spans="1:22" ht="60" hidden="1" x14ac:dyDescent="0.25">
      <c r="A1319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5.7334999999999994</v>
      </c>
      <c r="P1319" s="3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9">
        <f t="shared" si="164"/>
        <v>42520.235486111109</v>
      </c>
      <c r="T1319" s="9">
        <f t="shared" si="165"/>
        <v>42572.583333333328</v>
      </c>
      <c r="U1319" t="str">
        <f t="shared" si="166"/>
        <v>May</v>
      </c>
      <c r="V1319">
        <f t="shared" si="167"/>
        <v>2016</v>
      </c>
    </row>
    <row r="1320" spans="1:22" ht="45" hidden="1" x14ac:dyDescent="0.25">
      <c r="A1320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15.324999999999999</v>
      </c>
      <c r="P1320" s="3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9">
        <f t="shared" si="164"/>
        <v>41985.043657407412</v>
      </c>
      <c r="T1320" s="9">
        <f t="shared" si="165"/>
        <v>42015.043657407412</v>
      </c>
      <c r="U1320" t="str">
        <f t="shared" si="166"/>
        <v>Dec</v>
      </c>
      <c r="V1320">
        <f t="shared" si="167"/>
        <v>2015</v>
      </c>
    </row>
    <row r="1321" spans="1:22" ht="60" hidden="1" x14ac:dyDescent="0.25">
      <c r="A1321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15.103448275862069</v>
      </c>
      <c r="P1321" s="3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9">
        <f t="shared" si="164"/>
        <v>41816.812094907407</v>
      </c>
      <c r="T1321" s="9">
        <f t="shared" si="165"/>
        <v>41831.666666666664</v>
      </c>
      <c r="U1321" t="str">
        <f t="shared" si="166"/>
        <v>Jun</v>
      </c>
      <c r="V1321">
        <f t="shared" si="167"/>
        <v>2014</v>
      </c>
    </row>
    <row r="1322" spans="1:22" ht="60" hidden="1" x14ac:dyDescent="0.25">
      <c r="A1322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0.503</v>
      </c>
      <c r="P1322" s="3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9">
        <f t="shared" si="164"/>
        <v>42705.690347222218</v>
      </c>
      <c r="T1322" s="9">
        <f t="shared" si="165"/>
        <v>42734.958333333328</v>
      </c>
      <c r="U1322" t="str">
        <f t="shared" si="166"/>
        <v>Dec</v>
      </c>
      <c r="V1322">
        <f t="shared" si="167"/>
        <v>2016</v>
      </c>
    </row>
    <row r="1323" spans="1:22" ht="60" hidden="1" x14ac:dyDescent="0.25">
      <c r="A132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1.3028138528138529</v>
      </c>
      <c r="P1323" s="3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9">
        <f t="shared" si="164"/>
        <v>42697.74927083333</v>
      </c>
      <c r="T1323" s="9">
        <f t="shared" si="165"/>
        <v>42727.74927083333</v>
      </c>
      <c r="U1323" t="str">
        <f t="shared" si="166"/>
        <v>Nov</v>
      </c>
      <c r="V1323">
        <f t="shared" si="167"/>
        <v>2016</v>
      </c>
    </row>
    <row r="1324" spans="1:22" ht="60" hidden="1" x14ac:dyDescent="0.25">
      <c r="A1324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0.30285714285714288</v>
      </c>
      <c r="P1324" s="3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4"/>
        <v>42115.656539351854</v>
      </c>
      <c r="T1324" s="9">
        <f t="shared" si="165"/>
        <v>42145.656539351854</v>
      </c>
      <c r="U1324" t="str">
        <f t="shared" si="166"/>
        <v>Apr</v>
      </c>
      <c r="V1324">
        <f t="shared" si="167"/>
        <v>2015</v>
      </c>
    </row>
    <row r="1325" spans="1:22" ht="60" hidden="1" x14ac:dyDescent="0.25">
      <c r="A1325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8.8800000000000008</v>
      </c>
      <c r="P1325" s="3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9">
        <f t="shared" si="164"/>
        <v>42451.698449074072</v>
      </c>
      <c r="T1325" s="9">
        <f t="shared" si="165"/>
        <v>42486.288194444445</v>
      </c>
      <c r="U1325" t="str">
        <f t="shared" si="166"/>
        <v>Mar</v>
      </c>
      <c r="V1325">
        <f t="shared" si="167"/>
        <v>2016</v>
      </c>
    </row>
    <row r="1326" spans="1:22" ht="60" hidden="1" x14ac:dyDescent="0.25">
      <c r="A1326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</v>
      </c>
      <c r="P1326" s="3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9">
        <f t="shared" si="164"/>
        <v>42626.633703703701</v>
      </c>
      <c r="T1326" s="9">
        <f t="shared" si="165"/>
        <v>42656.633703703701</v>
      </c>
      <c r="U1326" t="str">
        <f t="shared" si="166"/>
        <v>Sep</v>
      </c>
      <c r="V1326">
        <f t="shared" si="167"/>
        <v>2016</v>
      </c>
    </row>
    <row r="1327" spans="1:22" ht="60" hidden="1" x14ac:dyDescent="0.25">
      <c r="A1327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2.4299999999999997</v>
      </c>
      <c r="P1327" s="3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4"/>
        <v>42704.086053240739</v>
      </c>
      <c r="T1327" s="9">
        <f t="shared" si="165"/>
        <v>42734.086053240739</v>
      </c>
      <c r="U1327" t="str">
        <f t="shared" si="166"/>
        <v>Nov</v>
      </c>
      <c r="V1327">
        <f t="shared" si="167"/>
        <v>2016</v>
      </c>
    </row>
    <row r="1328" spans="1:22" ht="60" hidden="1" x14ac:dyDescent="0.25">
      <c r="A1328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</v>
      </c>
      <c r="P1328" s="3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9">
        <f t="shared" si="164"/>
        <v>41974.791990740734</v>
      </c>
      <c r="T1328" s="9">
        <f t="shared" si="165"/>
        <v>42019.791990740734</v>
      </c>
      <c r="U1328" t="str">
        <f t="shared" si="166"/>
        <v>Dec</v>
      </c>
      <c r="V1328">
        <f t="shared" si="167"/>
        <v>2015</v>
      </c>
    </row>
    <row r="1329" spans="1:22" ht="45" hidden="1" x14ac:dyDescent="0.25">
      <c r="A1329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</v>
      </c>
      <c r="P1329" s="3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9">
        <f t="shared" si="164"/>
        <v>42123.678645833337</v>
      </c>
      <c r="T1329" s="9">
        <f t="shared" si="165"/>
        <v>42153.678645833337</v>
      </c>
      <c r="U1329" t="str">
        <f t="shared" si="166"/>
        <v>Apr</v>
      </c>
      <c r="V1329">
        <f t="shared" si="167"/>
        <v>2015</v>
      </c>
    </row>
    <row r="1330" spans="1:22" ht="60" hidden="1" x14ac:dyDescent="0.25">
      <c r="A1330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</v>
      </c>
      <c r="P1330" s="3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9">
        <f t="shared" si="164"/>
        <v>42612.642754629633</v>
      </c>
      <c r="T1330" s="9">
        <f t="shared" si="165"/>
        <v>42657.642754629633</v>
      </c>
      <c r="U1330" t="str">
        <f t="shared" si="166"/>
        <v>Aug</v>
      </c>
      <c r="V1330">
        <f t="shared" si="167"/>
        <v>2016</v>
      </c>
    </row>
    <row r="1331" spans="1:22" ht="45" hidden="1" x14ac:dyDescent="0.25">
      <c r="A1331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0.81600000000000006</v>
      </c>
      <c r="P1331" s="3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9">
        <f t="shared" si="164"/>
        <v>41935.221585648149</v>
      </c>
      <c r="T1331" s="9">
        <f t="shared" si="165"/>
        <v>41975.263252314813</v>
      </c>
      <c r="U1331" t="str">
        <f t="shared" si="166"/>
        <v>Oct</v>
      </c>
      <c r="V1331">
        <f t="shared" si="167"/>
        <v>2014</v>
      </c>
    </row>
    <row r="1332" spans="1:22" ht="45" hidden="1" x14ac:dyDescent="0.25">
      <c r="A1332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22.494285714285713</v>
      </c>
      <c r="P1332" s="3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4"/>
        <v>42522.276724537034</v>
      </c>
      <c r="T1332" s="9">
        <f t="shared" si="165"/>
        <v>42553.166666666672</v>
      </c>
      <c r="U1332" t="str">
        <f t="shared" si="166"/>
        <v>Jun</v>
      </c>
      <c r="V1332">
        <f t="shared" si="167"/>
        <v>2016</v>
      </c>
    </row>
    <row r="1333" spans="1:22" ht="45" hidden="1" x14ac:dyDescent="0.25">
      <c r="A133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</v>
      </c>
      <c r="P1333" s="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4"/>
        <v>42569.50409722222</v>
      </c>
      <c r="T1333" s="9">
        <f t="shared" si="165"/>
        <v>42599.50409722222</v>
      </c>
      <c r="U1333" t="str">
        <f t="shared" si="166"/>
        <v>Jul</v>
      </c>
      <c r="V1333">
        <f t="shared" si="167"/>
        <v>2016</v>
      </c>
    </row>
    <row r="1334" spans="1:22" ht="60" hidden="1" x14ac:dyDescent="0.25">
      <c r="A1334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3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9">
        <f t="shared" si="164"/>
        <v>42732.060277777782</v>
      </c>
      <c r="T1334" s="9">
        <f t="shared" si="165"/>
        <v>42762.060277777782</v>
      </c>
      <c r="U1334" t="str">
        <f t="shared" si="166"/>
        <v>Dec</v>
      </c>
      <c r="V1334">
        <f t="shared" si="167"/>
        <v>2017</v>
      </c>
    </row>
    <row r="1335" spans="1:22" ht="60" hidden="1" x14ac:dyDescent="0.25">
      <c r="A1335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3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9">
        <f t="shared" si="164"/>
        <v>41806.106770833336</v>
      </c>
      <c r="T1335" s="9">
        <f t="shared" si="165"/>
        <v>41836.106770833336</v>
      </c>
      <c r="U1335" t="str">
        <f t="shared" si="166"/>
        <v>Jun</v>
      </c>
      <c r="V1335">
        <f t="shared" si="167"/>
        <v>2014</v>
      </c>
    </row>
    <row r="1336" spans="1:22" ht="45" hidden="1" x14ac:dyDescent="0.25">
      <c r="A1336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10.754135338345865</v>
      </c>
      <c r="P1336" s="3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9">
        <f t="shared" si="164"/>
        <v>42410.774155092593</v>
      </c>
      <c r="T1336" s="9">
        <f t="shared" si="165"/>
        <v>42440.774155092593</v>
      </c>
      <c r="U1336" t="str">
        <f t="shared" si="166"/>
        <v>Feb</v>
      </c>
      <c r="V1336">
        <f t="shared" si="167"/>
        <v>2016</v>
      </c>
    </row>
    <row r="1337" spans="1:22" ht="60" hidden="1" x14ac:dyDescent="0.25">
      <c r="A1337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19.759999999999998</v>
      </c>
      <c r="P1337" s="3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4"/>
        <v>42313.936365740738</v>
      </c>
      <c r="T1337" s="9">
        <f t="shared" si="165"/>
        <v>42343.936365740738</v>
      </c>
      <c r="U1337" t="str">
        <f t="shared" si="166"/>
        <v>Nov</v>
      </c>
      <c r="V1337">
        <f t="shared" si="167"/>
        <v>2015</v>
      </c>
    </row>
    <row r="1338" spans="1:22" ht="60" hidden="1" x14ac:dyDescent="0.25">
      <c r="A1338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84.946999999999989</v>
      </c>
      <c r="P1338" s="3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9">
        <f t="shared" si="164"/>
        <v>41955.863750000004</v>
      </c>
      <c r="T1338" s="9">
        <f t="shared" si="165"/>
        <v>41990.863750000004</v>
      </c>
      <c r="U1338" t="str">
        <f t="shared" si="166"/>
        <v>Nov</v>
      </c>
      <c r="V1338">
        <f t="shared" si="167"/>
        <v>2014</v>
      </c>
    </row>
    <row r="1339" spans="1:22" ht="45" hidden="1" x14ac:dyDescent="0.25">
      <c r="A1339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49.381999999999998</v>
      </c>
      <c r="P1339" s="3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9">
        <f t="shared" si="164"/>
        <v>42767.577303240745</v>
      </c>
      <c r="T1339" s="9">
        <f t="shared" si="165"/>
        <v>42797.577303240745</v>
      </c>
      <c r="U1339" t="str">
        <f t="shared" si="166"/>
        <v>Feb</v>
      </c>
      <c r="V1339">
        <f t="shared" si="167"/>
        <v>2017</v>
      </c>
    </row>
    <row r="1340" spans="1:22" ht="60" hidden="1" x14ac:dyDescent="0.25">
      <c r="A1340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3.3033333333333332</v>
      </c>
      <c r="P1340" s="3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9">
        <f t="shared" si="164"/>
        <v>42188.803622685184</v>
      </c>
      <c r="T1340" s="9">
        <f t="shared" si="165"/>
        <v>42218.803622685184</v>
      </c>
      <c r="U1340" t="str">
        <f t="shared" si="166"/>
        <v>Jul</v>
      </c>
      <c r="V1340">
        <f t="shared" si="167"/>
        <v>2015</v>
      </c>
    </row>
    <row r="1341" spans="1:22" ht="30" hidden="1" x14ac:dyDescent="0.25">
      <c r="A1341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6.6339999999999995</v>
      </c>
      <c r="P1341" s="3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9">
        <f t="shared" si="164"/>
        <v>41936.647164351853</v>
      </c>
      <c r="T1341" s="9">
        <f t="shared" si="165"/>
        <v>41981.688831018517</v>
      </c>
      <c r="U1341" t="str">
        <f t="shared" si="166"/>
        <v>Oct</v>
      </c>
      <c r="V1341">
        <f t="shared" si="167"/>
        <v>2014</v>
      </c>
    </row>
    <row r="1342" spans="1:22" ht="45" hidden="1" x14ac:dyDescent="0.25">
      <c r="A1342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3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9">
        <f t="shared" si="164"/>
        <v>41836.595520833333</v>
      </c>
      <c r="T1342" s="9">
        <f t="shared" si="165"/>
        <v>41866.595520833333</v>
      </c>
      <c r="U1342" t="str">
        <f t="shared" si="166"/>
        <v>Jul</v>
      </c>
      <c r="V1342">
        <f t="shared" si="167"/>
        <v>2014</v>
      </c>
    </row>
    <row r="1343" spans="1:22" ht="60" hidden="1" x14ac:dyDescent="0.25">
      <c r="A134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70.36</v>
      </c>
      <c r="P1343" s="3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9">
        <f t="shared" si="164"/>
        <v>42612.624039351853</v>
      </c>
      <c r="T1343" s="9">
        <f t="shared" si="165"/>
        <v>42644.624039351853</v>
      </c>
      <c r="U1343" t="str">
        <f t="shared" si="166"/>
        <v>Aug</v>
      </c>
      <c r="V1343">
        <f t="shared" si="167"/>
        <v>2016</v>
      </c>
    </row>
    <row r="1344" spans="1:22" ht="60" hidden="1" x14ac:dyDescent="0.25">
      <c r="A1344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0.2</v>
      </c>
      <c r="P1344" s="3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4"/>
        <v>42172.816423611104</v>
      </c>
      <c r="T1344" s="9">
        <f t="shared" si="165"/>
        <v>42202.816423611104</v>
      </c>
      <c r="U1344" t="str">
        <f t="shared" si="166"/>
        <v>Jun</v>
      </c>
      <c r="V1344">
        <f t="shared" si="167"/>
        <v>2015</v>
      </c>
    </row>
    <row r="1345" spans="1:22" ht="60" hidden="1" x14ac:dyDescent="0.25">
      <c r="A1345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102.298</v>
      </c>
      <c r="P1345" s="3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9">
        <f t="shared" si="164"/>
        <v>42542.526423611111</v>
      </c>
      <c r="T1345" s="9">
        <f t="shared" si="165"/>
        <v>42601.165972222225</v>
      </c>
      <c r="U1345" t="str">
        <f t="shared" si="166"/>
        <v>Jun</v>
      </c>
      <c r="V1345">
        <f t="shared" si="167"/>
        <v>2016</v>
      </c>
    </row>
    <row r="1346" spans="1:22" ht="60" x14ac:dyDescent="0.25">
      <c r="A1346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377.73333333333335</v>
      </c>
      <c r="P1346" s="3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9">
        <f t="shared" si="164"/>
        <v>42522.789803240739</v>
      </c>
      <c r="T1346" s="9">
        <f t="shared" si="165"/>
        <v>42551.789803240739</v>
      </c>
      <c r="U1346" t="str">
        <f t="shared" si="166"/>
        <v>Jun</v>
      </c>
      <c r="V1346">
        <f t="shared" si="167"/>
        <v>2016</v>
      </c>
    </row>
    <row r="1347" spans="1:22" ht="45" x14ac:dyDescent="0.25">
      <c r="A1347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E1347/D1347*100</f>
        <v>125</v>
      </c>
      <c r="P1347" s="3">
        <f t="shared" ref="P1347:P1410" si="169">IFERROR(E1347/L1347,0)</f>
        <v>53.571428571428569</v>
      </c>
      <c r="Q1347" t="str">
        <f t="shared" ref="Q1347:Q1410" si="170">LEFT(N1347,SEARCH("/",N1347,1)-1)</f>
        <v>publishing</v>
      </c>
      <c r="R1347" t="str">
        <f t="shared" ref="R1347:R1410" si="171">MID(N1347,FIND("/",N1347)+1,256)</f>
        <v>nonfiction</v>
      </c>
      <c r="S1347" s="9">
        <f t="shared" ref="S1347:S1410" si="172">(((J1347/60)/60)/24)+DATE(1970,1,1)</f>
        <v>41799.814340277779</v>
      </c>
      <c r="T1347" s="9">
        <f t="shared" ref="T1347:T1410" si="173">(((I1347/60)/60)/24)+DATE(1970,1,1)</f>
        <v>41834.814340277779</v>
      </c>
      <c r="U1347" t="str">
        <f t="shared" ref="U1347:U1410" si="174">TEXT(S1347,"mmm")</f>
        <v>Jun</v>
      </c>
      <c r="V1347">
        <f t="shared" ref="V1347:V1410" si="175">YEAR(T1347)</f>
        <v>2014</v>
      </c>
    </row>
    <row r="1348" spans="1:22" ht="45" x14ac:dyDescent="0.25">
      <c r="A1348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147.32653061224491</v>
      </c>
      <c r="P1348" s="3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9">
        <f t="shared" si="172"/>
        <v>41422.075821759259</v>
      </c>
      <c r="T1348" s="9">
        <f t="shared" si="173"/>
        <v>41452.075821759259</v>
      </c>
      <c r="U1348" t="str">
        <f t="shared" si="174"/>
        <v>May</v>
      </c>
      <c r="V1348">
        <f t="shared" si="175"/>
        <v>2013</v>
      </c>
    </row>
    <row r="1349" spans="1:22" ht="60" x14ac:dyDescent="0.25">
      <c r="A1349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102.2</v>
      </c>
      <c r="P1349" s="3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9">
        <f t="shared" si="172"/>
        <v>42040.638020833328</v>
      </c>
      <c r="T1349" s="9">
        <f t="shared" si="173"/>
        <v>42070.638020833328</v>
      </c>
      <c r="U1349" t="str">
        <f t="shared" si="174"/>
        <v>Feb</v>
      </c>
      <c r="V1349">
        <f t="shared" si="175"/>
        <v>2015</v>
      </c>
    </row>
    <row r="1350" spans="1:22" ht="60" x14ac:dyDescent="0.25">
      <c r="A1350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101.8723404255319</v>
      </c>
      <c r="P1350" s="3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9">
        <f t="shared" si="172"/>
        <v>41963.506168981476</v>
      </c>
      <c r="T1350" s="9">
        <f t="shared" si="173"/>
        <v>41991.506168981476</v>
      </c>
      <c r="U1350" t="str">
        <f t="shared" si="174"/>
        <v>Nov</v>
      </c>
      <c r="V1350">
        <f t="shared" si="175"/>
        <v>2014</v>
      </c>
    </row>
    <row r="1351" spans="1:22" ht="60" x14ac:dyDescent="0.25">
      <c r="A1351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204.2</v>
      </c>
      <c r="P1351" s="3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9">
        <f t="shared" si="172"/>
        <v>42317.33258101852</v>
      </c>
      <c r="T1351" s="9">
        <f t="shared" si="173"/>
        <v>42354.290972222225</v>
      </c>
      <c r="U1351" t="str">
        <f t="shared" si="174"/>
        <v>Nov</v>
      </c>
      <c r="V1351">
        <f t="shared" si="175"/>
        <v>2015</v>
      </c>
    </row>
    <row r="1352" spans="1:22" ht="60" x14ac:dyDescent="0.25">
      <c r="A1352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104.05</v>
      </c>
      <c r="P1352" s="3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9">
        <f t="shared" si="172"/>
        <v>42334.013124999998</v>
      </c>
      <c r="T1352" s="9">
        <f t="shared" si="173"/>
        <v>42364.013124999998</v>
      </c>
      <c r="U1352" t="str">
        <f t="shared" si="174"/>
        <v>Nov</v>
      </c>
      <c r="V1352">
        <f t="shared" si="175"/>
        <v>2015</v>
      </c>
    </row>
    <row r="1353" spans="1:22" ht="45" x14ac:dyDescent="0.25">
      <c r="A135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101.265</v>
      </c>
      <c r="P1353" s="3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9">
        <f t="shared" si="172"/>
        <v>42382.74009259259</v>
      </c>
      <c r="T1353" s="9">
        <f t="shared" si="173"/>
        <v>42412.74009259259</v>
      </c>
      <c r="U1353" t="str">
        <f t="shared" si="174"/>
        <v>Jan</v>
      </c>
      <c r="V1353">
        <f t="shared" si="175"/>
        <v>2016</v>
      </c>
    </row>
    <row r="1354" spans="1:22" ht="60" x14ac:dyDescent="0.25">
      <c r="A1354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136.13999999999999</v>
      </c>
      <c r="P1354" s="3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9">
        <f t="shared" si="172"/>
        <v>42200.578310185185</v>
      </c>
      <c r="T1354" s="9">
        <f t="shared" si="173"/>
        <v>42252.165972222225</v>
      </c>
      <c r="U1354" t="str">
        <f t="shared" si="174"/>
        <v>Jul</v>
      </c>
      <c r="V1354">
        <f t="shared" si="175"/>
        <v>2015</v>
      </c>
    </row>
    <row r="1355" spans="1:22" ht="45" x14ac:dyDescent="0.25">
      <c r="A1355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133.6</v>
      </c>
      <c r="P1355" s="3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9">
        <f t="shared" si="172"/>
        <v>41309.11791666667</v>
      </c>
      <c r="T1355" s="9">
        <f t="shared" si="173"/>
        <v>41344</v>
      </c>
      <c r="U1355" t="str">
        <f t="shared" si="174"/>
        <v>Feb</v>
      </c>
      <c r="V1355">
        <f t="shared" si="175"/>
        <v>2013</v>
      </c>
    </row>
    <row r="1356" spans="1:22" ht="60" x14ac:dyDescent="0.25">
      <c r="A1356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130.25</v>
      </c>
      <c r="P1356" s="3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9">
        <f t="shared" si="172"/>
        <v>42502.807627314818</v>
      </c>
      <c r="T1356" s="9">
        <f t="shared" si="173"/>
        <v>42532.807627314818</v>
      </c>
      <c r="U1356" t="str">
        <f t="shared" si="174"/>
        <v>May</v>
      </c>
      <c r="V1356">
        <f t="shared" si="175"/>
        <v>2016</v>
      </c>
    </row>
    <row r="1357" spans="1:22" ht="60" x14ac:dyDescent="0.25">
      <c r="A1357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122.67999999999999</v>
      </c>
      <c r="P1357" s="3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9">
        <f t="shared" si="172"/>
        <v>41213.254687499997</v>
      </c>
      <c r="T1357" s="9">
        <f t="shared" si="173"/>
        <v>41243.416666666664</v>
      </c>
      <c r="U1357" t="str">
        <f t="shared" si="174"/>
        <v>Oct</v>
      </c>
      <c r="V1357">
        <f t="shared" si="175"/>
        <v>2012</v>
      </c>
    </row>
    <row r="1358" spans="1:22" ht="60" x14ac:dyDescent="0.25">
      <c r="A1358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182.81058823529412</v>
      </c>
      <c r="P1358" s="3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9">
        <f t="shared" si="172"/>
        <v>41430.038888888892</v>
      </c>
      <c r="T1358" s="9">
        <f t="shared" si="173"/>
        <v>41460.038888888892</v>
      </c>
      <c r="U1358" t="str">
        <f t="shared" si="174"/>
        <v>Jun</v>
      </c>
      <c r="V1358">
        <f t="shared" si="175"/>
        <v>2013</v>
      </c>
    </row>
    <row r="1359" spans="1:22" ht="45" x14ac:dyDescent="0.25">
      <c r="A1359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125.29999999999998</v>
      </c>
      <c r="P1359" s="3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9">
        <f t="shared" si="172"/>
        <v>41304.962233796294</v>
      </c>
      <c r="T1359" s="9">
        <f t="shared" si="173"/>
        <v>41334.249305555553</v>
      </c>
      <c r="U1359" t="str">
        <f t="shared" si="174"/>
        <v>Jan</v>
      </c>
      <c r="V1359">
        <f t="shared" si="175"/>
        <v>2013</v>
      </c>
    </row>
    <row r="1360" spans="1:22" ht="45" x14ac:dyDescent="0.25">
      <c r="A1360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111.66666666666667</v>
      </c>
      <c r="P1360" s="3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9">
        <f t="shared" si="172"/>
        <v>40689.570868055554</v>
      </c>
      <c r="T1360" s="9">
        <f t="shared" si="173"/>
        <v>40719.570868055554</v>
      </c>
      <c r="U1360" t="str">
        <f t="shared" si="174"/>
        <v>May</v>
      </c>
      <c r="V1360">
        <f t="shared" si="175"/>
        <v>2011</v>
      </c>
    </row>
    <row r="1361" spans="1:22" ht="60" x14ac:dyDescent="0.25">
      <c r="A1361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115.75757575757575</v>
      </c>
      <c r="P1361" s="3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9">
        <f t="shared" si="172"/>
        <v>40668.814699074072</v>
      </c>
      <c r="T1361" s="9">
        <f t="shared" si="173"/>
        <v>40730.814699074072</v>
      </c>
      <c r="U1361" t="str">
        <f t="shared" si="174"/>
        <v>May</v>
      </c>
      <c r="V1361">
        <f t="shared" si="175"/>
        <v>2011</v>
      </c>
    </row>
    <row r="1362" spans="1:22" ht="30" x14ac:dyDescent="0.25">
      <c r="A1362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173.2</v>
      </c>
      <c r="P1362" s="3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9">
        <f t="shared" si="172"/>
        <v>41095.900694444441</v>
      </c>
      <c r="T1362" s="9">
        <f t="shared" si="173"/>
        <v>41123.900694444441</v>
      </c>
      <c r="U1362" t="str">
        <f t="shared" si="174"/>
        <v>Jul</v>
      </c>
      <c r="V1362">
        <f t="shared" si="175"/>
        <v>2012</v>
      </c>
    </row>
    <row r="1363" spans="1:22" ht="45" x14ac:dyDescent="0.25">
      <c r="A136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125.98333333333333</v>
      </c>
      <c r="P1363" s="3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9">
        <f t="shared" si="172"/>
        <v>41781.717268518521</v>
      </c>
      <c r="T1363" s="9">
        <f t="shared" si="173"/>
        <v>41811.717268518521</v>
      </c>
      <c r="U1363" t="str">
        <f t="shared" si="174"/>
        <v>May</v>
      </c>
      <c r="V1363">
        <f t="shared" si="175"/>
        <v>2014</v>
      </c>
    </row>
    <row r="1364" spans="1:22" ht="45" x14ac:dyDescent="0.25">
      <c r="A1364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109.1</v>
      </c>
      <c r="P1364" s="3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2"/>
        <v>41464.934386574074</v>
      </c>
      <c r="T1364" s="9">
        <f t="shared" si="173"/>
        <v>41524.934386574074</v>
      </c>
      <c r="U1364" t="str">
        <f t="shared" si="174"/>
        <v>Jul</v>
      </c>
      <c r="V1364">
        <f t="shared" si="175"/>
        <v>2013</v>
      </c>
    </row>
    <row r="1365" spans="1:22" ht="60" x14ac:dyDescent="0.25">
      <c r="A1365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100</v>
      </c>
      <c r="P1365" s="3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2"/>
        <v>42396.8440625</v>
      </c>
      <c r="T1365" s="9">
        <f t="shared" si="173"/>
        <v>42415.332638888889</v>
      </c>
      <c r="U1365" t="str">
        <f t="shared" si="174"/>
        <v>Jan</v>
      </c>
      <c r="V1365">
        <f t="shared" si="175"/>
        <v>2016</v>
      </c>
    </row>
    <row r="1366" spans="1:22" ht="60" x14ac:dyDescent="0.25">
      <c r="A1366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118.64285714285714</v>
      </c>
      <c r="P1366" s="3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9">
        <f t="shared" si="172"/>
        <v>41951.695671296293</v>
      </c>
      <c r="T1366" s="9">
        <f t="shared" si="173"/>
        <v>42011.6956712963</v>
      </c>
      <c r="U1366" t="str">
        <f t="shared" si="174"/>
        <v>Nov</v>
      </c>
      <c r="V1366">
        <f t="shared" si="175"/>
        <v>2015</v>
      </c>
    </row>
    <row r="1367" spans="1:22" ht="60" x14ac:dyDescent="0.25">
      <c r="A1367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100.26666666666667</v>
      </c>
      <c r="P1367" s="3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9">
        <f t="shared" si="172"/>
        <v>42049.733240740738</v>
      </c>
      <c r="T1367" s="9">
        <f t="shared" si="173"/>
        <v>42079.691574074073</v>
      </c>
      <c r="U1367" t="str">
        <f t="shared" si="174"/>
        <v>Feb</v>
      </c>
      <c r="V1367">
        <f t="shared" si="175"/>
        <v>2015</v>
      </c>
    </row>
    <row r="1368" spans="1:22" x14ac:dyDescent="0.25">
      <c r="A1368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126.48920000000001</v>
      </c>
      <c r="P1368" s="3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9">
        <f t="shared" si="172"/>
        <v>41924.996099537035</v>
      </c>
      <c r="T1368" s="9">
        <f t="shared" si="173"/>
        <v>41970.037766203706</v>
      </c>
      <c r="U1368" t="str">
        <f t="shared" si="174"/>
        <v>Oct</v>
      </c>
      <c r="V1368">
        <f t="shared" si="175"/>
        <v>2014</v>
      </c>
    </row>
    <row r="1369" spans="1:22" ht="45" x14ac:dyDescent="0.25">
      <c r="A1369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114.26</v>
      </c>
      <c r="P1369" s="3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9">
        <f t="shared" si="172"/>
        <v>42292.002893518518</v>
      </c>
      <c r="T1369" s="9">
        <f t="shared" si="173"/>
        <v>42322.044560185182</v>
      </c>
      <c r="U1369" t="str">
        <f t="shared" si="174"/>
        <v>Oct</v>
      </c>
      <c r="V1369">
        <f t="shared" si="175"/>
        <v>2015</v>
      </c>
    </row>
    <row r="1370" spans="1:22" ht="45" x14ac:dyDescent="0.25">
      <c r="A1370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110.7</v>
      </c>
      <c r="P1370" s="3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9">
        <f t="shared" si="172"/>
        <v>42146.190902777773</v>
      </c>
      <c r="T1370" s="9">
        <f t="shared" si="173"/>
        <v>42170.190902777773</v>
      </c>
      <c r="U1370" t="str">
        <f t="shared" si="174"/>
        <v>May</v>
      </c>
      <c r="V1370">
        <f t="shared" si="175"/>
        <v>2015</v>
      </c>
    </row>
    <row r="1371" spans="1:22" ht="60" x14ac:dyDescent="0.25">
      <c r="A1371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105.34805315203954</v>
      </c>
      <c r="P1371" s="3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9">
        <f t="shared" si="172"/>
        <v>41710.594282407408</v>
      </c>
      <c r="T1371" s="9">
        <f t="shared" si="173"/>
        <v>41740.594282407408</v>
      </c>
      <c r="U1371" t="str">
        <f t="shared" si="174"/>
        <v>Mar</v>
      </c>
      <c r="V1371">
        <f t="shared" si="175"/>
        <v>2014</v>
      </c>
    </row>
    <row r="1372" spans="1:22" ht="30" x14ac:dyDescent="0.25">
      <c r="A1372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103.66666666666666</v>
      </c>
      <c r="P1372" s="3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2"/>
        <v>41548.00335648148</v>
      </c>
      <c r="T1372" s="9">
        <f t="shared" si="173"/>
        <v>41563.00335648148</v>
      </c>
      <c r="U1372" t="str">
        <f t="shared" si="174"/>
        <v>Oct</v>
      </c>
      <c r="V1372">
        <f t="shared" si="175"/>
        <v>2013</v>
      </c>
    </row>
    <row r="1373" spans="1:22" ht="60" x14ac:dyDescent="0.25">
      <c r="A137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107.08672667523933</v>
      </c>
      <c r="P1373" s="3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9">
        <f t="shared" si="172"/>
        <v>42101.758587962962</v>
      </c>
      <c r="T1373" s="9">
        <f t="shared" si="173"/>
        <v>42131.758587962962</v>
      </c>
      <c r="U1373" t="str">
        <f t="shared" si="174"/>
        <v>Apr</v>
      </c>
      <c r="V1373">
        <f t="shared" si="175"/>
        <v>2015</v>
      </c>
    </row>
    <row r="1374" spans="1:22" ht="30" x14ac:dyDescent="0.25">
      <c r="A1374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124</v>
      </c>
      <c r="P1374" s="3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2"/>
        <v>41072.739953703705</v>
      </c>
      <c r="T1374" s="9">
        <f t="shared" si="173"/>
        <v>41102.739953703705</v>
      </c>
      <c r="U1374" t="str">
        <f t="shared" si="174"/>
        <v>Jun</v>
      </c>
      <c r="V1374">
        <f t="shared" si="175"/>
        <v>2012</v>
      </c>
    </row>
    <row r="1375" spans="1:22" ht="45" x14ac:dyDescent="0.25">
      <c r="A1375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105.01</v>
      </c>
      <c r="P1375" s="3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9">
        <f t="shared" si="172"/>
        <v>42704.95177083333</v>
      </c>
      <c r="T1375" s="9">
        <f t="shared" si="173"/>
        <v>42734.95177083333</v>
      </c>
      <c r="U1375" t="str">
        <f t="shared" si="174"/>
        <v>Nov</v>
      </c>
      <c r="V1375">
        <f t="shared" si="175"/>
        <v>2016</v>
      </c>
    </row>
    <row r="1376" spans="1:22" ht="60" x14ac:dyDescent="0.25">
      <c r="A1376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189.46666666666667</v>
      </c>
      <c r="P1376" s="3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9">
        <f t="shared" si="172"/>
        <v>42424.161898148144</v>
      </c>
      <c r="T1376" s="9">
        <f t="shared" si="173"/>
        <v>42454.12023148148</v>
      </c>
      <c r="U1376" t="str">
        <f t="shared" si="174"/>
        <v>Feb</v>
      </c>
      <c r="V1376">
        <f t="shared" si="175"/>
        <v>2016</v>
      </c>
    </row>
    <row r="1377" spans="1:22" ht="60" x14ac:dyDescent="0.25">
      <c r="A1377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171.32499999999999</v>
      </c>
      <c r="P1377" s="3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9">
        <f t="shared" si="172"/>
        <v>42720.066192129627</v>
      </c>
      <c r="T1377" s="9">
        <f t="shared" si="173"/>
        <v>42750.066192129627</v>
      </c>
      <c r="U1377" t="str">
        <f t="shared" si="174"/>
        <v>Dec</v>
      </c>
      <c r="V1377">
        <f t="shared" si="175"/>
        <v>2017</v>
      </c>
    </row>
    <row r="1378" spans="1:22" ht="30" x14ac:dyDescent="0.25">
      <c r="A1378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252.48648648648651</v>
      </c>
      <c r="P1378" s="3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9">
        <f t="shared" si="172"/>
        <v>42677.669050925921</v>
      </c>
      <c r="T1378" s="9">
        <f t="shared" si="173"/>
        <v>42707.710717592592</v>
      </c>
      <c r="U1378" t="str">
        <f t="shared" si="174"/>
        <v>Nov</v>
      </c>
      <c r="V1378">
        <f t="shared" si="175"/>
        <v>2016</v>
      </c>
    </row>
    <row r="1379" spans="1:22" ht="60" x14ac:dyDescent="0.25">
      <c r="A1379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116.15384615384616</v>
      </c>
      <c r="P1379" s="3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9">
        <f t="shared" si="172"/>
        <v>42747.219560185185</v>
      </c>
      <c r="T1379" s="9">
        <f t="shared" si="173"/>
        <v>42769.174305555556</v>
      </c>
      <c r="U1379" t="str">
        <f t="shared" si="174"/>
        <v>Jan</v>
      </c>
      <c r="V1379">
        <f t="shared" si="175"/>
        <v>2017</v>
      </c>
    </row>
    <row r="1380" spans="1:22" x14ac:dyDescent="0.25">
      <c r="A1380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203.35000000000002</v>
      </c>
      <c r="P1380" s="3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9">
        <f t="shared" si="172"/>
        <v>42568.759374999994</v>
      </c>
      <c r="T1380" s="9">
        <f t="shared" si="173"/>
        <v>42583.759374999994</v>
      </c>
      <c r="U1380" t="str">
        <f t="shared" si="174"/>
        <v>Jul</v>
      </c>
      <c r="V1380">
        <f t="shared" si="175"/>
        <v>2016</v>
      </c>
    </row>
    <row r="1381" spans="1:22" ht="30" x14ac:dyDescent="0.25">
      <c r="A1381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111.60000000000001</v>
      </c>
      <c r="P1381" s="3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9">
        <f t="shared" si="172"/>
        <v>42130.491620370376</v>
      </c>
      <c r="T1381" s="9">
        <f t="shared" si="173"/>
        <v>42160.491620370376</v>
      </c>
      <c r="U1381" t="str">
        <f t="shared" si="174"/>
        <v>May</v>
      </c>
      <c r="V1381">
        <f t="shared" si="175"/>
        <v>2015</v>
      </c>
    </row>
    <row r="1382" spans="1:22" ht="45" x14ac:dyDescent="0.25">
      <c r="A1382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424</v>
      </c>
      <c r="P1382" s="3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2"/>
        <v>42141.762800925921</v>
      </c>
      <c r="T1382" s="9">
        <f t="shared" si="173"/>
        <v>42164.083333333328</v>
      </c>
      <c r="U1382" t="str">
        <f t="shared" si="174"/>
        <v>May</v>
      </c>
      <c r="V1382">
        <f t="shared" si="175"/>
        <v>2015</v>
      </c>
    </row>
    <row r="1383" spans="1:22" ht="60" x14ac:dyDescent="0.25">
      <c r="A138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107.1</v>
      </c>
      <c r="P1383" s="3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9">
        <f t="shared" si="172"/>
        <v>42703.214409722219</v>
      </c>
      <c r="T1383" s="9">
        <f t="shared" si="173"/>
        <v>42733.214409722219</v>
      </c>
      <c r="U1383" t="str">
        <f t="shared" si="174"/>
        <v>Nov</v>
      </c>
      <c r="V1383">
        <f t="shared" si="175"/>
        <v>2016</v>
      </c>
    </row>
    <row r="1384" spans="1:22" ht="45" x14ac:dyDescent="0.25">
      <c r="A1384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104.3625</v>
      </c>
      <c r="P1384" s="3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9">
        <f t="shared" si="172"/>
        <v>41370.800185185188</v>
      </c>
      <c r="T1384" s="9">
        <f t="shared" si="173"/>
        <v>41400.800185185188</v>
      </c>
      <c r="U1384" t="str">
        <f t="shared" si="174"/>
        <v>Apr</v>
      </c>
      <c r="V1384">
        <f t="shared" si="175"/>
        <v>2013</v>
      </c>
    </row>
    <row r="1385" spans="1:22" ht="60" x14ac:dyDescent="0.25">
      <c r="A1385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212.40909090909091</v>
      </c>
      <c r="P1385" s="3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9">
        <f t="shared" si="172"/>
        <v>42707.074976851851</v>
      </c>
      <c r="T1385" s="9">
        <f t="shared" si="173"/>
        <v>42727.074976851851</v>
      </c>
      <c r="U1385" t="str">
        <f t="shared" si="174"/>
        <v>Dec</v>
      </c>
      <c r="V1385">
        <f t="shared" si="175"/>
        <v>2016</v>
      </c>
    </row>
    <row r="1386" spans="1:22" ht="45" x14ac:dyDescent="0.25">
      <c r="A1386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124.08571428571429</v>
      </c>
      <c r="P1386" s="3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9">
        <f t="shared" si="172"/>
        <v>42160.735208333332</v>
      </c>
      <c r="T1386" s="9">
        <f t="shared" si="173"/>
        <v>42190.735208333332</v>
      </c>
      <c r="U1386" t="str">
        <f t="shared" si="174"/>
        <v>Jun</v>
      </c>
      <c r="V1386">
        <f t="shared" si="175"/>
        <v>2015</v>
      </c>
    </row>
    <row r="1387" spans="1:22" ht="45" x14ac:dyDescent="0.25">
      <c r="A1387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110.406125</v>
      </c>
      <c r="P1387" s="3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9">
        <f t="shared" si="172"/>
        <v>42433.688900462963</v>
      </c>
      <c r="T1387" s="9">
        <f t="shared" si="173"/>
        <v>42489.507638888885</v>
      </c>
      <c r="U1387" t="str">
        <f t="shared" si="174"/>
        <v>Mar</v>
      </c>
      <c r="V1387">
        <f t="shared" si="175"/>
        <v>2016</v>
      </c>
    </row>
    <row r="1388" spans="1:22" ht="30" x14ac:dyDescent="0.25">
      <c r="A1388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218.75</v>
      </c>
      <c r="P1388" s="3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2"/>
        <v>42184.646863425922</v>
      </c>
      <c r="T1388" s="9">
        <f t="shared" si="173"/>
        <v>42214.646863425922</v>
      </c>
      <c r="U1388" t="str">
        <f t="shared" si="174"/>
        <v>Jun</v>
      </c>
      <c r="V1388">
        <f t="shared" si="175"/>
        <v>2015</v>
      </c>
    </row>
    <row r="1389" spans="1:22" ht="60" x14ac:dyDescent="0.25">
      <c r="A1389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136.625</v>
      </c>
      <c r="P1389" s="3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9">
        <f t="shared" si="172"/>
        <v>42126.92123842593</v>
      </c>
      <c r="T1389" s="9">
        <f t="shared" si="173"/>
        <v>42158.1875</v>
      </c>
      <c r="U1389" t="str">
        <f t="shared" si="174"/>
        <v>May</v>
      </c>
      <c r="V1389">
        <f t="shared" si="175"/>
        <v>2015</v>
      </c>
    </row>
    <row r="1390" spans="1:22" ht="60" x14ac:dyDescent="0.25">
      <c r="A1390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134.8074</v>
      </c>
      <c r="P1390" s="3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9">
        <f t="shared" si="172"/>
        <v>42634.614780092597</v>
      </c>
      <c r="T1390" s="9">
        <f t="shared" si="173"/>
        <v>42660.676388888889</v>
      </c>
      <c r="U1390" t="str">
        <f t="shared" si="174"/>
        <v>Sep</v>
      </c>
      <c r="V1390">
        <f t="shared" si="175"/>
        <v>2016</v>
      </c>
    </row>
    <row r="1391" spans="1:22" ht="30" x14ac:dyDescent="0.25">
      <c r="A1391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145.4</v>
      </c>
      <c r="P1391" s="3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9">
        <f t="shared" si="172"/>
        <v>42565.480983796297</v>
      </c>
      <c r="T1391" s="9">
        <f t="shared" si="173"/>
        <v>42595.480983796297</v>
      </c>
      <c r="U1391" t="str">
        <f t="shared" si="174"/>
        <v>Jul</v>
      </c>
      <c r="V1391">
        <f t="shared" si="175"/>
        <v>2016</v>
      </c>
    </row>
    <row r="1392" spans="1:22" ht="45" x14ac:dyDescent="0.25">
      <c r="A1392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109.10714285714285</v>
      </c>
      <c r="P1392" s="3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9">
        <f t="shared" si="172"/>
        <v>42087.803310185183</v>
      </c>
      <c r="T1392" s="9">
        <f t="shared" si="173"/>
        <v>42121.716666666667</v>
      </c>
      <c r="U1392" t="str">
        <f t="shared" si="174"/>
        <v>Mar</v>
      </c>
      <c r="V1392">
        <f t="shared" si="175"/>
        <v>2015</v>
      </c>
    </row>
    <row r="1393" spans="1:22" ht="45" x14ac:dyDescent="0.25">
      <c r="A139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110.2</v>
      </c>
      <c r="P1393" s="3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9">
        <f t="shared" si="172"/>
        <v>42193.650671296295</v>
      </c>
      <c r="T1393" s="9">
        <f t="shared" si="173"/>
        <v>42238.207638888889</v>
      </c>
      <c r="U1393" t="str">
        <f t="shared" si="174"/>
        <v>Jul</v>
      </c>
      <c r="V1393">
        <f t="shared" si="175"/>
        <v>2015</v>
      </c>
    </row>
    <row r="1394" spans="1:22" ht="45" x14ac:dyDescent="0.25">
      <c r="A1394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113.64000000000001</v>
      </c>
      <c r="P1394" s="3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9">
        <f t="shared" si="172"/>
        <v>42401.154930555553</v>
      </c>
      <c r="T1394" s="9">
        <f t="shared" si="173"/>
        <v>42432.154930555553</v>
      </c>
      <c r="U1394" t="str">
        <f t="shared" si="174"/>
        <v>Feb</v>
      </c>
      <c r="V1394">
        <f t="shared" si="175"/>
        <v>2016</v>
      </c>
    </row>
    <row r="1395" spans="1:22" ht="30" x14ac:dyDescent="0.25">
      <c r="A1395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102.35000000000001</v>
      </c>
      <c r="P1395" s="3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9">
        <f t="shared" si="172"/>
        <v>42553.681979166664</v>
      </c>
      <c r="T1395" s="9">
        <f t="shared" si="173"/>
        <v>42583.681979166664</v>
      </c>
      <c r="U1395" t="str">
        <f t="shared" si="174"/>
        <v>Jul</v>
      </c>
      <c r="V1395">
        <f t="shared" si="175"/>
        <v>2016</v>
      </c>
    </row>
    <row r="1396" spans="1:22" ht="45" x14ac:dyDescent="0.25">
      <c r="A1396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122.13333333333334</v>
      </c>
      <c r="P1396" s="3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9">
        <f t="shared" si="172"/>
        <v>42752.144976851851</v>
      </c>
      <c r="T1396" s="9">
        <f t="shared" si="173"/>
        <v>42795.125</v>
      </c>
      <c r="U1396" t="str">
        <f t="shared" si="174"/>
        <v>Jan</v>
      </c>
      <c r="V1396">
        <f t="shared" si="175"/>
        <v>2017</v>
      </c>
    </row>
    <row r="1397" spans="1:22" ht="30" x14ac:dyDescent="0.25">
      <c r="A1397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111.88571428571427</v>
      </c>
      <c r="P1397" s="3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9">
        <f t="shared" si="172"/>
        <v>42719.90834490741</v>
      </c>
      <c r="T1397" s="9">
        <f t="shared" si="173"/>
        <v>42749.90834490741</v>
      </c>
      <c r="U1397" t="str">
        <f t="shared" si="174"/>
        <v>Dec</v>
      </c>
      <c r="V1397">
        <f t="shared" si="175"/>
        <v>2017</v>
      </c>
    </row>
    <row r="1398" spans="1:22" ht="60" x14ac:dyDescent="0.25">
      <c r="A1398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107.3</v>
      </c>
      <c r="P1398" s="3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9">
        <f t="shared" si="172"/>
        <v>42018.99863425926</v>
      </c>
      <c r="T1398" s="9">
        <f t="shared" si="173"/>
        <v>42048.99863425926</v>
      </c>
      <c r="U1398" t="str">
        <f t="shared" si="174"/>
        <v>Jan</v>
      </c>
      <c r="V1398">
        <f t="shared" si="175"/>
        <v>2015</v>
      </c>
    </row>
    <row r="1399" spans="1:22" ht="45" x14ac:dyDescent="0.25">
      <c r="A1399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113.85000000000001</v>
      </c>
      <c r="P1399" s="3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9">
        <f t="shared" si="172"/>
        <v>42640.917939814812</v>
      </c>
      <c r="T1399" s="9">
        <f t="shared" si="173"/>
        <v>42670.888194444444</v>
      </c>
      <c r="U1399" t="str">
        <f t="shared" si="174"/>
        <v>Sep</v>
      </c>
      <c r="V1399">
        <f t="shared" si="175"/>
        <v>2016</v>
      </c>
    </row>
    <row r="1400" spans="1:22" ht="45" x14ac:dyDescent="0.25">
      <c r="A1400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109.68181818181819</v>
      </c>
      <c r="P1400" s="3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9">
        <f t="shared" si="172"/>
        <v>42526.874236111107</v>
      </c>
      <c r="T1400" s="9">
        <f t="shared" si="173"/>
        <v>42556.874236111107</v>
      </c>
      <c r="U1400" t="str">
        <f t="shared" si="174"/>
        <v>Jun</v>
      </c>
      <c r="V1400">
        <f t="shared" si="175"/>
        <v>2016</v>
      </c>
    </row>
    <row r="1401" spans="1:22" ht="45" x14ac:dyDescent="0.25">
      <c r="A1401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126.14444444444443</v>
      </c>
      <c r="P1401" s="3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9">
        <f t="shared" si="172"/>
        <v>41889.004317129627</v>
      </c>
      <c r="T1401" s="9">
        <f t="shared" si="173"/>
        <v>41919.004317129627</v>
      </c>
      <c r="U1401" t="str">
        <f t="shared" si="174"/>
        <v>Sep</v>
      </c>
      <c r="V1401">
        <f t="shared" si="175"/>
        <v>2014</v>
      </c>
    </row>
    <row r="1402" spans="1:22" ht="45" x14ac:dyDescent="0.25">
      <c r="A1402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167.42857142857144</v>
      </c>
      <c r="P1402" s="3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9">
        <f t="shared" si="172"/>
        <v>42498.341122685189</v>
      </c>
      <c r="T1402" s="9">
        <f t="shared" si="173"/>
        <v>42533.229166666672</v>
      </c>
      <c r="U1402" t="str">
        <f t="shared" si="174"/>
        <v>May</v>
      </c>
      <c r="V1402">
        <f t="shared" si="175"/>
        <v>2016</v>
      </c>
    </row>
    <row r="1403" spans="1:22" ht="60" x14ac:dyDescent="0.25">
      <c r="A140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496.52000000000004</v>
      </c>
      <c r="P1403" s="3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9">
        <f t="shared" si="172"/>
        <v>41399.99622685185</v>
      </c>
      <c r="T1403" s="9">
        <f t="shared" si="173"/>
        <v>41420.99622685185</v>
      </c>
      <c r="U1403" t="str">
        <f t="shared" si="174"/>
        <v>May</v>
      </c>
      <c r="V1403">
        <f t="shared" si="175"/>
        <v>2013</v>
      </c>
    </row>
    <row r="1404" spans="1:22" ht="60" x14ac:dyDescent="0.25">
      <c r="A1404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109.16</v>
      </c>
      <c r="P1404" s="3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9">
        <f t="shared" si="172"/>
        <v>42065.053368055553</v>
      </c>
      <c r="T1404" s="9">
        <f t="shared" si="173"/>
        <v>42125.011701388896</v>
      </c>
      <c r="U1404" t="str">
        <f t="shared" si="174"/>
        <v>Mar</v>
      </c>
      <c r="V1404">
        <f t="shared" si="175"/>
        <v>2015</v>
      </c>
    </row>
    <row r="1405" spans="1:22" ht="60" x14ac:dyDescent="0.25">
      <c r="A1405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102.57499999999999</v>
      </c>
      <c r="P1405" s="3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9">
        <f t="shared" si="172"/>
        <v>41451.062905092593</v>
      </c>
      <c r="T1405" s="9">
        <f t="shared" si="173"/>
        <v>41481.062905092593</v>
      </c>
      <c r="U1405" t="str">
        <f t="shared" si="174"/>
        <v>Jun</v>
      </c>
      <c r="V1405">
        <f t="shared" si="175"/>
        <v>2013</v>
      </c>
    </row>
    <row r="1406" spans="1:22" ht="60" hidden="1" x14ac:dyDescent="0.25">
      <c r="A1406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</v>
      </c>
      <c r="P1406" s="3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2"/>
        <v>42032.510243055556</v>
      </c>
      <c r="T1406" s="9">
        <f t="shared" si="173"/>
        <v>42057.510243055556</v>
      </c>
      <c r="U1406" t="str">
        <f t="shared" si="174"/>
        <v>Jan</v>
      </c>
      <c r="V1406">
        <f t="shared" si="175"/>
        <v>2015</v>
      </c>
    </row>
    <row r="1407" spans="1:22" ht="30" hidden="1" x14ac:dyDescent="0.25">
      <c r="A1407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0.42</v>
      </c>
      <c r="P1407" s="3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9">
        <f t="shared" si="172"/>
        <v>41941.680567129632</v>
      </c>
      <c r="T1407" s="9">
        <f t="shared" si="173"/>
        <v>41971.722233796296</v>
      </c>
      <c r="U1407" t="str">
        <f t="shared" si="174"/>
        <v>Oct</v>
      </c>
      <c r="V1407">
        <f t="shared" si="175"/>
        <v>2014</v>
      </c>
    </row>
    <row r="1408" spans="1:22" ht="30" hidden="1" x14ac:dyDescent="0.25">
      <c r="A1408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0.125</v>
      </c>
      <c r="P1408" s="3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2"/>
        <v>42297.432951388888</v>
      </c>
      <c r="T1408" s="9">
        <f t="shared" si="173"/>
        <v>42350.416666666672</v>
      </c>
      <c r="U1408" t="str">
        <f t="shared" si="174"/>
        <v>Oct</v>
      </c>
      <c r="V1408">
        <f t="shared" si="175"/>
        <v>2015</v>
      </c>
    </row>
    <row r="1409" spans="1:22" ht="45" hidden="1" x14ac:dyDescent="0.25">
      <c r="A1409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0.5</v>
      </c>
      <c r="P1409" s="3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2"/>
        <v>41838.536782407406</v>
      </c>
      <c r="T1409" s="9">
        <f t="shared" si="173"/>
        <v>41863.536782407406</v>
      </c>
      <c r="U1409" t="str">
        <f t="shared" si="174"/>
        <v>Jul</v>
      </c>
      <c r="V1409">
        <f t="shared" si="175"/>
        <v>2014</v>
      </c>
    </row>
    <row r="1410" spans="1:22" ht="60" hidden="1" x14ac:dyDescent="0.25">
      <c r="A1410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7.1999999999999993</v>
      </c>
      <c r="P1410" s="3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2"/>
        <v>42291.872175925921</v>
      </c>
      <c r="T1410" s="9">
        <f t="shared" si="173"/>
        <v>42321.913842592592</v>
      </c>
      <c r="U1410" t="str">
        <f t="shared" si="174"/>
        <v>Oct</v>
      </c>
      <c r="V1410">
        <f t="shared" si="175"/>
        <v>2015</v>
      </c>
    </row>
    <row r="1411" spans="1:22" ht="45" hidden="1" x14ac:dyDescent="0.25">
      <c r="A1411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E1411/D1411*100</f>
        <v>0</v>
      </c>
      <c r="P1411" s="3">
        <f t="shared" ref="P1411:P1474" si="177">IFERROR(E1411/L1411,0)</f>
        <v>0</v>
      </c>
      <c r="Q1411" t="str">
        <f t="shared" ref="Q1411:Q1474" si="178">LEFT(N1411,SEARCH("/",N1411,1)-1)</f>
        <v>publishing</v>
      </c>
      <c r="R1411" t="str">
        <f t="shared" ref="R1411:R1474" si="179">MID(N1411,FIND("/",N1411)+1,256)</f>
        <v>translations</v>
      </c>
      <c r="S1411" s="9">
        <f t="shared" ref="S1411:S1474" si="180">(((J1411/60)/60)/24)+DATE(1970,1,1)</f>
        <v>41945.133506944447</v>
      </c>
      <c r="T1411" s="9">
        <f t="shared" ref="T1411:T1474" si="181">(((I1411/60)/60)/24)+DATE(1970,1,1)</f>
        <v>42005.175173611111</v>
      </c>
      <c r="U1411" t="str">
        <f t="shared" ref="U1411:U1474" si="182">TEXT(S1411,"mmm")</f>
        <v>Nov</v>
      </c>
      <c r="V1411">
        <f t="shared" ref="V1411:V1474" si="183">YEAR(T1411)</f>
        <v>2015</v>
      </c>
    </row>
    <row r="1412" spans="1:22" ht="60" hidden="1" x14ac:dyDescent="0.25">
      <c r="A1412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1.6666666666666666E-2</v>
      </c>
      <c r="P1412" s="3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si="180"/>
        <v>42479.318518518514</v>
      </c>
      <c r="T1412" s="9">
        <f t="shared" si="181"/>
        <v>42524.318518518514</v>
      </c>
      <c r="U1412" t="str">
        <f t="shared" si="182"/>
        <v>Apr</v>
      </c>
      <c r="V1412">
        <f t="shared" si="183"/>
        <v>2016</v>
      </c>
    </row>
    <row r="1413" spans="1:22" ht="60" hidden="1" x14ac:dyDescent="0.25">
      <c r="A141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0.23333333333333336</v>
      </c>
      <c r="P1413" s="3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9">
        <f t="shared" si="180"/>
        <v>42013.059027777781</v>
      </c>
      <c r="T1413" s="9">
        <f t="shared" si="181"/>
        <v>42041.059027777781</v>
      </c>
      <c r="U1413" t="str">
        <f t="shared" si="182"/>
        <v>Jan</v>
      </c>
      <c r="V1413">
        <f t="shared" si="183"/>
        <v>2015</v>
      </c>
    </row>
    <row r="1414" spans="1:22" ht="45" hidden="1" x14ac:dyDescent="0.25">
      <c r="A1414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4.5714285714285712</v>
      </c>
      <c r="P1414" s="3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9">
        <f t="shared" si="180"/>
        <v>41947.063645833332</v>
      </c>
      <c r="T1414" s="9">
        <f t="shared" si="181"/>
        <v>41977.063645833332</v>
      </c>
      <c r="U1414" t="str">
        <f t="shared" si="182"/>
        <v>Nov</v>
      </c>
      <c r="V1414">
        <f t="shared" si="183"/>
        <v>2014</v>
      </c>
    </row>
    <row r="1415" spans="1:22" ht="60" hidden="1" x14ac:dyDescent="0.25">
      <c r="A1415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5</v>
      </c>
      <c r="P1415" s="3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0"/>
        <v>42360.437152777777</v>
      </c>
      <c r="T1415" s="9">
        <f t="shared" si="181"/>
        <v>42420.437152777777</v>
      </c>
      <c r="U1415" t="str">
        <f t="shared" si="182"/>
        <v>Dec</v>
      </c>
      <c r="V1415">
        <f t="shared" si="183"/>
        <v>2016</v>
      </c>
    </row>
    <row r="1416" spans="1:22" ht="60" hidden="1" x14ac:dyDescent="0.25">
      <c r="A1416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0.2</v>
      </c>
      <c r="P1416" s="3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0"/>
        <v>42708.25309027778</v>
      </c>
      <c r="T1416" s="9">
        <f t="shared" si="181"/>
        <v>42738.25309027778</v>
      </c>
      <c r="U1416" t="str">
        <f t="shared" si="182"/>
        <v>Dec</v>
      </c>
      <c r="V1416">
        <f t="shared" si="183"/>
        <v>2017</v>
      </c>
    </row>
    <row r="1417" spans="1:22" ht="45" hidden="1" x14ac:dyDescent="0.25">
      <c r="A1417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18.181818181818183</v>
      </c>
      <c r="P1417" s="3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9">
        <f t="shared" si="180"/>
        <v>42192.675821759258</v>
      </c>
      <c r="T1417" s="9">
        <f t="shared" si="181"/>
        <v>42232.675821759258</v>
      </c>
      <c r="U1417" t="str">
        <f t="shared" si="182"/>
        <v>Jul</v>
      </c>
      <c r="V1417">
        <f t="shared" si="183"/>
        <v>2015</v>
      </c>
    </row>
    <row r="1418" spans="1:22" ht="45" hidden="1" x14ac:dyDescent="0.25">
      <c r="A1418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3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9">
        <f t="shared" si="180"/>
        <v>42299.926145833335</v>
      </c>
      <c r="T1418" s="9">
        <f t="shared" si="181"/>
        <v>42329.967812499999</v>
      </c>
      <c r="U1418" t="str">
        <f t="shared" si="182"/>
        <v>Oct</v>
      </c>
      <c r="V1418">
        <f t="shared" si="183"/>
        <v>2015</v>
      </c>
    </row>
    <row r="1419" spans="1:22" ht="45" hidden="1" x14ac:dyDescent="0.25">
      <c r="A1419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</v>
      </c>
      <c r="P1419" s="3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0"/>
        <v>42232.15016203704</v>
      </c>
      <c r="T1419" s="9">
        <f t="shared" si="181"/>
        <v>42262.465972222228</v>
      </c>
      <c r="U1419" t="str">
        <f t="shared" si="182"/>
        <v>Aug</v>
      </c>
      <c r="V1419">
        <f t="shared" si="183"/>
        <v>2015</v>
      </c>
    </row>
    <row r="1420" spans="1:22" ht="60" hidden="1" x14ac:dyDescent="0.25">
      <c r="A1420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0.2</v>
      </c>
      <c r="P1420" s="3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0"/>
        <v>42395.456412037034</v>
      </c>
      <c r="T1420" s="9">
        <f t="shared" si="181"/>
        <v>42425.456412037034</v>
      </c>
      <c r="U1420" t="str">
        <f t="shared" si="182"/>
        <v>Jan</v>
      </c>
      <c r="V1420">
        <f t="shared" si="183"/>
        <v>2016</v>
      </c>
    </row>
    <row r="1421" spans="1:22" ht="60" hidden="1" x14ac:dyDescent="0.25">
      <c r="A1421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7.0634920634920633</v>
      </c>
      <c r="P1421" s="3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0"/>
        <v>42622.456238425926</v>
      </c>
      <c r="T1421" s="9">
        <f t="shared" si="181"/>
        <v>42652.456238425926</v>
      </c>
      <c r="U1421" t="str">
        <f t="shared" si="182"/>
        <v>Sep</v>
      </c>
      <c r="V1421">
        <f t="shared" si="183"/>
        <v>2016</v>
      </c>
    </row>
    <row r="1422" spans="1:22" ht="30" hidden="1" x14ac:dyDescent="0.25">
      <c r="A1422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</v>
      </c>
      <c r="P1422" s="3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0"/>
        <v>42524.667662037042</v>
      </c>
      <c r="T1422" s="9">
        <f t="shared" si="181"/>
        <v>42549.667662037042</v>
      </c>
      <c r="U1422" t="str">
        <f t="shared" si="182"/>
        <v>Jun</v>
      </c>
      <c r="V1422">
        <f t="shared" si="183"/>
        <v>2016</v>
      </c>
    </row>
    <row r="1423" spans="1:22" ht="60" hidden="1" x14ac:dyDescent="0.25">
      <c r="A142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0.1</v>
      </c>
      <c r="P1423" s="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0"/>
        <v>42013.915613425925</v>
      </c>
      <c r="T1423" s="9">
        <f t="shared" si="181"/>
        <v>42043.915613425925</v>
      </c>
      <c r="U1423" t="str">
        <f t="shared" si="182"/>
        <v>Jan</v>
      </c>
      <c r="V1423">
        <f t="shared" si="183"/>
        <v>2015</v>
      </c>
    </row>
    <row r="1424" spans="1:22" ht="60" hidden="1" x14ac:dyDescent="0.25">
      <c r="A1424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0.104</v>
      </c>
      <c r="P1424" s="3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0"/>
        <v>42604.239629629628</v>
      </c>
      <c r="T1424" s="9">
        <f t="shared" si="181"/>
        <v>42634.239629629628</v>
      </c>
      <c r="U1424" t="str">
        <f t="shared" si="182"/>
        <v>Aug</v>
      </c>
      <c r="V1424">
        <f t="shared" si="183"/>
        <v>2016</v>
      </c>
    </row>
    <row r="1425" spans="1:22" ht="60" hidden="1" x14ac:dyDescent="0.25">
      <c r="A1425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0.33333333333333337</v>
      </c>
      <c r="P1425" s="3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0"/>
        <v>42340.360312500001</v>
      </c>
      <c r="T1425" s="9">
        <f t="shared" si="181"/>
        <v>42370.360312500001</v>
      </c>
      <c r="U1425" t="str">
        <f t="shared" si="182"/>
        <v>Dec</v>
      </c>
      <c r="V1425">
        <f t="shared" si="183"/>
        <v>2016</v>
      </c>
    </row>
    <row r="1426" spans="1:22" ht="45" hidden="1" x14ac:dyDescent="0.25">
      <c r="A1426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20.36</v>
      </c>
      <c r="P1426" s="3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9">
        <f t="shared" si="180"/>
        <v>42676.717615740738</v>
      </c>
      <c r="T1426" s="9">
        <f t="shared" si="181"/>
        <v>42689.759282407409</v>
      </c>
      <c r="U1426" t="str">
        <f t="shared" si="182"/>
        <v>Nov</v>
      </c>
      <c r="V1426">
        <f t="shared" si="183"/>
        <v>2016</v>
      </c>
    </row>
    <row r="1427" spans="1:22" ht="60" hidden="1" x14ac:dyDescent="0.25">
      <c r="A1427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3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9">
        <f t="shared" si="180"/>
        <v>42093.131469907406</v>
      </c>
      <c r="T1427" s="9">
        <f t="shared" si="181"/>
        <v>42123.131469907406</v>
      </c>
      <c r="U1427" t="str">
        <f t="shared" si="182"/>
        <v>Mar</v>
      </c>
      <c r="V1427">
        <f t="shared" si="183"/>
        <v>2015</v>
      </c>
    </row>
    <row r="1428" spans="1:22" ht="60" hidden="1" x14ac:dyDescent="0.25">
      <c r="A1428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3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9">
        <f t="shared" si="180"/>
        <v>42180.390277777777</v>
      </c>
      <c r="T1428" s="9">
        <f t="shared" si="181"/>
        <v>42240.390277777777</v>
      </c>
      <c r="U1428" t="str">
        <f t="shared" si="182"/>
        <v>Jun</v>
      </c>
      <c r="V1428">
        <f t="shared" si="183"/>
        <v>2015</v>
      </c>
    </row>
    <row r="1429" spans="1:22" ht="60" hidden="1" x14ac:dyDescent="0.25">
      <c r="A1429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8.3800000000000008</v>
      </c>
      <c r="P1429" s="3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0"/>
        <v>42601.851678240739</v>
      </c>
      <c r="T1429" s="9">
        <f t="shared" si="181"/>
        <v>42631.851678240739</v>
      </c>
      <c r="U1429" t="str">
        <f t="shared" si="182"/>
        <v>Aug</v>
      </c>
      <c r="V1429">
        <f t="shared" si="183"/>
        <v>2016</v>
      </c>
    </row>
    <row r="1430" spans="1:22" ht="60" hidden="1" x14ac:dyDescent="0.25">
      <c r="A1430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4.5</v>
      </c>
      <c r="P1430" s="3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0"/>
        <v>42432.379826388889</v>
      </c>
      <c r="T1430" s="9">
        <f t="shared" si="181"/>
        <v>42462.338159722218</v>
      </c>
      <c r="U1430" t="str">
        <f t="shared" si="182"/>
        <v>Mar</v>
      </c>
      <c r="V1430">
        <f t="shared" si="183"/>
        <v>2016</v>
      </c>
    </row>
    <row r="1431" spans="1:22" ht="45" hidden="1" x14ac:dyDescent="0.25">
      <c r="A1431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3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9">
        <f t="shared" si="180"/>
        <v>42074.060671296291</v>
      </c>
      <c r="T1431" s="9">
        <f t="shared" si="181"/>
        <v>42104.060671296291</v>
      </c>
      <c r="U1431" t="str">
        <f t="shared" si="182"/>
        <v>Mar</v>
      </c>
      <c r="V1431">
        <f t="shared" si="183"/>
        <v>2015</v>
      </c>
    </row>
    <row r="1432" spans="1:22" ht="45" hidden="1" x14ac:dyDescent="0.25">
      <c r="A1432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</v>
      </c>
      <c r="P1432" s="3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0"/>
        <v>41961.813518518517</v>
      </c>
      <c r="T1432" s="9">
        <f t="shared" si="181"/>
        <v>41992.813518518517</v>
      </c>
      <c r="U1432" t="str">
        <f t="shared" si="182"/>
        <v>Nov</v>
      </c>
      <c r="V1432">
        <f t="shared" si="183"/>
        <v>2014</v>
      </c>
    </row>
    <row r="1433" spans="1:22" ht="60" hidden="1" x14ac:dyDescent="0.25">
      <c r="A143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31.94705882352941</v>
      </c>
      <c r="P1433" s="3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9">
        <f t="shared" si="180"/>
        <v>42304.210833333331</v>
      </c>
      <c r="T1433" s="9">
        <f t="shared" si="181"/>
        <v>42334.252500000002</v>
      </c>
      <c r="U1433" t="str">
        <f t="shared" si="182"/>
        <v>Oct</v>
      </c>
      <c r="V1433">
        <f t="shared" si="183"/>
        <v>2015</v>
      </c>
    </row>
    <row r="1434" spans="1:22" ht="60" hidden="1" x14ac:dyDescent="0.25">
      <c r="A1434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3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9">
        <f t="shared" si="180"/>
        <v>42175.780416666668</v>
      </c>
      <c r="T1434" s="9">
        <f t="shared" si="181"/>
        <v>42205.780416666668</v>
      </c>
      <c r="U1434" t="str">
        <f t="shared" si="182"/>
        <v>Jun</v>
      </c>
      <c r="V1434">
        <f t="shared" si="183"/>
        <v>2015</v>
      </c>
    </row>
    <row r="1435" spans="1:22" ht="60" hidden="1" x14ac:dyDescent="0.25">
      <c r="A1435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6.708333333333333</v>
      </c>
      <c r="P1435" s="3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0"/>
        <v>42673.625868055555</v>
      </c>
      <c r="T1435" s="9">
        <f t="shared" si="181"/>
        <v>42714.458333333328</v>
      </c>
      <c r="U1435" t="str">
        <f t="shared" si="182"/>
        <v>Oct</v>
      </c>
      <c r="V1435">
        <f t="shared" si="183"/>
        <v>2016</v>
      </c>
    </row>
    <row r="1436" spans="1:22" ht="45" hidden="1" x14ac:dyDescent="0.25">
      <c r="A1436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9.9878048780487809</v>
      </c>
      <c r="P1436" s="3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9">
        <f t="shared" si="180"/>
        <v>42142.767106481479</v>
      </c>
      <c r="T1436" s="9">
        <f t="shared" si="181"/>
        <v>42163.625</v>
      </c>
      <c r="U1436" t="str">
        <f t="shared" si="182"/>
        <v>May</v>
      </c>
      <c r="V1436">
        <f t="shared" si="183"/>
        <v>2015</v>
      </c>
    </row>
    <row r="1437" spans="1:22" ht="45" hidden="1" x14ac:dyDescent="0.25">
      <c r="A1437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0.1</v>
      </c>
      <c r="P1437" s="3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0"/>
        <v>42258.780324074076</v>
      </c>
      <c r="T1437" s="9">
        <f t="shared" si="181"/>
        <v>42288.780324074076</v>
      </c>
      <c r="U1437" t="str">
        <f t="shared" si="182"/>
        <v>Sep</v>
      </c>
      <c r="V1437">
        <f t="shared" si="183"/>
        <v>2015</v>
      </c>
    </row>
    <row r="1438" spans="1:22" ht="60" hidden="1" x14ac:dyDescent="0.25">
      <c r="A1438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0.77</v>
      </c>
      <c r="P1438" s="3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0"/>
        <v>42391.35019675926</v>
      </c>
      <c r="T1438" s="9">
        <f t="shared" si="181"/>
        <v>42421.35019675926</v>
      </c>
      <c r="U1438" t="str">
        <f t="shared" si="182"/>
        <v>Jan</v>
      </c>
      <c r="V1438">
        <f t="shared" si="183"/>
        <v>2016</v>
      </c>
    </row>
    <row r="1439" spans="1:22" ht="60" hidden="1" x14ac:dyDescent="0.25">
      <c r="A1439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26.900000000000002</v>
      </c>
      <c r="P1439" s="3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9">
        <f t="shared" si="180"/>
        <v>41796.531701388885</v>
      </c>
      <c r="T1439" s="9">
        <f t="shared" si="181"/>
        <v>41833.207638888889</v>
      </c>
      <c r="U1439" t="str">
        <f t="shared" si="182"/>
        <v>Jun</v>
      </c>
      <c r="V1439">
        <f t="shared" si="183"/>
        <v>2014</v>
      </c>
    </row>
    <row r="1440" spans="1:22" ht="60" hidden="1" x14ac:dyDescent="0.25">
      <c r="A1440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3</v>
      </c>
      <c r="P1440" s="3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0"/>
        <v>42457.871516203704</v>
      </c>
      <c r="T1440" s="9">
        <f t="shared" si="181"/>
        <v>42487.579861111109</v>
      </c>
      <c r="U1440" t="str">
        <f t="shared" si="182"/>
        <v>Mar</v>
      </c>
      <c r="V1440">
        <f t="shared" si="183"/>
        <v>2016</v>
      </c>
    </row>
    <row r="1441" spans="1:22" ht="45" hidden="1" x14ac:dyDescent="0.25">
      <c r="A1441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</v>
      </c>
      <c r="P1441" s="3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0"/>
        <v>42040.829872685179</v>
      </c>
      <c r="T1441" s="9">
        <f t="shared" si="181"/>
        <v>42070.829872685179</v>
      </c>
      <c r="U1441" t="str">
        <f t="shared" si="182"/>
        <v>Feb</v>
      </c>
      <c r="V1441">
        <f t="shared" si="183"/>
        <v>2015</v>
      </c>
    </row>
    <row r="1442" spans="1:22" ht="60" hidden="1" x14ac:dyDescent="0.25">
      <c r="A1442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7.6923076923076927E-3</v>
      </c>
      <c r="P1442" s="3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0"/>
        <v>42486.748414351852</v>
      </c>
      <c r="T1442" s="9">
        <f t="shared" si="181"/>
        <v>42516.748414351852</v>
      </c>
      <c r="U1442" t="str">
        <f t="shared" si="182"/>
        <v>Apr</v>
      </c>
      <c r="V1442">
        <f t="shared" si="183"/>
        <v>2016</v>
      </c>
    </row>
    <row r="1443" spans="1:22" ht="60" hidden="1" x14ac:dyDescent="0.25">
      <c r="A144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</v>
      </c>
      <c r="P1443" s="3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9">
        <f t="shared" si="180"/>
        <v>42198.765844907408</v>
      </c>
      <c r="T1443" s="9">
        <f t="shared" si="181"/>
        <v>42258.765844907408</v>
      </c>
      <c r="U1443" t="str">
        <f t="shared" si="182"/>
        <v>Jul</v>
      </c>
      <c r="V1443">
        <f t="shared" si="183"/>
        <v>2015</v>
      </c>
    </row>
    <row r="1444" spans="1:22" ht="60" hidden="1" x14ac:dyDescent="0.25">
      <c r="A1444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3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9">
        <f t="shared" si="180"/>
        <v>42485.64534722222</v>
      </c>
      <c r="T1444" s="9">
        <f t="shared" si="181"/>
        <v>42515.64534722222</v>
      </c>
      <c r="U1444" t="str">
        <f t="shared" si="182"/>
        <v>Apr</v>
      </c>
      <c r="V1444">
        <f t="shared" si="183"/>
        <v>2016</v>
      </c>
    </row>
    <row r="1445" spans="1:22" ht="60" hidden="1" x14ac:dyDescent="0.25">
      <c r="A1445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3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9">
        <f t="shared" si="180"/>
        <v>42707.926030092596</v>
      </c>
      <c r="T1445" s="9">
        <f t="shared" si="181"/>
        <v>42737.926030092596</v>
      </c>
      <c r="U1445" t="str">
        <f t="shared" si="182"/>
        <v>Dec</v>
      </c>
      <c r="V1445">
        <f t="shared" si="183"/>
        <v>2017</v>
      </c>
    </row>
    <row r="1446" spans="1:22" ht="45" hidden="1" x14ac:dyDescent="0.25">
      <c r="A1446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3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9">
        <f t="shared" si="180"/>
        <v>42199.873402777783</v>
      </c>
      <c r="T1446" s="9">
        <f t="shared" si="181"/>
        <v>42259.873402777783</v>
      </c>
      <c r="U1446" t="str">
        <f t="shared" si="182"/>
        <v>Jul</v>
      </c>
      <c r="V1446">
        <f t="shared" si="183"/>
        <v>2015</v>
      </c>
    </row>
    <row r="1447" spans="1:22" ht="60" hidden="1" x14ac:dyDescent="0.25">
      <c r="A1447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3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9">
        <f t="shared" si="180"/>
        <v>42139.542303240742</v>
      </c>
      <c r="T1447" s="9">
        <f t="shared" si="181"/>
        <v>42169.542303240742</v>
      </c>
      <c r="U1447" t="str">
        <f t="shared" si="182"/>
        <v>May</v>
      </c>
      <c r="V1447">
        <f t="shared" si="183"/>
        <v>2015</v>
      </c>
    </row>
    <row r="1448" spans="1:22" ht="60" hidden="1" x14ac:dyDescent="0.25">
      <c r="A1448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3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9">
        <f t="shared" si="180"/>
        <v>42461.447662037041</v>
      </c>
      <c r="T1448" s="9">
        <f t="shared" si="181"/>
        <v>42481.447662037041</v>
      </c>
      <c r="U1448" t="str">
        <f t="shared" si="182"/>
        <v>Apr</v>
      </c>
      <c r="V1448">
        <f t="shared" si="183"/>
        <v>2016</v>
      </c>
    </row>
    <row r="1449" spans="1:22" ht="30" hidden="1" x14ac:dyDescent="0.25">
      <c r="A1449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1.4999999999999999E-2</v>
      </c>
      <c r="P1449" s="3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0"/>
        <v>42529.730717592596</v>
      </c>
      <c r="T1449" s="9">
        <f t="shared" si="181"/>
        <v>42559.730717592596</v>
      </c>
      <c r="U1449" t="str">
        <f t="shared" si="182"/>
        <v>Jun</v>
      </c>
      <c r="V1449">
        <f t="shared" si="183"/>
        <v>2016</v>
      </c>
    </row>
    <row r="1450" spans="1:22" ht="60" hidden="1" x14ac:dyDescent="0.25">
      <c r="A1450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3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9">
        <f t="shared" si="180"/>
        <v>42115.936550925922</v>
      </c>
      <c r="T1450" s="9">
        <f t="shared" si="181"/>
        <v>42146.225694444445</v>
      </c>
      <c r="U1450" t="str">
        <f t="shared" si="182"/>
        <v>Apr</v>
      </c>
      <c r="V1450">
        <f t="shared" si="183"/>
        <v>2015</v>
      </c>
    </row>
    <row r="1451" spans="1:22" ht="60" hidden="1" x14ac:dyDescent="0.25">
      <c r="A1451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3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9">
        <f t="shared" si="180"/>
        <v>42086.811400462961</v>
      </c>
      <c r="T1451" s="9">
        <f t="shared" si="181"/>
        <v>42134.811400462961</v>
      </c>
      <c r="U1451" t="str">
        <f t="shared" si="182"/>
        <v>Mar</v>
      </c>
      <c r="V1451">
        <f t="shared" si="183"/>
        <v>2015</v>
      </c>
    </row>
    <row r="1452" spans="1:22" ht="60" hidden="1" x14ac:dyDescent="0.25">
      <c r="A1452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1E-3</v>
      </c>
      <c r="P1452" s="3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0"/>
        <v>42390.171261574069</v>
      </c>
      <c r="T1452" s="9">
        <f t="shared" si="181"/>
        <v>42420.171261574069</v>
      </c>
      <c r="U1452" t="str">
        <f t="shared" si="182"/>
        <v>Jan</v>
      </c>
      <c r="V1452">
        <f t="shared" si="183"/>
        <v>2016</v>
      </c>
    </row>
    <row r="1453" spans="1:22" ht="45" hidden="1" x14ac:dyDescent="0.25">
      <c r="A145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1.0554089709762533E-2</v>
      </c>
      <c r="P1453" s="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0"/>
        <v>41931.959016203706</v>
      </c>
      <c r="T1453" s="9">
        <f t="shared" si="181"/>
        <v>41962.00068287037</v>
      </c>
      <c r="U1453" t="str">
        <f t="shared" si="182"/>
        <v>Oct</v>
      </c>
      <c r="V1453">
        <f t="shared" si="183"/>
        <v>2014</v>
      </c>
    </row>
    <row r="1454" spans="1:22" ht="45" hidden="1" x14ac:dyDescent="0.25">
      <c r="A1454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3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9">
        <f t="shared" si="180"/>
        <v>41818.703275462962</v>
      </c>
      <c r="T1454" s="9">
        <f t="shared" si="181"/>
        <v>41848.703275462962</v>
      </c>
      <c r="U1454" t="str">
        <f t="shared" si="182"/>
        <v>Jun</v>
      </c>
      <c r="V1454">
        <f t="shared" si="183"/>
        <v>2014</v>
      </c>
    </row>
    <row r="1455" spans="1:22" ht="60" hidden="1" x14ac:dyDescent="0.25">
      <c r="A1455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3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9">
        <f t="shared" si="180"/>
        <v>42795.696145833332</v>
      </c>
      <c r="T1455" s="9">
        <f t="shared" si="181"/>
        <v>42840.654479166667</v>
      </c>
      <c r="U1455" t="str">
        <f t="shared" si="182"/>
        <v>Mar</v>
      </c>
      <c r="V1455">
        <f t="shared" si="183"/>
        <v>2017</v>
      </c>
    </row>
    <row r="1456" spans="1:22" ht="60" hidden="1" x14ac:dyDescent="0.25">
      <c r="A1456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0.85714285714285721</v>
      </c>
      <c r="P1456" s="3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0"/>
        <v>42463.866666666669</v>
      </c>
      <c r="T1456" s="9">
        <f t="shared" si="181"/>
        <v>42484.915972222225</v>
      </c>
      <c r="U1456" t="str">
        <f t="shared" si="182"/>
        <v>Apr</v>
      </c>
      <c r="V1456">
        <f t="shared" si="183"/>
        <v>2016</v>
      </c>
    </row>
    <row r="1457" spans="1:22" ht="60" hidden="1" x14ac:dyDescent="0.25">
      <c r="A1457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10.5</v>
      </c>
      <c r="P1457" s="3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0"/>
        <v>41832.672685185185</v>
      </c>
      <c r="T1457" s="9">
        <f t="shared" si="181"/>
        <v>41887.568749999999</v>
      </c>
      <c r="U1457" t="str">
        <f t="shared" si="182"/>
        <v>Jul</v>
      </c>
      <c r="V1457">
        <f t="shared" si="183"/>
        <v>2014</v>
      </c>
    </row>
    <row r="1458" spans="1:22" ht="30" hidden="1" x14ac:dyDescent="0.25">
      <c r="A1458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2.9000000000000004</v>
      </c>
      <c r="P1458" s="3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9">
        <f t="shared" si="180"/>
        <v>42708.668576388889</v>
      </c>
      <c r="T1458" s="9">
        <f t="shared" si="181"/>
        <v>42738.668576388889</v>
      </c>
      <c r="U1458" t="str">
        <f t="shared" si="182"/>
        <v>Dec</v>
      </c>
      <c r="V1458">
        <f t="shared" si="183"/>
        <v>2017</v>
      </c>
    </row>
    <row r="1459" spans="1:22" ht="30" hidden="1" x14ac:dyDescent="0.25">
      <c r="A1459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3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9">
        <f t="shared" si="180"/>
        <v>42289.89634259259</v>
      </c>
      <c r="T1459" s="9">
        <f t="shared" si="181"/>
        <v>42319.938009259262</v>
      </c>
      <c r="U1459" t="str">
        <f t="shared" si="182"/>
        <v>Oct</v>
      </c>
      <c r="V1459">
        <f t="shared" si="183"/>
        <v>2015</v>
      </c>
    </row>
    <row r="1460" spans="1:22" ht="60" hidden="1" x14ac:dyDescent="0.25">
      <c r="A1460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3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9">
        <f t="shared" si="180"/>
        <v>41831.705555555556</v>
      </c>
      <c r="T1460" s="9">
        <f t="shared" si="181"/>
        <v>41862.166666666664</v>
      </c>
      <c r="U1460" t="str">
        <f t="shared" si="182"/>
        <v>Jul</v>
      </c>
      <c r="V1460">
        <f t="shared" si="183"/>
        <v>2014</v>
      </c>
    </row>
    <row r="1461" spans="1:22" ht="45" hidden="1" x14ac:dyDescent="0.25">
      <c r="A1461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3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9">
        <f t="shared" si="180"/>
        <v>42312.204814814817</v>
      </c>
      <c r="T1461" s="9">
        <f t="shared" si="181"/>
        <v>42340.725694444445</v>
      </c>
      <c r="U1461" t="str">
        <f t="shared" si="182"/>
        <v>Nov</v>
      </c>
      <c r="V1461">
        <f t="shared" si="183"/>
        <v>2015</v>
      </c>
    </row>
    <row r="1462" spans="1:22" ht="45" hidden="1" x14ac:dyDescent="0.25">
      <c r="A1462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3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9">
        <f t="shared" si="180"/>
        <v>41915.896967592591</v>
      </c>
      <c r="T1462" s="9">
        <f t="shared" si="181"/>
        <v>41973.989583333328</v>
      </c>
      <c r="U1462" t="str">
        <f t="shared" si="182"/>
        <v>Oct</v>
      </c>
      <c r="V1462">
        <f t="shared" si="183"/>
        <v>2014</v>
      </c>
    </row>
    <row r="1463" spans="1:22" ht="30" x14ac:dyDescent="0.25">
      <c r="A146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101.24459999999999</v>
      </c>
      <c r="P1463" s="3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9">
        <f t="shared" si="180"/>
        <v>41899.645300925928</v>
      </c>
      <c r="T1463" s="9">
        <f t="shared" si="181"/>
        <v>41933</v>
      </c>
      <c r="U1463" t="str">
        <f t="shared" si="182"/>
        <v>Sep</v>
      </c>
      <c r="V1463">
        <f t="shared" si="183"/>
        <v>2014</v>
      </c>
    </row>
    <row r="1464" spans="1:22" ht="30" x14ac:dyDescent="0.25">
      <c r="A1464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108.5175</v>
      </c>
      <c r="P1464" s="3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9">
        <f t="shared" si="180"/>
        <v>41344.662858796299</v>
      </c>
      <c r="T1464" s="9">
        <f t="shared" si="181"/>
        <v>41374.662858796299</v>
      </c>
      <c r="U1464" t="str">
        <f t="shared" si="182"/>
        <v>Mar</v>
      </c>
      <c r="V1464">
        <f t="shared" si="183"/>
        <v>2013</v>
      </c>
    </row>
    <row r="1465" spans="1:22" ht="60" x14ac:dyDescent="0.25">
      <c r="A1465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147.66666666666666</v>
      </c>
      <c r="P1465" s="3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0"/>
        <v>41326.911319444444</v>
      </c>
      <c r="T1465" s="9">
        <f t="shared" si="181"/>
        <v>41371.869652777779</v>
      </c>
      <c r="U1465" t="str">
        <f t="shared" si="182"/>
        <v>Feb</v>
      </c>
      <c r="V1465">
        <f t="shared" si="183"/>
        <v>2013</v>
      </c>
    </row>
    <row r="1466" spans="1:22" x14ac:dyDescent="0.25">
      <c r="A1466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163.19999999999999</v>
      </c>
      <c r="P1466" s="3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9">
        <f t="shared" si="180"/>
        <v>41291.661550925928</v>
      </c>
      <c r="T1466" s="9">
        <f t="shared" si="181"/>
        <v>41321.661550925928</v>
      </c>
      <c r="U1466" t="str">
        <f t="shared" si="182"/>
        <v>Jan</v>
      </c>
      <c r="V1466">
        <f t="shared" si="183"/>
        <v>2013</v>
      </c>
    </row>
    <row r="1467" spans="1:22" ht="60" x14ac:dyDescent="0.25">
      <c r="A1467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456.41449999999998</v>
      </c>
      <c r="P1467" s="3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9">
        <f t="shared" si="180"/>
        <v>40959.734398148146</v>
      </c>
      <c r="T1467" s="9">
        <f t="shared" si="181"/>
        <v>40990.125</v>
      </c>
      <c r="U1467" t="str">
        <f t="shared" si="182"/>
        <v>Feb</v>
      </c>
      <c r="V1467">
        <f t="shared" si="183"/>
        <v>2012</v>
      </c>
    </row>
    <row r="1468" spans="1:22" ht="60" x14ac:dyDescent="0.25">
      <c r="A1468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107.87731249999999</v>
      </c>
      <c r="P1468" s="3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9">
        <f t="shared" si="180"/>
        <v>42340.172060185185</v>
      </c>
      <c r="T1468" s="9">
        <f t="shared" si="181"/>
        <v>42381.208333333328</v>
      </c>
      <c r="U1468" t="str">
        <f t="shared" si="182"/>
        <v>Dec</v>
      </c>
      <c r="V1468">
        <f t="shared" si="183"/>
        <v>2016</v>
      </c>
    </row>
    <row r="1469" spans="1:22" ht="30" x14ac:dyDescent="0.25">
      <c r="A1469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115.08</v>
      </c>
      <c r="P1469" s="3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0"/>
        <v>40933.80190972222</v>
      </c>
      <c r="T1469" s="9">
        <f t="shared" si="181"/>
        <v>40993.760243055556</v>
      </c>
      <c r="U1469" t="str">
        <f t="shared" si="182"/>
        <v>Jan</v>
      </c>
      <c r="V1469">
        <f t="shared" si="183"/>
        <v>2012</v>
      </c>
    </row>
    <row r="1470" spans="1:22" ht="60" x14ac:dyDescent="0.25">
      <c r="A1470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102.36842105263158</v>
      </c>
      <c r="P1470" s="3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9">
        <f t="shared" si="180"/>
        <v>40646.014456018522</v>
      </c>
      <c r="T1470" s="9">
        <f t="shared" si="181"/>
        <v>40706.014456018522</v>
      </c>
      <c r="U1470" t="str">
        <f t="shared" si="182"/>
        <v>Apr</v>
      </c>
      <c r="V1470">
        <f t="shared" si="183"/>
        <v>2011</v>
      </c>
    </row>
    <row r="1471" spans="1:22" ht="45" x14ac:dyDescent="0.25">
      <c r="A1471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108.42485875706214</v>
      </c>
      <c r="P1471" s="3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9">
        <f t="shared" si="180"/>
        <v>41290.598483796297</v>
      </c>
      <c r="T1471" s="9">
        <f t="shared" si="181"/>
        <v>41320.598483796297</v>
      </c>
      <c r="U1471" t="str">
        <f t="shared" si="182"/>
        <v>Jan</v>
      </c>
      <c r="V1471">
        <f t="shared" si="183"/>
        <v>2013</v>
      </c>
    </row>
    <row r="1472" spans="1:22" ht="60" x14ac:dyDescent="0.25">
      <c r="A1472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125.13333333333334</v>
      </c>
      <c r="P1472" s="3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9">
        <f t="shared" si="180"/>
        <v>41250.827118055553</v>
      </c>
      <c r="T1472" s="9">
        <f t="shared" si="181"/>
        <v>41271.827118055553</v>
      </c>
      <c r="U1472" t="str">
        <f t="shared" si="182"/>
        <v>Dec</v>
      </c>
      <c r="V1472">
        <f t="shared" si="183"/>
        <v>2012</v>
      </c>
    </row>
    <row r="1473" spans="1:22" ht="60" x14ac:dyDescent="0.25">
      <c r="A147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103.840625</v>
      </c>
      <c r="P1473" s="3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9">
        <f t="shared" si="180"/>
        <v>42073.957569444443</v>
      </c>
      <c r="T1473" s="9">
        <f t="shared" si="181"/>
        <v>42103.957569444443</v>
      </c>
      <c r="U1473" t="str">
        <f t="shared" si="182"/>
        <v>Mar</v>
      </c>
      <c r="V1473">
        <f t="shared" si="183"/>
        <v>2015</v>
      </c>
    </row>
    <row r="1474" spans="1:22" ht="60" x14ac:dyDescent="0.25">
      <c r="A1474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138.70400000000001</v>
      </c>
      <c r="P1474" s="3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9">
        <f t="shared" si="180"/>
        <v>41533.542858796296</v>
      </c>
      <c r="T1474" s="9">
        <f t="shared" si="181"/>
        <v>41563.542858796296</v>
      </c>
      <c r="U1474" t="str">
        <f t="shared" si="182"/>
        <v>Sep</v>
      </c>
      <c r="V1474">
        <f t="shared" si="183"/>
        <v>2013</v>
      </c>
    </row>
    <row r="1475" spans="1:22" x14ac:dyDescent="0.25">
      <c r="A1475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E1475/D1475*100</f>
        <v>120.51600000000001</v>
      </c>
      <c r="P1475" s="3">
        <f t="shared" ref="P1475:P1538" si="185">IFERROR(E1475/L1475,0)</f>
        <v>38.462553191489363</v>
      </c>
      <c r="Q1475" t="str">
        <f t="shared" ref="Q1475:Q1538" si="186">LEFT(N1475,SEARCH("/",N1475,1)-1)</f>
        <v>publishing</v>
      </c>
      <c r="R1475" t="str">
        <f t="shared" ref="R1475:R1538" si="187">MID(N1475,FIND("/",N1475)+1,256)</f>
        <v>radio &amp; podcasts</v>
      </c>
      <c r="S1475" s="9">
        <f t="shared" ref="S1475:S1538" si="188">(((J1475/60)/60)/24)+DATE(1970,1,1)</f>
        <v>40939.979618055557</v>
      </c>
      <c r="T1475" s="9">
        <f t="shared" ref="T1475:T1538" si="189">(((I1475/60)/60)/24)+DATE(1970,1,1)</f>
        <v>40969.979618055557</v>
      </c>
      <c r="U1475" t="str">
        <f t="shared" ref="U1475:U1538" si="190">TEXT(S1475,"mmm")</f>
        <v>Jan</v>
      </c>
      <c r="V1475">
        <f t="shared" ref="V1475:V1538" si="191">YEAR(T1475)</f>
        <v>2012</v>
      </c>
    </row>
    <row r="1476" spans="1:22" ht="60" x14ac:dyDescent="0.25">
      <c r="A1476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112.26666666666667</v>
      </c>
      <c r="P1476" s="3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9">
        <f t="shared" si="188"/>
        <v>41500.727916666663</v>
      </c>
      <c r="T1476" s="9">
        <f t="shared" si="189"/>
        <v>41530.727916666663</v>
      </c>
      <c r="U1476" t="str">
        <f t="shared" si="190"/>
        <v>Aug</v>
      </c>
      <c r="V1476">
        <f t="shared" si="191"/>
        <v>2013</v>
      </c>
    </row>
    <row r="1477" spans="1:22" ht="45" x14ac:dyDescent="0.25">
      <c r="A1477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188.66966666666667</v>
      </c>
      <c r="P1477" s="3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9">
        <f t="shared" si="188"/>
        <v>41960.722951388889</v>
      </c>
      <c r="T1477" s="9">
        <f t="shared" si="189"/>
        <v>41993.207638888889</v>
      </c>
      <c r="U1477" t="str">
        <f t="shared" si="190"/>
        <v>Nov</v>
      </c>
      <c r="V1477">
        <f t="shared" si="191"/>
        <v>2014</v>
      </c>
    </row>
    <row r="1478" spans="1:22" ht="45" x14ac:dyDescent="0.25">
      <c r="A1478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661.55466666666666</v>
      </c>
      <c r="P1478" s="3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9">
        <f t="shared" si="188"/>
        <v>40766.041921296295</v>
      </c>
      <c r="T1478" s="9">
        <f t="shared" si="189"/>
        <v>40796.041921296295</v>
      </c>
      <c r="U1478" t="str">
        <f t="shared" si="190"/>
        <v>Aug</v>
      </c>
      <c r="V1478">
        <f t="shared" si="191"/>
        <v>2011</v>
      </c>
    </row>
    <row r="1479" spans="1:22" ht="60" x14ac:dyDescent="0.25">
      <c r="A1479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111.31</v>
      </c>
      <c r="P1479" s="3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9">
        <f t="shared" si="188"/>
        <v>40840.615787037037</v>
      </c>
      <c r="T1479" s="9">
        <f t="shared" si="189"/>
        <v>40900.125</v>
      </c>
      <c r="U1479" t="str">
        <f t="shared" si="190"/>
        <v>Oct</v>
      </c>
      <c r="V1479">
        <f t="shared" si="191"/>
        <v>2011</v>
      </c>
    </row>
    <row r="1480" spans="1:22" ht="60" x14ac:dyDescent="0.25">
      <c r="A1480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1181.6142199999999</v>
      </c>
      <c r="P1480" s="3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9">
        <f t="shared" si="188"/>
        <v>41394.871678240743</v>
      </c>
      <c r="T1480" s="9">
        <f t="shared" si="189"/>
        <v>41408.871678240743</v>
      </c>
      <c r="U1480" t="str">
        <f t="shared" si="190"/>
        <v>Apr</v>
      </c>
      <c r="V1480">
        <f t="shared" si="191"/>
        <v>2013</v>
      </c>
    </row>
    <row r="1481" spans="1:22" ht="60" x14ac:dyDescent="0.25">
      <c r="A1481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137.375</v>
      </c>
      <c r="P1481" s="3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9">
        <f t="shared" si="188"/>
        <v>41754.745243055557</v>
      </c>
      <c r="T1481" s="9">
        <f t="shared" si="189"/>
        <v>41769.165972222225</v>
      </c>
      <c r="U1481" t="str">
        <f t="shared" si="190"/>
        <v>Apr</v>
      </c>
      <c r="V1481">
        <f t="shared" si="191"/>
        <v>2014</v>
      </c>
    </row>
    <row r="1482" spans="1:22" ht="60" x14ac:dyDescent="0.25">
      <c r="A1482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117.04040000000001</v>
      </c>
      <c r="P1482" s="3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9">
        <f t="shared" si="188"/>
        <v>41464.934016203704</v>
      </c>
      <c r="T1482" s="9">
        <f t="shared" si="189"/>
        <v>41481.708333333336</v>
      </c>
      <c r="U1482" t="str">
        <f t="shared" si="190"/>
        <v>Jul</v>
      </c>
      <c r="V1482">
        <f t="shared" si="191"/>
        <v>2013</v>
      </c>
    </row>
    <row r="1483" spans="1:22" ht="60" hidden="1" x14ac:dyDescent="0.25">
      <c r="A148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</v>
      </c>
      <c r="P1483" s="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88"/>
        <v>41550.922974537039</v>
      </c>
      <c r="T1483" s="9">
        <f t="shared" si="189"/>
        <v>41580.922974537039</v>
      </c>
      <c r="U1483" t="str">
        <f t="shared" si="190"/>
        <v>Oct</v>
      </c>
      <c r="V1483">
        <f t="shared" si="191"/>
        <v>2013</v>
      </c>
    </row>
    <row r="1484" spans="1:22" ht="45" hidden="1" x14ac:dyDescent="0.25">
      <c r="A1484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0.1</v>
      </c>
      <c r="P1484" s="3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88"/>
        <v>41136.85805555556</v>
      </c>
      <c r="T1484" s="9">
        <f t="shared" si="189"/>
        <v>41159.32708333333</v>
      </c>
      <c r="U1484" t="str">
        <f t="shared" si="190"/>
        <v>Aug</v>
      </c>
      <c r="V1484">
        <f t="shared" si="191"/>
        <v>2012</v>
      </c>
    </row>
    <row r="1485" spans="1:22" ht="60" hidden="1" x14ac:dyDescent="0.25">
      <c r="A1485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0.7142857142857143</v>
      </c>
      <c r="P1485" s="3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88"/>
        <v>42548.192997685182</v>
      </c>
      <c r="T1485" s="9">
        <f t="shared" si="189"/>
        <v>42573.192997685182</v>
      </c>
      <c r="U1485" t="str">
        <f t="shared" si="190"/>
        <v>Jun</v>
      </c>
      <c r="V1485">
        <f t="shared" si="191"/>
        <v>2016</v>
      </c>
    </row>
    <row r="1486" spans="1:22" hidden="1" x14ac:dyDescent="0.25">
      <c r="A1486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3">
        <f t="shared" si="185"/>
        <v>0</v>
      </c>
      <c r="Q1486" t="str">
        <f t="shared" si="186"/>
        <v>publishing</v>
      </c>
      <c r="R1486" t="str">
        <f t="shared" si="187"/>
        <v>fiction</v>
      </c>
      <c r="S1486" s="9">
        <f t="shared" si="188"/>
        <v>41053.200960648144</v>
      </c>
      <c r="T1486" s="9">
        <f t="shared" si="189"/>
        <v>41111.618750000001</v>
      </c>
      <c r="U1486" t="str">
        <f t="shared" si="190"/>
        <v>May</v>
      </c>
      <c r="V1486">
        <f t="shared" si="191"/>
        <v>2012</v>
      </c>
    </row>
    <row r="1487" spans="1:22" ht="60" hidden="1" x14ac:dyDescent="0.25">
      <c r="A1487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2.2388059701492535</v>
      </c>
      <c r="P1487" s="3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88"/>
        <v>42130.795983796299</v>
      </c>
      <c r="T1487" s="9">
        <f t="shared" si="189"/>
        <v>42175.795983796299</v>
      </c>
      <c r="U1487" t="str">
        <f t="shared" si="190"/>
        <v>May</v>
      </c>
      <c r="V1487">
        <f t="shared" si="191"/>
        <v>2015</v>
      </c>
    </row>
    <row r="1488" spans="1:22" ht="60" hidden="1" x14ac:dyDescent="0.25">
      <c r="A1488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0.24</v>
      </c>
      <c r="P1488" s="3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88"/>
        <v>42032.168530092589</v>
      </c>
      <c r="T1488" s="9">
        <f t="shared" si="189"/>
        <v>42062.168530092589</v>
      </c>
      <c r="U1488" t="str">
        <f t="shared" si="190"/>
        <v>Jan</v>
      </c>
      <c r="V1488">
        <f t="shared" si="191"/>
        <v>2015</v>
      </c>
    </row>
    <row r="1489" spans="1:22" ht="45" hidden="1" x14ac:dyDescent="0.25">
      <c r="A1489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3">
        <f t="shared" si="185"/>
        <v>0</v>
      </c>
      <c r="Q1489" t="str">
        <f t="shared" si="186"/>
        <v>publishing</v>
      </c>
      <c r="R1489" t="str">
        <f t="shared" si="187"/>
        <v>fiction</v>
      </c>
      <c r="S1489" s="9">
        <f t="shared" si="188"/>
        <v>42554.917488425926</v>
      </c>
      <c r="T1489" s="9">
        <f t="shared" si="189"/>
        <v>42584.917488425926</v>
      </c>
      <c r="U1489" t="str">
        <f t="shared" si="190"/>
        <v>Jul</v>
      </c>
      <c r="V1489">
        <f t="shared" si="191"/>
        <v>2016</v>
      </c>
    </row>
    <row r="1490" spans="1:22" ht="45" hidden="1" x14ac:dyDescent="0.25">
      <c r="A1490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</v>
      </c>
      <c r="P1490" s="3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88"/>
        <v>41614.563194444447</v>
      </c>
      <c r="T1490" s="9">
        <f t="shared" si="189"/>
        <v>41644.563194444447</v>
      </c>
      <c r="U1490" t="str">
        <f t="shared" si="190"/>
        <v>Dec</v>
      </c>
      <c r="V1490">
        <f t="shared" si="191"/>
        <v>2014</v>
      </c>
    </row>
    <row r="1491" spans="1:22" ht="45" hidden="1" x14ac:dyDescent="0.25">
      <c r="A1491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3">
        <f t="shared" si="185"/>
        <v>0</v>
      </c>
      <c r="Q1491" t="str">
        <f t="shared" si="186"/>
        <v>publishing</v>
      </c>
      <c r="R1491" t="str">
        <f t="shared" si="187"/>
        <v>fiction</v>
      </c>
      <c r="S1491" s="9">
        <f t="shared" si="188"/>
        <v>41198.611712962964</v>
      </c>
      <c r="T1491" s="9">
        <f t="shared" si="189"/>
        <v>41228.653379629628</v>
      </c>
      <c r="U1491" t="str">
        <f t="shared" si="190"/>
        <v>Oct</v>
      </c>
      <c r="V1491">
        <f t="shared" si="191"/>
        <v>2012</v>
      </c>
    </row>
    <row r="1492" spans="1:22" ht="45" hidden="1" x14ac:dyDescent="0.25">
      <c r="A1492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30.862068965517242</v>
      </c>
      <c r="P1492" s="3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9">
        <f t="shared" si="188"/>
        <v>41520.561041666668</v>
      </c>
      <c r="T1492" s="9">
        <f t="shared" si="189"/>
        <v>41549.561041666668</v>
      </c>
      <c r="U1492" t="str">
        <f t="shared" si="190"/>
        <v>Sep</v>
      </c>
      <c r="V1492">
        <f t="shared" si="191"/>
        <v>2013</v>
      </c>
    </row>
    <row r="1493" spans="1:22" ht="45" hidden="1" x14ac:dyDescent="0.25">
      <c r="A149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8.3333333333333321</v>
      </c>
      <c r="P1493" s="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88"/>
        <v>41991.713460648149</v>
      </c>
      <c r="T1493" s="9">
        <f t="shared" si="189"/>
        <v>42050.651388888888</v>
      </c>
      <c r="U1493" t="str">
        <f t="shared" si="190"/>
        <v>Dec</v>
      </c>
      <c r="V1493">
        <f t="shared" si="191"/>
        <v>2015</v>
      </c>
    </row>
    <row r="1494" spans="1:22" ht="60" hidden="1" x14ac:dyDescent="0.25">
      <c r="A1494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0.75</v>
      </c>
      <c r="P1494" s="3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88"/>
        <v>40682.884791666671</v>
      </c>
      <c r="T1494" s="9">
        <f t="shared" si="189"/>
        <v>40712.884791666671</v>
      </c>
      <c r="U1494" t="str">
        <f t="shared" si="190"/>
        <v>May</v>
      </c>
      <c r="V1494">
        <f t="shared" si="191"/>
        <v>2011</v>
      </c>
    </row>
    <row r="1495" spans="1:22" ht="45" hidden="1" x14ac:dyDescent="0.25">
      <c r="A1495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3">
        <f t="shared" si="185"/>
        <v>0</v>
      </c>
      <c r="Q1495" t="str">
        <f t="shared" si="186"/>
        <v>publishing</v>
      </c>
      <c r="R1495" t="str">
        <f t="shared" si="187"/>
        <v>fiction</v>
      </c>
      <c r="S1495" s="9">
        <f t="shared" si="188"/>
        <v>41411.866608796299</v>
      </c>
      <c r="T1495" s="9">
        <f t="shared" si="189"/>
        <v>41441.866608796299</v>
      </c>
      <c r="U1495" t="str">
        <f t="shared" si="190"/>
        <v>May</v>
      </c>
      <c r="V1495">
        <f t="shared" si="191"/>
        <v>2013</v>
      </c>
    </row>
    <row r="1496" spans="1:22" ht="60" hidden="1" x14ac:dyDescent="0.25">
      <c r="A1496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8.9</v>
      </c>
      <c r="P1496" s="3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9">
        <f t="shared" si="188"/>
        <v>42067.722372685181</v>
      </c>
      <c r="T1496" s="9">
        <f t="shared" si="189"/>
        <v>42097.651388888888</v>
      </c>
      <c r="U1496" t="str">
        <f t="shared" si="190"/>
        <v>Mar</v>
      </c>
      <c r="V1496">
        <f t="shared" si="191"/>
        <v>2015</v>
      </c>
    </row>
    <row r="1497" spans="1:22" ht="30" hidden="1" x14ac:dyDescent="0.25">
      <c r="A1497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3">
        <f t="shared" si="185"/>
        <v>0</v>
      </c>
      <c r="Q1497" t="str">
        <f t="shared" si="186"/>
        <v>publishing</v>
      </c>
      <c r="R1497" t="str">
        <f t="shared" si="187"/>
        <v>fiction</v>
      </c>
      <c r="S1497" s="9">
        <f t="shared" si="188"/>
        <v>40752.789710648147</v>
      </c>
      <c r="T1497" s="9">
        <f t="shared" si="189"/>
        <v>40782.789710648147</v>
      </c>
      <c r="U1497" t="str">
        <f t="shared" si="190"/>
        <v>Jul</v>
      </c>
      <c r="V1497">
        <f t="shared" si="191"/>
        <v>2011</v>
      </c>
    </row>
    <row r="1498" spans="1:22" ht="45" hidden="1" x14ac:dyDescent="0.25">
      <c r="A1498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3">
        <f t="shared" si="185"/>
        <v>0</v>
      </c>
      <c r="Q1498" t="str">
        <f t="shared" si="186"/>
        <v>publishing</v>
      </c>
      <c r="R1498" t="str">
        <f t="shared" si="187"/>
        <v>fiction</v>
      </c>
      <c r="S1498" s="9">
        <f t="shared" si="188"/>
        <v>41838.475219907406</v>
      </c>
      <c r="T1498" s="9">
        <f t="shared" si="189"/>
        <v>41898.475219907406</v>
      </c>
      <c r="U1498" t="str">
        <f t="shared" si="190"/>
        <v>Jul</v>
      </c>
      <c r="V1498">
        <f t="shared" si="191"/>
        <v>2014</v>
      </c>
    </row>
    <row r="1499" spans="1:22" ht="60" hidden="1" x14ac:dyDescent="0.25">
      <c r="A1499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6.6666666666666671E-3</v>
      </c>
      <c r="P1499" s="3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88"/>
        <v>41444.64261574074</v>
      </c>
      <c r="T1499" s="9">
        <f t="shared" si="189"/>
        <v>41486.821527777778</v>
      </c>
      <c r="U1499" t="str">
        <f t="shared" si="190"/>
        <v>Jun</v>
      </c>
      <c r="V1499">
        <f t="shared" si="191"/>
        <v>2013</v>
      </c>
    </row>
    <row r="1500" spans="1:22" ht="60" hidden="1" x14ac:dyDescent="0.25">
      <c r="A1500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</v>
      </c>
      <c r="P1500" s="3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88"/>
        <v>41840.983541666668</v>
      </c>
      <c r="T1500" s="9">
        <f t="shared" si="189"/>
        <v>41885.983541666668</v>
      </c>
      <c r="U1500" t="str">
        <f t="shared" si="190"/>
        <v>Jul</v>
      </c>
      <c r="V1500">
        <f t="shared" si="191"/>
        <v>2014</v>
      </c>
    </row>
    <row r="1501" spans="1:22" ht="60" hidden="1" x14ac:dyDescent="0.25">
      <c r="A1501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0.25</v>
      </c>
      <c r="P1501" s="3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88"/>
        <v>42527.007326388892</v>
      </c>
      <c r="T1501" s="9">
        <f t="shared" si="189"/>
        <v>42587.007326388892</v>
      </c>
      <c r="U1501" t="str">
        <f t="shared" si="190"/>
        <v>Jun</v>
      </c>
      <c r="V1501">
        <f t="shared" si="191"/>
        <v>2016</v>
      </c>
    </row>
    <row r="1502" spans="1:22" ht="60" hidden="1" x14ac:dyDescent="0.25">
      <c r="A1502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25.035714285714285</v>
      </c>
      <c r="P1502" s="3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9">
        <f t="shared" si="188"/>
        <v>41365.904594907406</v>
      </c>
      <c r="T1502" s="9">
        <f t="shared" si="189"/>
        <v>41395.904594907406</v>
      </c>
      <c r="U1502" t="str">
        <f t="shared" si="190"/>
        <v>Apr</v>
      </c>
      <c r="V1502">
        <f t="shared" si="191"/>
        <v>2013</v>
      </c>
    </row>
    <row r="1503" spans="1:22" ht="45" x14ac:dyDescent="0.25">
      <c r="A150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166.33076923076925</v>
      </c>
      <c r="P1503" s="3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9">
        <f t="shared" si="188"/>
        <v>42163.583599537036</v>
      </c>
      <c r="T1503" s="9">
        <f t="shared" si="189"/>
        <v>42193.583599537036</v>
      </c>
      <c r="U1503" t="str">
        <f t="shared" si="190"/>
        <v>Jun</v>
      </c>
      <c r="V1503">
        <f t="shared" si="191"/>
        <v>2015</v>
      </c>
    </row>
    <row r="1504" spans="1:22" ht="60" x14ac:dyDescent="0.25">
      <c r="A1504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101.44545454545455</v>
      </c>
      <c r="P1504" s="3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9">
        <f t="shared" si="188"/>
        <v>42426.542592592596</v>
      </c>
      <c r="T1504" s="9">
        <f t="shared" si="189"/>
        <v>42454.916666666672</v>
      </c>
      <c r="U1504" t="str">
        <f t="shared" si="190"/>
        <v>Feb</v>
      </c>
      <c r="V1504">
        <f t="shared" si="191"/>
        <v>2016</v>
      </c>
    </row>
    <row r="1505" spans="1:22" ht="60" x14ac:dyDescent="0.25">
      <c r="A1505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107.89146666666667</v>
      </c>
      <c r="P1505" s="3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9">
        <f t="shared" si="188"/>
        <v>42606.347233796296</v>
      </c>
      <c r="T1505" s="9">
        <f t="shared" si="189"/>
        <v>42666.347233796296</v>
      </c>
      <c r="U1505" t="str">
        <f t="shared" si="190"/>
        <v>Aug</v>
      </c>
      <c r="V1505">
        <f t="shared" si="191"/>
        <v>2016</v>
      </c>
    </row>
    <row r="1506" spans="1:22" ht="45" x14ac:dyDescent="0.25">
      <c r="A1506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277.93846153846158</v>
      </c>
      <c r="P1506" s="3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9">
        <f t="shared" si="188"/>
        <v>41772.657685185186</v>
      </c>
      <c r="T1506" s="9">
        <f t="shared" si="189"/>
        <v>41800.356249999997</v>
      </c>
      <c r="U1506" t="str">
        <f t="shared" si="190"/>
        <v>May</v>
      </c>
      <c r="V1506">
        <f t="shared" si="191"/>
        <v>2014</v>
      </c>
    </row>
    <row r="1507" spans="1:22" ht="60" x14ac:dyDescent="0.25">
      <c r="A1507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103.58125</v>
      </c>
      <c r="P1507" s="3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9">
        <f t="shared" si="188"/>
        <v>42414.44332175926</v>
      </c>
      <c r="T1507" s="9">
        <f t="shared" si="189"/>
        <v>42451.834027777775</v>
      </c>
      <c r="U1507" t="str">
        <f t="shared" si="190"/>
        <v>Feb</v>
      </c>
      <c r="V1507">
        <f t="shared" si="191"/>
        <v>2016</v>
      </c>
    </row>
    <row r="1508" spans="1:22" ht="45" x14ac:dyDescent="0.25">
      <c r="A1508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111.4</v>
      </c>
      <c r="P1508" s="3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9">
        <f t="shared" si="188"/>
        <v>41814.785925925928</v>
      </c>
      <c r="T1508" s="9">
        <f t="shared" si="189"/>
        <v>41844.785925925928</v>
      </c>
      <c r="U1508" t="str">
        <f t="shared" si="190"/>
        <v>Jun</v>
      </c>
      <c r="V1508">
        <f t="shared" si="191"/>
        <v>2014</v>
      </c>
    </row>
    <row r="1509" spans="1:22" ht="60" x14ac:dyDescent="0.25">
      <c r="A1509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215</v>
      </c>
      <c r="P1509" s="3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9">
        <f t="shared" si="188"/>
        <v>40254.450335648151</v>
      </c>
      <c r="T1509" s="9">
        <f t="shared" si="189"/>
        <v>40313.340277777781</v>
      </c>
      <c r="U1509" t="str">
        <f t="shared" si="190"/>
        <v>Mar</v>
      </c>
      <c r="V1509">
        <f t="shared" si="191"/>
        <v>2010</v>
      </c>
    </row>
    <row r="1510" spans="1:22" ht="45" x14ac:dyDescent="0.25">
      <c r="A1510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110.76216216216217</v>
      </c>
      <c r="P1510" s="3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9">
        <f t="shared" si="188"/>
        <v>41786.614363425928</v>
      </c>
      <c r="T1510" s="9">
        <f t="shared" si="189"/>
        <v>41817.614363425928</v>
      </c>
      <c r="U1510" t="str">
        <f t="shared" si="190"/>
        <v>May</v>
      </c>
      <c r="V1510">
        <f t="shared" si="191"/>
        <v>2014</v>
      </c>
    </row>
    <row r="1511" spans="1:22" ht="60" x14ac:dyDescent="0.25">
      <c r="A1511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123.64125714285714</v>
      </c>
      <c r="P1511" s="3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9">
        <f t="shared" si="188"/>
        <v>42751.533391203702</v>
      </c>
      <c r="T1511" s="9">
        <f t="shared" si="189"/>
        <v>42780.957638888889</v>
      </c>
      <c r="U1511" t="str">
        <f t="shared" si="190"/>
        <v>Jan</v>
      </c>
      <c r="V1511">
        <f t="shared" si="191"/>
        <v>2017</v>
      </c>
    </row>
    <row r="1512" spans="1:22" ht="60" x14ac:dyDescent="0.25">
      <c r="A1512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101.03500000000001</v>
      </c>
      <c r="P1512" s="3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9">
        <f t="shared" si="188"/>
        <v>41809.385162037033</v>
      </c>
      <c r="T1512" s="9">
        <f t="shared" si="189"/>
        <v>41839.385162037033</v>
      </c>
      <c r="U1512" t="str">
        <f t="shared" si="190"/>
        <v>Jun</v>
      </c>
      <c r="V1512">
        <f t="shared" si="191"/>
        <v>2014</v>
      </c>
    </row>
    <row r="1513" spans="1:22" ht="60" x14ac:dyDescent="0.25">
      <c r="A151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111.79285714285714</v>
      </c>
      <c r="P1513" s="3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9">
        <f t="shared" si="188"/>
        <v>42296.583379629628</v>
      </c>
      <c r="T1513" s="9">
        <f t="shared" si="189"/>
        <v>42326.625046296293</v>
      </c>
      <c r="U1513" t="str">
        <f t="shared" si="190"/>
        <v>Oct</v>
      </c>
      <c r="V1513">
        <f t="shared" si="191"/>
        <v>2015</v>
      </c>
    </row>
    <row r="1514" spans="1:22" ht="60" x14ac:dyDescent="0.25">
      <c r="A1514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558.7714285714286</v>
      </c>
      <c r="P1514" s="3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9">
        <f t="shared" si="188"/>
        <v>42741.684479166666</v>
      </c>
      <c r="T1514" s="9">
        <f t="shared" si="189"/>
        <v>42771.684479166666</v>
      </c>
      <c r="U1514" t="str">
        <f t="shared" si="190"/>
        <v>Jan</v>
      </c>
      <c r="V1514">
        <f t="shared" si="191"/>
        <v>2017</v>
      </c>
    </row>
    <row r="1515" spans="1:22" ht="45" x14ac:dyDescent="0.25">
      <c r="A1515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150.01875000000001</v>
      </c>
      <c r="P1515" s="3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9">
        <f t="shared" si="188"/>
        <v>41806.637337962966</v>
      </c>
      <c r="T1515" s="9">
        <f t="shared" si="189"/>
        <v>41836.637337962966</v>
      </c>
      <c r="U1515" t="str">
        <f t="shared" si="190"/>
        <v>Jun</v>
      </c>
      <c r="V1515">
        <f t="shared" si="191"/>
        <v>2014</v>
      </c>
    </row>
    <row r="1516" spans="1:22" ht="45" x14ac:dyDescent="0.25">
      <c r="A1516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106.476</v>
      </c>
      <c r="P1516" s="3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9">
        <f t="shared" si="188"/>
        <v>42234.597685185188</v>
      </c>
      <c r="T1516" s="9">
        <f t="shared" si="189"/>
        <v>42274.597685185188</v>
      </c>
      <c r="U1516" t="str">
        <f t="shared" si="190"/>
        <v>Aug</v>
      </c>
      <c r="V1516">
        <f t="shared" si="191"/>
        <v>2015</v>
      </c>
    </row>
    <row r="1517" spans="1:22" ht="60" x14ac:dyDescent="0.25">
      <c r="A1517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157.18899999999999</v>
      </c>
      <c r="P1517" s="3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9">
        <f t="shared" si="188"/>
        <v>42415.253437499996</v>
      </c>
      <c r="T1517" s="9">
        <f t="shared" si="189"/>
        <v>42445.211770833332</v>
      </c>
      <c r="U1517" t="str">
        <f t="shared" si="190"/>
        <v>Feb</v>
      </c>
      <c r="V1517">
        <f t="shared" si="191"/>
        <v>2016</v>
      </c>
    </row>
    <row r="1518" spans="1:22" ht="45" x14ac:dyDescent="0.25">
      <c r="A1518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108.65882352941176</v>
      </c>
      <c r="P1518" s="3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9">
        <f t="shared" si="188"/>
        <v>42619.466342592597</v>
      </c>
      <c r="T1518" s="9">
        <f t="shared" si="189"/>
        <v>42649.583333333328</v>
      </c>
      <c r="U1518" t="str">
        <f t="shared" si="190"/>
        <v>Sep</v>
      </c>
      <c r="V1518">
        <f t="shared" si="191"/>
        <v>2016</v>
      </c>
    </row>
    <row r="1519" spans="1:22" ht="60" x14ac:dyDescent="0.25">
      <c r="A1519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161.97999999999999</v>
      </c>
      <c r="P1519" s="3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9">
        <f t="shared" si="188"/>
        <v>41948.56658564815</v>
      </c>
      <c r="T1519" s="9">
        <f t="shared" si="189"/>
        <v>41979.25</v>
      </c>
      <c r="U1519" t="str">
        <f t="shared" si="190"/>
        <v>Nov</v>
      </c>
      <c r="V1519">
        <f t="shared" si="191"/>
        <v>2014</v>
      </c>
    </row>
    <row r="1520" spans="1:22" ht="30" x14ac:dyDescent="0.25">
      <c r="A1520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205.36666666666665</v>
      </c>
      <c r="P1520" s="3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9">
        <f t="shared" si="188"/>
        <v>41760.8200462963</v>
      </c>
      <c r="T1520" s="9">
        <f t="shared" si="189"/>
        <v>41790.8200462963</v>
      </c>
      <c r="U1520" t="str">
        <f t="shared" si="190"/>
        <v>May</v>
      </c>
      <c r="V1520">
        <f t="shared" si="191"/>
        <v>2014</v>
      </c>
    </row>
    <row r="1521" spans="1:22" ht="60" x14ac:dyDescent="0.25">
      <c r="A1521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103.36388888888889</v>
      </c>
      <c r="P1521" s="3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9">
        <f t="shared" si="188"/>
        <v>41782.741701388892</v>
      </c>
      <c r="T1521" s="9">
        <f t="shared" si="189"/>
        <v>41810.915972222225</v>
      </c>
      <c r="U1521" t="str">
        <f t="shared" si="190"/>
        <v>May</v>
      </c>
      <c r="V1521">
        <f t="shared" si="191"/>
        <v>2014</v>
      </c>
    </row>
    <row r="1522" spans="1:22" ht="45" x14ac:dyDescent="0.25">
      <c r="A1522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103.47222222222223</v>
      </c>
      <c r="P1522" s="3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9">
        <f t="shared" si="188"/>
        <v>41955.857789351852</v>
      </c>
      <c r="T1522" s="9">
        <f t="shared" si="189"/>
        <v>41992.166666666672</v>
      </c>
      <c r="U1522" t="str">
        <f t="shared" si="190"/>
        <v>Nov</v>
      </c>
      <c r="V1522">
        <f t="shared" si="191"/>
        <v>2014</v>
      </c>
    </row>
    <row r="1523" spans="1:22" ht="45" x14ac:dyDescent="0.25">
      <c r="A152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106.81333333333333</v>
      </c>
      <c r="P1523" s="3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9">
        <f t="shared" si="188"/>
        <v>42493.167719907404</v>
      </c>
      <c r="T1523" s="9">
        <f t="shared" si="189"/>
        <v>42528.167719907404</v>
      </c>
      <c r="U1523" t="str">
        <f t="shared" si="190"/>
        <v>May</v>
      </c>
      <c r="V1523">
        <f t="shared" si="191"/>
        <v>2016</v>
      </c>
    </row>
    <row r="1524" spans="1:22" ht="60" x14ac:dyDescent="0.25">
      <c r="A1524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138.96574712643678</v>
      </c>
      <c r="P1524" s="3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9">
        <f t="shared" si="188"/>
        <v>41899.830312500002</v>
      </c>
      <c r="T1524" s="9">
        <f t="shared" si="189"/>
        <v>41929.830312500002</v>
      </c>
      <c r="U1524" t="str">
        <f t="shared" si="190"/>
        <v>Sep</v>
      </c>
      <c r="V1524">
        <f t="shared" si="191"/>
        <v>2014</v>
      </c>
    </row>
    <row r="1525" spans="1:22" ht="60" x14ac:dyDescent="0.25">
      <c r="A1525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124.84324324324325</v>
      </c>
      <c r="P1525" s="3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9">
        <f t="shared" si="188"/>
        <v>41964.751342592594</v>
      </c>
      <c r="T1525" s="9">
        <f t="shared" si="189"/>
        <v>41996</v>
      </c>
      <c r="U1525" t="str">
        <f t="shared" si="190"/>
        <v>Nov</v>
      </c>
      <c r="V1525">
        <f t="shared" si="191"/>
        <v>2014</v>
      </c>
    </row>
    <row r="1526" spans="1:22" ht="45" x14ac:dyDescent="0.25">
      <c r="A1526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206.99999999999997</v>
      </c>
      <c r="P1526" s="3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9">
        <f t="shared" si="188"/>
        <v>42756.501041666663</v>
      </c>
      <c r="T1526" s="9">
        <f t="shared" si="189"/>
        <v>42786.501041666663</v>
      </c>
      <c r="U1526" t="str">
        <f t="shared" si="190"/>
        <v>Jan</v>
      </c>
      <c r="V1526">
        <f t="shared" si="191"/>
        <v>2017</v>
      </c>
    </row>
    <row r="1527" spans="1:22" ht="60" x14ac:dyDescent="0.25">
      <c r="A1527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174.00576923076923</v>
      </c>
      <c r="P1527" s="3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9">
        <f t="shared" si="188"/>
        <v>42570.702986111108</v>
      </c>
      <c r="T1527" s="9">
        <f t="shared" si="189"/>
        <v>42600.702986111108</v>
      </c>
      <c r="U1527" t="str">
        <f t="shared" si="190"/>
        <v>Jul</v>
      </c>
      <c r="V1527">
        <f t="shared" si="191"/>
        <v>2016</v>
      </c>
    </row>
    <row r="1528" spans="1:22" ht="60" x14ac:dyDescent="0.25">
      <c r="A1528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120.32608695652173</v>
      </c>
      <c r="P1528" s="3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9">
        <f t="shared" si="188"/>
        <v>42339.276006944448</v>
      </c>
      <c r="T1528" s="9">
        <f t="shared" si="189"/>
        <v>42388.276006944448</v>
      </c>
      <c r="U1528" t="str">
        <f t="shared" si="190"/>
        <v>Dec</v>
      </c>
      <c r="V1528">
        <f t="shared" si="191"/>
        <v>2016</v>
      </c>
    </row>
    <row r="1529" spans="1:22" ht="45" x14ac:dyDescent="0.25">
      <c r="A1529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110.44428571428573</v>
      </c>
      <c r="P1529" s="3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9">
        <f t="shared" si="188"/>
        <v>42780.600532407407</v>
      </c>
      <c r="T1529" s="9">
        <f t="shared" si="189"/>
        <v>42808.558865740735</v>
      </c>
      <c r="U1529" t="str">
        <f t="shared" si="190"/>
        <v>Feb</v>
      </c>
      <c r="V1529">
        <f t="shared" si="191"/>
        <v>2017</v>
      </c>
    </row>
    <row r="1530" spans="1:22" ht="30" x14ac:dyDescent="0.25">
      <c r="A1530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281.56666666666666</v>
      </c>
      <c r="P1530" s="3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9">
        <f t="shared" si="188"/>
        <v>42736.732893518521</v>
      </c>
      <c r="T1530" s="9">
        <f t="shared" si="189"/>
        <v>42767</v>
      </c>
      <c r="U1530" t="str">
        <f t="shared" si="190"/>
        <v>Jan</v>
      </c>
      <c r="V1530">
        <f t="shared" si="191"/>
        <v>2017</v>
      </c>
    </row>
    <row r="1531" spans="1:22" ht="45" x14ac:dyDescent="0.25">
      <c r="A1531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100.67894736842105</v>
      </c>
      <c r="P1531" s="3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9">
        <f t="shared" si="188"/>
        <v>42052.628703703704</v>
      </c>
      <c r="T1531" s="9">
        <f t="shared" si="189"/>
        <v>42082.587037037039</v>
      </c>
      <c r="U1531" t="str">
        <f t="shared" si="190"/>
        <v>Feb</v>
      </c>
      <c r="V1531">
        <f t="shared" si="191"/>
        <v>2015</v>
      </c>
    </row>
    <row r="1532" spans="1:22" ht="60" x14ac:dyDescent="0.25">
      <c r="A1532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134.82571428571427</v>
      </c>
      <c r="P1532" s="3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9">
        <f t="shared" si="188"/>
        <v>42275.767303240747</v>
      </c>
      <c r="T1532" s="9">
        <f t="shared" si="189"/>
        <v>42300.767303240747</v>
      </c>
      <c r="U1532" t="str">
        <f t="shared" si="190"/>
        <v>Sep</v>
      </c>
      <c r="V1532">
        <f t="shared" si="191"/>
        <v>2015</v>
      </c>
    </row>
    <row r="1533" spans="1:22" ht="60" x14ac:dyDescent="0.25">
      <c r="A153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175.95744680851064</v>
      </c>
      <c r="P1533" s="3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9">
        <f t="shared" si="188"/>
        <v>41941.802384259259</v>
      </c>
      <c r="T1533" s="9">
        <f t="shared" si="189"/>
        <v>41974.125</v>
      </c>
      <c r="U1533" t="str">
        <f t="shared" si="190"/>
        <v>Oct</v>
      </c>
      <c r="V1533">
        <f t="shared" si="191"/>
        <v>2014</v>
      </c>
    </row>
    <row r="1534" spans="1:22" ht="60" x14ac:dyDescent="0.25">
      <c r="A1534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484.02000000000004</v>
      </c>
      <c r="P1534" s="3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9">
        <f t="shared" si="188"/>
        <v>42391.475289351853</v>
      </c>
      <c r="T1534" s="9">
        <f t="shared" si="189"/>
        <v>42415.625</v>
      </c>
      <c r="U1534" t="str">
        <f t="shared" si="190"/>
        <v>Jan</v>
      </c>
      <c r="V1534">
        <f t="shared" si="191"/>
        <v>2016</v>
      </c>
    </row>
    <row r="1535" spans="1:22" ht="45" x14ac:dyDescent="0.25">
      <c r="A1535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145.14000000000001</v>
      </c>
      <c r="P1535" s="3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9">
        <f t="shared" si="188"/>
        <v>42443.00204861111</v>
      </c>
      <c r="T1535" s="9">
        <f t="shared" si="189"/>
        <v>42492.165972222225</v>
      </c>
      <c r="U1535" t="str">
        <f t="shared" si="190"/>
        <v>Mar</v>
      </c>
      <c r="V1535">
        <f t="shared" si="191"/>
        <v>2016</v>
      </c>
    </row>
    <row r="1536" spans="1:22" ht="60" x14ac:dyDescent="0.25">
      <c r="A1536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417.73333333333335</v>
      </c>
      <c r="P1536" s="3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9">
        <f t="shared" si="188"/>
        <v>42221.67432870371</v>
      </c>
      <c r="T1536" s="9">
        <f t="shared" si="189"/>
        <v>42251.67432870371</v>
      </c>
      <c r="U1536" t="str">
        <f t="shared" si="190"/>
        <v>Aug</v>
      </c>
      <c r="V1536">
        <f t="shared" si="191"/>
        <v>2015</v>
      </c>
    </row>
    <row r="1537" spans="1:22" ht="60" x14ac:dyDescent="0.25">
      <c r="A1537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132.42499999999998</v>
      </c>
      <c r="P1537" s="3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9">
        <f t="shared" si="188"/>
        <v>42484.829062500001</v>
      </c>
      <c r="T1537" s="9">
        <f t="shared" si="189"/>
        <v>42513.916666666672</v>
      </c>
      <c r="U1537" t="str">
        <f t="shared" si="190"/>
        <v>Apr</v>
      </c>
      <c r="V1537">
        <f t="shared" si="191"/>
        <v>2016</v>
      </c>
    </row>
    <row r="1538" spans="1:22" ht="60" x14ac:dyDescent="0.25">
      <c r="A1538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250.30841666666666</v>
      </c>
      <c r="P1538" s="3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9">
        <f t="shared" si="188"/>
        <v>42213.802199074074</v>
      </c>
      <c r="T1538" s="9">
        <f t="shared" si="189"/>
        <v>42243.802199074074</v>
      </c>
      <c r="U1538" t="str">
        <f t="shared" si="190"/>
        <v>Jul</v>
      </c>
      <c r="V1538">
        <f t="shared" si="191"/>
        <v>2015</v>
      </c>
    </row>
    <row r="1539" spans="1:22" ht="45" x14ac:dyDescent="0.25">
      <c r="A1539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E1539/D1539*100</f>
        <v>179.9</v>
      </c>
      <c r="P1539" s="3">
        <f t="shared" ref="P1539:P1602" si="193">IFERROR(E1539/L1539,0)</f>
        <v>96.375</v>
      </c>
      <c r="Q1539" t="str">
        <f t="shared" ref="Q1539:Q1602" si="194">LEFT(N1539,SEARCH("/",N1539,1)-1)</f>
        <v>photography</v>
      </c>
      <c r="R1539" t="str">
        <f t="shared" ref="R1539:R1602" si="195">MID(N1539,FIND("/",N1539)+1,256)</f>
        <v>photobooks</v>
      </c>
      <c r="S1539" s="9">
        <f t="shared" ref="S1539:S1602" si="196">(((J1539/60)/60)/24)+DATE(1970,1,1)</f>
        <v>42552.315127314811</v>
      </c>
      <c r="T1539" s="9">
        <f t="shared" ref="T1539:T1602" si="197">(((I1539/60)/60)/24)+DATE(1970,1,1)</f>
        <v>42588.75</v>
      </c>
      <c r="U1539" t="str">
        <f t="shared" ref="U1539:U1602" si="198">TEXT(S1539,"mmm")</f>
        <v>Jul</v>
      </c>
      <c r="V1539">
        <f t="shared" ref="V1539:V1602" si="199">YEAR(T1539)</f>
        <v>2016</v>
      </c>
    </row>
    <row r="1540" spans="1:22" ht="45" x14ac:dyDescent="0.25">
      <c r="A1540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102.62857142857142</v>
      </c>
      <c r="P1540" s="3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9">
        <f t="shared" si="196"/>
        <v>41981.782060185185</v>
      </c>
      <c r="T1540" s="9">
        <f t="shared" si="197"/>
        <v>42026.782060185185</v>
      </c>
      <c r="U1540" t="str">
        <f t="shared" si="198"/>
        <v>Dec</v>
      </c>
      <c r="V1540">
        <f t="shared" si="199"/>
        <v>2015</v>
      </c>
    </row>
    <row r="1541" spans="1:22" ht="60" x14ac:dyDescent="0.25">
      <c r="A1541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135.98609999999999</v>
      </c>
      <c r="P1541" s="3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9">
        <f t="shared" si="196"/>
        <v>42705.919201388882</v>
      </c>
      <c r="T1541" s="9">
        <f t="shared" si="197"/>
        <v>42738.919201388882</v>
      </c>
      <c r="U1541" t="str">
        <f t="shared" si="198"/>
        <v>Dec</v>
      </c>
      <c r="V1541">
        <f t="shared" si="199"/>
        <v>2017</v>
      </c>
    </row>
    <row r="1542" spans="1:22" ht="60" x14ac:dyDescent="0.25">
      <c r="A1542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117.86666666666667</v>
      </c>
      <c r="P1542" s="3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9">
        <f t="shared" si="196"/>
        <v>41939.00712962963</v>
      </c>
      <c r="T1542" s="9">
        <f t="shared" si="197"/>
        <v>41969.052083333328</v>
      </c>
      <c r="U1542" t="str">
        <f t="shared" si="198"/>
        <v>Oct</v>
      </c>
      <c r="V1542">
        <f t="shared" si="199"/>
        <v>2014</v>
      </c>
    </row>
    <row r="1543" spans="1:22" ht="45" hidden="1" x14ac:dyDescent="0.25">
      <c r="A154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3.3333333333333333E-2</v>
      </c>
      <c r="P1543" s="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6"/>
        <v>41974.712245370371</v>
      </c>
      <c r="T1543" s="9">
        <f t="shared" si="197"/>
        <v>42004.712245370371</v>
      </c>
      <c r="U1543" t="str">
        <f t="shared" si="198"/>
        <v>Dec</v>
      </c>
      <c r="V1543">
        <f t="shared" si="199"/>
        <v>2014</v>
      </c>
    </row>
    <row r="1544" spans="1:22" ht="60" hidden="1" x14ac:dyDescent="0.25">
      <c r="A1544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4</v>
      </c>
      <c r="P1544" s="3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6"/>
        <v>42170.996527777781</v>
      </c>
      <c r="T1544" s="9">
        <f t="shared" si="197"/>
        <v>42185.996527777781</v>
      </c>
      <c r="U1544" t="str">
        <f t="shared" si="198"/>
        <v>Jun</v>
      </c>
      <c r="V1544">
        <f t="shared" si="199"/>
        <v>2015</v>
      </c>
    </row>
    <row r="1545" spans="1:22" ht="45" hidden="1" x14ac:dyDescent="0.25">
      <c r="A1545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0.44444444444444442</v>
      </c>
      <c r="P1545" s="3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6"/>
        <v>41935.509652777779</v>
      </c>
      <c r="T1545" s="9">
        <f t="shared" si="197"/>
        <v>41965.551319444443</v>
      </c>
      <c r="U1545" t="str">
        <f t="shared" si="198"/>
        <v>Oct</v>
      </c>
      <c r="V1545">
        <f t="shared" si="199"/>
        <v>2014</v>
      </c>
    </row>
    <row r="1546" spans="1:22" ht="45" hidden="1" x14ac:dyDescent="0.25">
      <c r="A1546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3">
        <f t="shared" si="193"/>
        <v>0</v>
      </c>
      <c r="Q1546" t="str">
        <f t="shared" si="194"/>
        <v>photography</v>
      </c>
      <c r="R1546" t="str">
        <f t="shared" si="195"/>
        <v>nature</v>
      </c>
      <c r="S1546" s="9">
        <f t="shared" si="196"/>
        <v>42053.051203703704</v>
      </c>
      <c r="T1546" s="9">
        <f t="shared" si="197"/>
        <v>42095.012499999997</v>
      </c>
      <c r="U1546" t="str">
        <f t="shared" si="198"/>
        <v>Feb</v>
      </c>
      <c r="V1546">
        <f t="shared" si="199"/>
        <v>2015</v>
      </c>
    </row>
    <row r="1547" spans="1:22" ht="45" hidden="1" x14ac:dyDescent="0.25">
      <c r="A1547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3.3333333333333333E-2</v>
      </c>
      <c r="P1547" s="3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6"/>
        <v>42031.884652777779</v>
      </c>
      <c r="T1547" s="9">
        <f t="shared" si="197"/>
        <v>42065.886111111111</v>
      </c>
      <c r="U1547" t="str">
        <f t="shared" si="198"/>
        <v>Jan</v>
      </c>
      <c r="V1547">
        <f t="shared" si="199"/>
        <v>2015</v>
      </c>
    </row>
    <row r="1548" spans="1:22" ht="60" hidden="1" x14ac:dyDescent="0.25">
      <c r="A1548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28.9</v>
      </c>
      <c r="P1548" s="3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9">
        <f t="shared" si="196"/>
        <v>41839.212951388887</v>
      </c>
      <c r="T1548" s="9">
        <f t="shared" si="197"/>
        <v>41899.212951388887</v>
      </c>
      <c r="U1548" t="str">
        <f t="shared" si="198"/>
        <v>Jul</v>
      </c>
      <c r="V1548">
        <f t="shared" si="199"/>
        <v>2014</v>
      </c>
    </row>
    <row r="1549" spans="1:22" ht="45" hidden="1" x14ac:dyDescent="0.25">
      <c r="A1549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3">
        <f t="shared" si="193"/>
        <v>0</v>
      </c>
      <c r="Q1549" t="str">
        <f t="shared" si="194"/>
        <v>photography</v>
      </c>
      <c r="R1549" t="str">
        <f t="shared" si="195"/>
        <v>nature</v>
      </c>
      <c r="S1549" s="9">
        <f t="shared" si="196"/>
        <v>42782.426875000005</v>
      </c>
      <c r="T1549" s="9">
        <f t="shared" si="197"/>
        <v>42789.426875000005</v>
      </c>
      <c r="U1549" t="str">
        <f t="shared" si="198"/>
        <v>Feb</v>
      </c>
      <c r="V1549">
        <f t="shared" si="199"/>
        <v>2017</v>
      </c>
    </row>
    <row r="1550" spans="1:22" ht="30" hidden="1" x14ac:dyDescent="0.25">
      <c r="A1550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8.5714285714285712</v>
      </c>
      <c r="P1550" s="3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6"/>
        <v>42286.88217592593</v>
      </c>
      <c r="T1550" s="9">
        <f t="shared" si="197"/>
        <v>42316.923842592587</v>
      </c>
      <c r="U1550" t="str">
        <f t="shared" si="198"/>
        <v>Oct</v>
      </c>
      <c r="V1550">
        <f t="shared" si="199"/>
        <v>2015</v>
      </c>
    </row>
    <row r="1551" spans="1:22" ht="45" hidden="1" x14ac:dyDescent="0.25">
      <c r="A1551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34</v>
      </c>
      <c r="P1551" s="3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9">
        <f t="shared" si="196"/>
        <v>42281.136099537034</v>
      </c>
      <c r="T1551" s="9">
        <f t="shared" si="197"/>
        <v>42311.177766203706</v>
      </c>
      <c r="U1551" t="str">
        <f t="shared" si="198"/>
        <v>Oct</v>
      </c>
      <c r="V1551">
        <f t="shared" si="199"/>
        <v>2015</v>
      </c>
    </row>
    <row r="1552" spans="1:22" ht="60" hidden="1" x14ac:dyDescent="0.25">
      <c r="A1552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13.466666666666665</v>
      </c>
      <c r="P1552" s="3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9">
        <f t="shared" si="196"/>
        <v>42472.449467592596</v>
      </c>
      <c r="T1552" s="9">
        <f t="shared" si="197"/>
        <v>42502.449467592596</v>
      </c>
      <c r="U1552" t="str">
        <f t="shared" si="198"/>
        <v>Apr</v>
      </c>
      <c r="V1552">
        <f t="shared" si="199"/>
        <v>2016</v>
      </c>
    </row>
    <row r="1553" spans="1:22" ht="60" hidden="1" x14ac:dyDescent="0.25">
      <c r="A155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3">
        <f t="shared" si="193"/>
        <v>0</v>
      </c>
      <c r="Q1553" t="str">
        <f t="shared" si="194"/>
        <v>photography</v>
      </c>
      <c r="R1553" t="str">
        <f t="shared" si="195"/>
        <v>nature</v>
      </c>
      <c r="S1553" s="9">
        <f t="shared" si="196"/>
        <v>42121.824525462958</v>
      </c>
      <c r="T1553" s="9">
        <f t="shared" si="197"/>
        <v>42151.824525462958</v>
      </c>
      <c r="U1553" t="str">
        <f t="shared" si="198"/>
        <v>Apr</v>
      </c>
      <c r="V1553">
        <f t="shared" si="199"/>
        <v>2015</v>
      </c>
    </row>
    <row r="1554" spans="1:22" ht="60" hidden="1" x14ac:dyDescent="0.25">
      <c r="A1554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49.186046511627907</v>
      </c>
      <c r="P1554" s="3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9">
        <f t="shared" si="196"/>
        <v>41892.688750000001</v>
      </c>
      <c r="T1554" s="9">
        <f t="shared" si="197"/>
        <v>41913.165972222225</v>
      </c>
      <c r="U1554" t="str">
        <f t="shared" si="198"/>
        <v>Sep</v>
      </c>
      <c r="V1554">
        <f t="shared" si="199"/>
        <v>2014</v>
      </c>
    </row>
    <row r="1555" spans="1:22" ht="45" hidden="1" x14ac:dyDescent="0.25">
      <c r="A1555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3">
        <f t="shared" si="193"/>
        <v>0</v>
      </c>
      <c r="Q1555" t="str">
        <f t="shared" si="194"/>
        <v>photography</v>
      </c>
      <c r="R1555" t="str">
        <f t="shared" si="195"/>
        <v>nature</v>
      </c>
      <c r="S1555" s="9">
        <f t="shared" si="196"/>
        <v>42219.282951388886</v>
      </c>
      <c r="T1555" s="9">
        <f t="shared" si="197"/>
        <v>42249.282951388886</v>
      </c>
      <c r="U1555" t="str">
        <f t="shared" si="198"/>
        <v>Aug</v>
      </c>
      <c r="V1555">
        <f t="shared" si="199"/>
        <v>2015</v>
      </c>
    </row>
    <row r="1556" spans="1:22" ht="60" hidden="1" x14ac:dyDescent="0.25">
      <c r="A1556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3">
        <f t="shared" si="193"/>
        <v>0</v>
      </c>
      <c r="Q1556" t="str">
        <f t="shared" si="194"/>
        <v>photography</v>
      </c>
      <c r="R1556" t="str">
        <f t="shared" si="195"/>
        <v>nature</v>
      </c>
      <c r="S1556" s="9">
        <f t="shared" si="196"/>
        <v>42188.252199074079</v>
      </c>
      <c r="T1556" s="9">
        <f t="shared" si="197"/>
        <v>42218.252199074079</v>
      </c>
      <c r="U1556" t="str">
        <f t="shared" si="198"/>
        <v>Jul</v>
      </c>
      <c r="V1556">
        <f t="shared" si="199"/>
        <v>2015</v>
      </c>
    </row>
    <row r="1557" spans="1:22" ht="45" hidden="1" x14ac:dyDescent="0.25">
      <c r="A1557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3">
        <f t="shared" si="193"/>
        <v>0</v>
      </c>
      <c r="Q1557" t="str">
        <f t="shared" si="194"/>
        <v>photography</v>
      </c>
      <c r="R1557" t="str">
        <f t="shared" si="195"/>
        <v>nature</v>
      </c>
      <c r="S1557" s="9">
        <f t="shared" si="196"/>
        <v>42241.613796296297</v>
      </c>
      <c r="T1557" s="9">
        <f t="shared" si="197"/>
        <v>42264.708333333328</v>
      </c>
      <c r="U1557" t="str">
        <f t="shared" si="198"/>
        <v>Aug</v>
      </c>
      <c r="V1557">
        <f t="shared" si="199"/>
        <v>2015</v>
      </c>
    </row>
    <row r="1558" spans="1:22" ht="45" hidden="1" x14ac:dyDescent="0.25">
      <c r="A1558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45.133333333333333</v>
      </c>
      <c r="P1558" s="3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9">
        <f t="shared" si="196"/>
        <v>42525.153055555551</v>
      </c>
      <c r="T1558" s="9">
        <f t="shared" si="197"/>
        <v>42555.153055555551</v>
      </c>
      <c r="U1558" t="str">
        <f t="shared" si="198"/>
        <v>Jun</v>
      </c>
      <c r="V1558">
        <f t="shared" si="199"/>
        <v>2016</v>
      </c>
    </row>
    <row r="1559" spans="1:22" ht="45" hidden="1" x14ac:dyDescent="0.25">
      <c r="A1559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4</v>
      </c>
      <c r="P1559" s="3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6"/>
        <v>41871.65315972222</v>
      </c>
      <c r="T1559" s="9">
        <f t="shared" si="197"/>
        <v>41902.65315972222</v>
      </c>
      <c r="U1559" t="str">
        <f t="shared" si="198"/>
        <v>Aug</v>
      </c>
      <c r="V1559">
        <f t="shared" si="199"/>
        <v>2014</v>
      </c>
    </row>
    <row r="1560" spans="1:22" ht="45" hidden="1" x14ac:dyDescent="0.25">
      <c r="A1560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4.666666666666667</v>
      </c>
      <c r="P1560" s="3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9">
        <f t="shared" si="196"/>
        <v>42185.397673611107</v>
      </c>
      <c r="T1560" s="9">
        <f t="shared" si="197"/>
        <v>42244.508333333331</v>
      </c>
      <c r="U1560" t="str">
        <f t="shared" si="198"/>
        <v>Jun</v>
      </c>
      <c r="V1560">
        <f t="shared" si="199"/>
        <v>2015</v>
      </c>
    </row>
    <row r="1561" spans="1:22" ht="45" hidden="1" x14ac:dyDescent="0.25">
      <c r="A1561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0.33333333333333337</v>
      </c>
      <c r="P1561" s="3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6"/>
        <v>42108.05322916666</v>
      </c>
      <c r="T1561" s="9">
        <f t="shared" si="197"/>
        <v>42123.05322916666</v>
      </c>
      <c r="U1561" t="str">
        <f t="shared" si="198"/>
        <v>Apr</v>
      </c>
      <c r="V1561">
        <f t="shared" si="199"/>
        <v>2015</v>
      </c>
    </row>
    <row r="1562" spans="1:22" ht="60" hidden="1" x14ac:dyDescent="0.25">
      <c r="A1562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3.7600000000000002</v>
      </c>
      <c r="P1562" s="3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6"/>
        <v>41936.020752314813</v>
      </c>
      <c r="T1562" s="9">
        <f t="shared" si="197"/>
        <v>41956.062418981484</v>
      </c>
      <c r="U1562" t="str">
        <f t="shared" si="198"/>
        <v>Oct</v>
      </c>
      <c r="V1562">
        <f t="shared" si="199"/>
        <v>2014</v>
      </c>
    </row>
    <row r="1563" spans="1:22" ht="60" hidden="1" x14ac:dyDescent="0.25">
      <c r="A156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0.67</v>
      </c>
      <c r="P1563" s="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6"/>
        <v>41555.041701388887</v>
      </c>
      <c r="T1563" s="9">
        <f t="shared" si="197"/>
        <v>41585.083368055559</v>
      </c>
      <c r="U1563" t="str">
        <f t="shared" si="198"/>
        <v>Oct</v>
      </c>
      <c r="V1563">
        <f t="shared" si="199"/>
        <v>2013</v>
      </c>
    </row>
    <row r="1564" spans="1:22" ht="60" hidden="1" x14ac:dyDescent="0.25">
      <c r="A1564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3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9">
        <f t="shared" si="196"/>
        <v>40079.566157407404</v>
      </c>
      <c r="T1564" s="9">
        <f t="shared" si="197"/>
        <v>40149.034722222219</v>
      </c>
      <c r="U1564" t="str">
        <f t="shared" si="198"/>
        <v>Sep</v>
      </c>
      <c r="V1564">
        <f t="shared" si="199"/>
        <v>2009</v>
      </c>
    </row>
    <row r="1565" spans="1:22" ht="45" hidden="1" x14ac:dyDescent="0.25">
      <c r="A1565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1.4166666666666665</v>
      </c>
      <c r="P1565" s="3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6"/>
        <v>41652.742488425924</v>
      </c>
      <c r="T1565" s="9">
        <f t="shared" si="197"/>
        <v>41712.700821759259</v>
      </c>
      <c r="U1565" t="str">
        <f t="shared" si="198"/>
        <v>Jan</v>
      </c>
      <c r="V1565">
        <f t="shared" si="199"/>
        <v>2014</v>
      </c>
    </row>
    <row r="1566" spans="1:22" ht="60" hidden="1" x14ac:dyDescent="0.25">
      <c r="A1566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0.1</v>
      </c>
      <c r="P1566" s="3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6"/>
        <v>42121.367002314815</v>
      </c>
      <c r="T1566" s="9">
        <f t="shared" si="197"/>
        <v>42152.836805555555</v>
      </c>
      <c r="U1566" t="str">
        <f t="shared" si="198"/>
        <v>Apr</v>
      </c>
      <c r="V1566">
        <f t="shared" si="199"/>
        <v>2015</v>
      </c>
    </row>
    <row r="1567" spans="1:22" ht="60" hidden="1" x14ac:dyDescent="0.25">
      <c r="A1567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</v>
      </c>
      <c r="P1567" s="3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6"/>
        <v>40672.729872685188</v>
      </c>
      <c r="T1567" s="9">
        <f t="shared" si="197"/>
        <v>40702.729872685188</v>
      </c>
      <c r="U1567" t="str">
        <f t="shared" si="198"/>
        <v>May</v>
      </c>
      <c r="V1567">
        <f t="shared" si="199"/>
        <v>2011</v>
      </c>
    </row>
    <row r="1568" spans="1:22" ht="45" hidden="1" x14ac:dyDescent="0.25">
      <c r="A1568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21.25</v>
      </c>
      <c r="P1568" s="3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9">
        <f t="shared" si="196"/>
        <v>42549.916712962964</v>
      </c>
      <c r="T1568" s="9">
        <f t="shared" si="197"/>
        <v>42578.916666666672</v>
      </c>
      <c r="U1568" t="str">
        <f t="shared" si="198"/>
        <v>Jun</v>
      </c>
      <c r="V1568">
        <f t="shared" si="199"/>
        <v>2016</v>
      </c>
    </row>
    <row r="1569" spans="1:22" ht="60" hidden="1" x14ac:dyDescent="0.25">
      <c r="A1569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</v>
      </c>
      <c r="P1569" s="3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9">
        <f t="shared" si="196"/>
        <v>41671.936863425923</v>
      </c>
      <c r="T1569" s="9">
        <f t="shared" si="197"/>
        <v>41687</v>
      </c>
      <c r="U1569" t="str">
        <f t="shared" si="198"/>
        <v>Feb</v>
      </c>
      <c r="V1569">
        <f t="shared" si="199"/>
        <v>2014</v>
      </c>
    </row>
    <row r="1570" spans="1:22" ht="45" hidden="1" x14ac:dyDescent="0.25">
      <c r="A1570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13.639999999999999</v>
      </c>
      <c r="P1570" s="3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6"/>
        <v>41962.062326388885</v>
      </c>
      <c r="T1570" s="9">
        <f t="shared" si="197"/>
        <v>41997.062326388885</v>
      </c>
      <c r="U1570" t="str">
        <f t="shared" si="198"/>
        <v>Nov</v>
      </c>
      <c r="V1570">
        <f t="shared" si="199"/>
        <v>2014</v>
      </c>
    </row>
    <row r="1571" spans="1:22" hidden="1" x14ac:dyDescent="0.25">
      <c r="A1571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3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9">
        <f t="shared" si="196"/>
        <v>41389.679560185185</v>
      </c>
      <c r="T1571" s="9">
        <f t="shared" si="197"/>
        <v>41419.679560185185</v>
      </c>
      <c r="U1571" t="str">
        <f t="shared" si="198"/>
        <v>Apr</v>
      </c>
      <c r="V1571">
        <f t="shared" si="199"/>
        <v>2013</v>
      </c>
    </row>
    <row r="1572" spans="1:22" ht="30" hidden="1" x14ac:dyDescent="0.25">
      <c r="A1572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41.4</v>
      </c>
      <c r="P1572" s="3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9">
        <f t="shared" si="196"/>
        <v>42438.813449074078</v>
      </c>
      <c r="T1572" s="9">
        <f t="shared" si="197"/>
        <v>42468.771782407406</v>
      </c>
      <c r="U1572" t="str">
        <f t="shared" si="198"/>
        <v>Mar</v>
      </c>
      <c r="V1572">
        <f t="shared" si="199"/>
        <v>2016</v>
      </c>
    </row>
    <row r="1573" spans="1:22" ht="60" hidden="1" x14ac:dyDescent="0.25">
      <c r="A157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0.66115702479338845</v>
      </c>
      <c r="P1573" s="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6"/>
        <v>42144.769479166673</v>
      </c>
      <c r="T1573" s="9">
        <f t="shared" si="197"/>
        <v>42174.769479166673</v>
      </c>
      <c r="U1573" t="str">
        <f t="shared" si="198"/>
        <v>May</v>
      </c>
      <c r="V1573">
        <f t="shared" si="199"/>
        <v>2015</v>
      </c>
    </row>
    <row r="1574" spans="1:22" ht="60" hidden="1" x14ac:dyDescent="0.25">
      <c r="A1574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5</v>
      </c>
      <c r="P1574" s="3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9">
        <f t="shared" si="196"/>
        <v>42404.033090277779</v>
      </c>
      <c r="T1574" s="9">
        <f t="shared" si="197"/>
        <v>42428.999305555553</v>
      </c>
      <c r="U1574" t="str">
        <f t="shared" si="198"/>
        <v>Feb</v>
      </c>
      <c r="V1574">
        <f t="shared" si="199"/>
        <v>2016</v>
      </c>
    </row>
    <row r="1575" spans="1:22" ht="60" hidden="1" x14ac:dyDescent="0.25">
      <c r="A1575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2.4777777777777779</v>
      </c>
      <c r="P1575" s="3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9">
        <f t="shared" si="196"/>
        <v>42786.000023148154</v>
      </c>
      <c r="T1575" s="9">
        <f t="shared" si="197"/>
        <v>42826.165972222225</v>
      </c>
      <c r="U1575" t="str">
        <f t="shared" si="198"/>
        <v>Feb</v>
      </c>
      <c r="V1575">
        <f t="shared" si="199"/>
        <v>2017</v>
      </c>
    </row>
    <row r="1576" spans="1:22" ht="60" hidden="1" x14ac:dyDescent="0.25">
      <c r="A1576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5.0599999999999996</v>
      </c>
      <c r="P1576" s="3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9">
        <f t="shared" si="196"/>
        <v>42017.927418981482</v>
      </c>
      <c r="T1576" s="9">
        <f t="shared" si="197"/>
        <v>42052.927418981482</v>
      </c>
      <c r="U1576" t="str">
        <f t="shared" si="198"/>
        <v>Jan</v>
      </c>
      <c r="V1576">
        <f t="shared" si="199"/>
        <v>2015</v>
      </c>
    </row>
    <row r="1577" spans="1:22" ht="60" hidden="1" x14ac:dyDescent="0.25">
      <c r="A1577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22.91</v>
      </c>
      <c r="P1577" s="3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9">
        <f t="shared" si="196"/>
        <v>41799.524259259262</v>
      </c>
      <c r="T1577" s="9">
        <f t="shared" si="197"/>
        <v>41829.524259259262</v>
      </c>
      <c r="U1577" t="str">
        <f t="shared" si="198"/>
        <v>Jun</v>
      </c>
      <c r="V1577">
        <f t="shared" si="199"/>
        <v>2014</v>
      </c>
    </row>
    <row r="1578" spans="1:22" ht="45" hidden="1" x14ac:dyDescent="0.25">
      <c r="A1578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13</v>
      </c>
      <c r="P1578" s="3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6"/>
        <v>42140.879259259258</v>
      </c>
      <c r="T1578" s="9">
        <f t="shared" si="197"/>
        <v>42185.879259259258</v>
      </c>
      <c r="U1578" t="str">
        <f t="shared" si="198"/>
        <v>May</v>
      </c>
      <c r="V1578">
        <f t="shared" si="199"/>
        <v>2015</v>
      </c>
    </row>
    <row r="1579" spans="1:22" ht="60" hidden="1" x14ac:dyDescent="0.25">
      <c r="A1579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0.54999999999999993</v>
      </c>
      <c r="P1579" s="3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6"/>
        <v>41054.847777777781</v>
      </c>
      <c r="T1579" s="9">
        <f t="shared" si="197"/>
        <v>41114.847777777781</v>
      </c>
      <c r="U1579" t="str">
        <f t="shared" si="198"/>
        <v>May</v>
      </c>
      <c r="V1579">
        <f t="shared" si="199"/>
        <v>2012</v>
      </c>
    </row>
    <row r="1580" spans="1:22" ht="60" hidden="1" x14ac:dyDescent="0.25">
      <c r="A1580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10.806536636794938</v>
      </c>
      <c r="P1580" s="3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6"/>
        <v>40399.065868055557</v>
      </c>
      <c r="T1580" s="9">
        <f t="shared" si="197"/>
        <v>40423.083333333336</v>
      </c>
      <c r="U1580" t="str">
        <f t="shared" si="198"/>
        <v>Aug</v>
      </c>
      <c r="V1580">
        <f t="shared" si="199"/>
        <v>2010</v>
      </c>
    </row>
    <row r="1581" spans="1:22" ht="45" hidden="1" x14ac:dyDescent="0.25">
      <c r="A1581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0.84008400840084008</v>
      </c>
      <c r="P1581" s="3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6"/>
        <v>41481.996423611112</v>
      </c>
      <c r="T1581" s="9">
        <f t="shared" si="197"/>
        <v>41514.996423611112</v>
      </c>
      <c r="U1581" t="str">
        <f t="shared" si="198"/>
        <v>Jul</v>
      </c>
      <c r="V1581">
        <f t="shared" si="199"/>
        <v>2013</v>
      </c>
    </row>
    <row r="1582" spans="1:22" ht="45" hidden="1" x14ac:dyDescent="0.25">
      <c r="A1582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3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9">
        <f t="shared" si="196"/>
        <v>40990.050069444449</v>
      </c>
      <c r="T1582" s="9">
        <f t="shared" si="197"/>
        <v>41050.050069444449</v>
      </c>
      <c r="U1582" t="str">
        <f t="shared" si="198"/>
        <v>Mar</v>
      </c>
      <c r="V1582">
        <f t="shared" si="199"/>
        <v>2012</v>
      </c>
    </row>
    <row r="1583" spans="1:22" ht="60" hidden="1" x14ac:dyDescent="0.25">
      <c r="A158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0.5</v>
      </c>
      <c r="P1583" s="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6"/>
        <v>42325.448958333334</v>
      </c>
      <c r="T1583" s="9">
        <f t="shared" si="197"/>
        <v>42357.448958333334</v>
      </c>
      <c r="U1583" t="str">
        <f t="shared" si="198"/>
        <v>Nov</v>
      </c>
      <c r="V1583">
        <f t="shared" si="199"/>
        <v>2015</v>
      </c>
    </row>
    <row r="1584" spans="1:22" ht="30" hidden="1" x14ac:dyDescent="0.25">
      <c r="A1584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9.3000000000000007</v>
      </c>
      <c r="P1584" s="3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6"/>
        <v>42246.789965277778</v>
      </c>
      <c r="T1584" s="9">
        <f t="shared" si="197"/>
        <v>42303.888888888891</v>
      </c>
      <c r="U1584" t="str">
        <f t="shared" si="198"/>
        <v>Aug</v>
      </c>
      <c r="V1584">
        <f t="shared" si="199"/>
        <v>2015</v>
      </c>
    </row>
    <row r="1585" spans="1:22" ht="60" hidden="1" x14ac:dyDescent="0.25">
      <c r="A1585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7.4999999999999997E-2</v>
      </c>
      <c r="P1585" s="3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6"/>
        <v>41877.904988425929</v>
      </c>
      <c r="T1585" s="9">
        <f t="shared" si="197"/>
        <v>41907.904988425929</v>
      </c>
      <c r="U1585" t="str">
        <f t="shared" si="198"/>
        <v>Aug</v>
      </c>
      <c r="V1585">
        <f t="shared" si="199"/>
        <v>2014</v>
      </c>
    </row>
    <row r="1586" spans="1:22" ht="60" hidden="1" x14ac:dyDescent="0.25">
      <c r="A1586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3">
        <f t="shared" si="193"/>
        <v>0</v>
      </c>
      <c r="Q1586" t="str">
        <f t="shared" si="194"/>
        <v>photography</v>
      </c>
      <c r="R1586" t="str">
        <f t="shared" si="195"/>
        <v>places</v>
      </c>
      <c r="S1586" s="9">
        <f t="shared" si="196"/>
        <v>41779.649317129632</v>
      </c>
      <c r="T1586" s="9">
        <f t="shared" si="197"/>
        <v>41789.649317129632</v>
      </c>
      <c r="U1586" t="str">
        <f t="shared" si="198"/>
        <v>May</v>
      </c>
      <c r="V1586">
        <f t="shared" si="199"/>
        <v>2014</v>
      </c>
    </row>
    <row r="1587" spans="1:22" ht="60" hidden="1" x14ac:dyDescent="0.25">
      <c r="A1587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79</v>
      </c>
      <c r="P1587" s="3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9">
        <f t="shared" si="196"/>
        <v>42707.895462962959</v>
      </c>
      <c r="T1587" s="9">
        <f t="shared" si="197"/>
        <v>42729.458333333328</v>
      </c>
      <c r="U1587" t="str">
        <f t="shared" si="198"/>
        <v>Dec</v>
      </c>
      <c r="V1587">
        <f t="shared" si="199"/>
        <v>2016</v>
      </c>
    </row>
    <row r="1588" spans="1:22" ht="30" hidden="1" x14ac:dyDescent="0.25">
      <c r="A1588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3">
        <f t="shared" si="193"/>
        <v>0</v>
      </c>
      <c r="Q1588" t="str">
        <f t="shared" si="194"/>
        <v>photography</v>
      </c>
      <c r="R1588" t="str">
        <f t="shared" si="195"/>
        <v>places</v>
      </c>
      <c r="S1588" s="9">
        <f t="shared" si="196"/>
        <v>42069.104421296302</v>
      </c>
      <c r="T1588" s="9">
        <f t="shared" si="197"/>
        <v>42099.062754629631</v>
      </c>
      <c r="U1588" t="str">
        <f t="shared" si="198"/>
        <v>Mar</v>
      </c>
      <c r="V1588">
        <f t="shared" si="199"/>
        <v>2015</v>
      </c>
    </row>
    <row r="1589" spans="1:22" ht="60" hidden="1" x14ac:dyDescent="0.25">
      <c r="A1589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1.3333333333333334E-2</v>
      </c>
      <c r="P1589" s="3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6"/>
        <v>41956.950983796298</v>
      </c>
      <c r="T1589" s="9">
        <f t="shared" si="197"/>
        <v>41986.950983796298</v>
      </c>
      <c r="U1589" t="str">
        <f t="shared" si="198"/>
        <v>Nov</v>
      </c>
      <c r="V1589">
        <f t="shared" si="199"/>
        <v>2014</v>
      </c>
    </row>
    <row r="1590" spans="1:22" ht="30" hidden="1" x14ac:dyDescent="0.25">
      <c r="A1590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3">
        <f t="shared" si="193"/>
        <v>0</v>
      </c>
      <c r="Q1590" t="str">
        <f t="shared" si="194"/>
        <v>photography</v>
      </c>
      <c r="R1590" t="str">
        <f t="shared" si="195"/>
        <v>places</v>
      </c>
      <c r="S1590" s="9">
        <f t="shared" si="196"/>
        <v>42005.24998842593</v>
      </c>
      <c r="T1590" s="9">
        <f t="shared" si="197"/>
        <v>42035.841666666667</v>
      </c>
      <c r="U1590" t="str">
        <f t="shared" si="198"/>
        <v>Jan</v>
      </c>
      <c r="V1590">
        <f t="shared" si="199"/>
        <v>2015</v>
      </c>
    </row>
    <row r="1591" spans="1:22" ht="45" hidden="1" x14ac:dyDescent="0.25">
      <c r="A1591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3">
        <f t="shared" si="193"/>
        <v>0</v>
      </c>
      <c r="Q1591" t="str">
        <f t="shared" si="194"/>
        <v>photography</v>
      </c>
      <c r="R1591" t="str">
        <f t="shared" si="195"/>
        <v>places</v>
      </c>
      <c r="S1591" s="9">
        <f t="shared" si="196"/>
        <v>42256.984791666662</v>
      </c>
      <c r="T1591" s="9">
        <f t="shared" si="197"/>
        <v>42286.984791666662</v>
      </c>
      <c r="U1591" t="str">
        <f t="shared" si="198"/>
        <v>Sep</v>
      </c>
      <c r="V1591">
        <f t="shared" si="199"/>
        <v>2015</v>
      </c>
    </row>
    <row r="1592" spans="1:22" hidden="1" x14ac:dyDescent="0.25">
      <c r="A1592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1.7000000000000002</v>
      </c>
      <c r="P1592" s="3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6"/>
        <v>42240.857222222221</v>
      </c>
      <c r="T1592" s="9">
        <f t="shared" si="197"/>
        <v>42270.857222222221</v>
      </c>
      <c r="U1592" t="str">
        <f t="shared" si="198"/>
        <v>Aug</v>
      </c>
      <c r="V1592">
        <f t="shared" si="199"/>
        <v>2015</v>
      </c>
    </row>
    <row r="1593" spans="1:22" ht="60" hidden="1" x14ac:dyDescent="0.25">
      <c r="A159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29.228571428571428</v>
      </c>
      <c r="P1593" s="3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9">
        <f t="shared" si="196"/>
        <v>42433.726168981477</v>
      </c>
      <c r="T1593" s="9">
        <f t="shared" si="197"/>
        <v>42463.68450231482</v>
      </c>
      <c r="U1593" t="str">
        <f t="shared" si="198"/>
        <v>Mar</v>
      </c>
      <c r="V1593">
        <f t="shared" si="199"/>
        <v>2016</v>
      </c>
    </row>
    <row r="1594" spans="1:22" ht="30" hidden="1" x14ac:dyDescent="0.25">
      <c r="A1594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3">
        <f t="shared" si="193"/>
        <v>0</v>
      </c>
      <c r="Q1594" t="str">
        <f t="shared" si="194"/>
        <v>photography</v>
      </c>
      <c r="R1594" t="str">
        <f t="shared" si="195"/>
        <v>places</v>
      </c>
      <c r="S1594" s="9">
        <f t="shared" si="196"/>
        <v>42046.072743055556</v>
      </c>
      <c r="T1594" s="9">
        <f t="shared" si="197"/>
        <v>42091.031076388885</v>
      </c>
      <c r="U1594" t="str">
        <f t="shared" si="198"/>
        <v>Feb</v>
      </c>
      <c r="V1594">
        <f t="shared" si="199"/>
        <v>2015</v>
      </c>
    </row>
    <row r="1595" spans="1:22" ht="45" hidden="1" x14ac:dyDescent="0.25">
      <c r="A1595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1.3636363636363637E-2</v>
      </c>
      <c r="P1595" s="3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6"/>
        <v>42033.845543981486</v>
      </c>
      <c r="T1595" s="9">
        <f t="shared" si="197"/>
        <v>42063.845543981486</v>
      </c>
      <c r="U1595" t="str">
        <f t="shared" si="198"/>
        <v>Jan</v>
      </c>
      <c r="V1595">
        <f t="shared" si="199"/>
        <v>2015</v>
      </c>
    </row>
    <row r="1596" spans="1:22" ht="45" hidden="1" x14ac:dyDescent="0.25">
      <c r="A1596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20.5</v>
      </c>
      <c r="P1596" s="3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6"/>
        <v>42445.712754629625</v>
      </c>
      <c r="T1596" s="9">
        <f t="shared" si="197"/>
        <v>42505.681249999994</v>
      </c>
      <c r="U1596" t="str">
        <f t="shared" si="198"/>
        <v>Mar</v>
      </c>
      <c r="V1596">
        <f t="shared" si="199"/>
        <v>2016</v>
      </c>
    </row>
    <row r="1597" spans="1:22" ht="45" hidden="1" x14ac:dyDescent="0.25">
      <c r="A1597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0.27999999999999997</v>
      </c>
      <c r="P1597" s="3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6"/>
        <v>41780.050092592595</v>
      </c>
      <c r="T1597" s="9">
        <f t="shared" si="197"/>
        <v>41808.842361111114</v>
      </c>
      <c r="U1597" t="str">
        <f t="shared" si="198"/>
        <v>May</v>
      </c>
      <c r="V1597">
        <f t="shared" si="199"/>
        <v>2014</v>
      </c>
    </row>
    <row r="1598" spans="1:22" ht="45" hidden="1" x14ac:dyDescent="0.25">
      <c r="A1598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2.3076923076923079</v>
      </c>
      <c r="P1598" s="3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6"/>
        <v>41941.430196759262</v>
      </c>
      <c r="T1598" s="9">
        <f t="shared" si="197"/>
        <v>41986.471863425926</v>
      </c>
      <c r="U1598" t="str">
        <f t="shared" si="198"/>
        <v>Oct</v>
      </c>
      <c r="V1598">
        <f t="shared" si="199"/>
        <v>2014</v>
      </c>
    </row>
    <row r="1599" spans="1:22" ht="45" hidden="1" x14ac:dyDescent="0.25">
      <c r="A1599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3">
        <f t="shared" si="193"/>
        <v>0</v>
      </c>
      <c r="Q1599" t="str">
        <f t="shared" si="194"/>
        <v>photography</v>
      </c>
      <c r="R1599" t="str">
        <f t="shared" si="195"/>
        <v>places</v>
      </c>
      <c r="S1599" s="9">
        <f t="shared" si="196"/>
        <v>42603.354131944448</v>
      </c>
      <c r="T1599" s="9">
        <f t="shared" si="197"/>
        <v>42633.354131944448</v>
      </c>
      <c r="U1599" t="str">
        <f t="shared" si="198"/>
        <v>Aug</v>
      </c>
      <c r="V1599">
        <f t="shared" si="199"/>
        <v>2016</v>
      </c>
    </row>
    <row r="1600" spans="1:22" ht="60" hidden="1" x14ac:dyDescent="0.25">
      <c r="A1600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0.125</v>
      </c>
      <c r="P1600" s="3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6"/>
        <v>42151.667337962965</v>
      </c>
      <c r="T1600" s="9">
        <f t="shared" si="197"/>
        <v>42211.667337962965</v>
      </c>
      <c r="U1600" t="str">
        <f t="shared" si="198"/>
        <v>May</v>
      </c>
      <c r="V1600">
        <f t="shared" si="199"/>
        <v>2015</v>
      </c>
    </row>
    <row r="1601" spans="1:22" ht="45" hidden="1" x14ac:dyDescent="0.25">
      <c r="A1601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3">
        <f t="shared" si="193"/>
        <v>0</v>
      </c>
      <c r="Q1601" t="str">
        <f t="shared" si="194"/>
        <v>photography</v>
      </c>
      <c r="R1601" t="str">
        <f t="shared" si="195"/>
        <v>places</v>
      </c>
      <c r="S1601" s="9">
        <f t="shared" si="196"/>
        <v>42438.53907407407</v>
      </c>
      <c r="T1601" s="9">
        <f t="shared" si="197"/>
        <v>42468.497407407413</v>
      </c>
      <c r="U1601" t="str">
        <f t="shared" si="198"/>
        <v>Mar</v>
      </c>
      <c r="V1601">
        <f t="shared" si="199"/>
        <v>2016</v>
      </c>
    </row>
    <row r="1602" spans="1:22" ht="60" hidden="1" x14ac:dyDescent="0.25">
      <c r="A1602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</v>
      </c>
      <c r="P1602" s="3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9">
        <f t="shared" si="196"/>
        <v>41791.057314814818</v>
      </c>
      <c r="T1602" s="9">
        <f t="shared" si="197"/>
        <v>41835.21597222222</v>
      </c>
      <c r="U1602" t="str">
        <f t="shared" si="198"/>
        <v>Jun</v>
      </c>
      <c r="V1602">
        <f t="shared" si="199"/>
        <v>2014</v>
      </c>
    </row>
    <row r="1603" spans="1:22" ht="45" x14ac:dyDescent="0.25">
      <c r="A160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E1603/D1603*100</f>
        <v>108.2492</v>
      </c>
      <c r="P1603" s="3">
        <f t="shared" ref="P1603:P1666" si="201">IFERROR(E1603/L1603,0)</f>
        <v>48.325535714285714</v>
      </c>
      <c r="Q1603" t="str">
        <f t="shared" ref="Q1603:Q1666" si="202">LEFT(N1603,SEARCH("/",N1603,1)-1)</f>
        <v>music</v>
      </c>
      <c r="R1603" t="str">
        <f t="shared" ref="R1603:R1666" si="203">MID(N1603,FIND("/",N1603)+1,256)</f>
        <v>rock</v>
      </c>
      <c r="S1603" s="9">
        <f t="shared" ref="S1603:S1666" si="204">(((J1603/60)/60)/24)+DATE(1970,1,1)</f>
        <v>40638.092974537038</v>
      </c>
      <c r="T1603" s="9">
        <f t="shared" ref="T1603:T1666" si="205">(((I1603/60)/60)/24)+DATE(1970,1,1)</f>
        <v>40668.092974537038</v>
      </c>
      <c r="U1603" t="str">
        <f t="shared" ref="U1603:U1666" si="206">TEXT(S1603,"mmm")</f>
        <v>Apr</v>
      </c>
      <c r="V1603">
        <f t="shared" ref="V1603:V1666" si="207">YEAR(T1603)</f>
        <v>2011</v>
      </c>
    </row>
    <row r="1604" spans="1:22" ht="45" x14ac:dyDescent="0.25">
      <c r="A1604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100.16666666666667</v>
      </c>
      <c r="P1604" s="3">
        <f t="shared" si="201"/>
        <v>46.953125</v>
      </c>
      <c r="Q1604" t="str">
        <f t="shared" si="202"/>
        <v>music</v>
      </c>
      <c r="R1604" t="str">
        <f t="shared" si="203"/>
        <v>rock</v>
      </c>
      <c r="S1604" s="9">
        <f t="shared" si="204"/>
        <v>40788.297650462962</v>
      </c>
      <c r="T1604" s="9">
        <f t="shared" si="205"/>
        <v>40830.958333333336</v>
      </c>
      <c r="U1604" t="str">
        <f t="shared" si="206"/>
        <v>Sep</v>
      </c>
      <c r="V1604">
        <f t="shared" si="207"/>
        <v>2011</v>
      </c>
    </row>
    <row r="1605" spans="1:22" ht="45" x14ac:dyDescent="0.25">
      <c r="A1605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100.03299999999999</v>
      </c>
      <c r="P1605" s="3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9">
        <f t="shared" si="204"/>
        <v>40876.169664351852</v>
      </c>
      <c r="T1605" s="9">
        <f t="shared" si="205"/>
        <v>40936.169664351852</v>
      </c>
      <c r="U1605" t="str">
        <f t="shared" si="206"/>
        <v>Nov</v>
      </c>
      <c r="V1605">
        <f t="shared" si="207"/>
        <v>2012</v>
      </c>
    </row>
    <row r="1606" spans="1:22" ht="60" x14ac:dyDescent="0.25">
      <c r="A1606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122.10714285714286</v>
      </c>
      <c r="P1606" s="3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9">
        <f t="shared" si="204"/>
        <v>40945.845312500001</v>
      </c>
      <c r="T1606" s="9">
        <f t="shared" si="205"/>
        <v>40985.80364583333</v>
      </c>
      <c r="U1606" t="str">
        <f t="shared" si="206"/>
        <v>Feb</v>
      </c>
      <c r="V1606">
        <f t="shared" si="207"/>
        <v>2012</v>
      </c>
    </row>
    <row r="1607" spans="1:22" ht="60" x14ac:dyDescent="0.25">
      <c r="A1607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100.69333333333334</v>
      </c>
      <c r="P1607" s="3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9">
        <f t="shared" si="204"/>
        <v>40747.012881944444</v>
      </c>
      <c r="T1607" s="9">
        <f t="shared" si="205"/>
        <v>40756.291666666664</v>
      </c>
      <c r="U1607" t="str">
        <f t="shared" si="206"/>
        <v>Jul</v>
      </c>
      <c r="V1607">
        <f t="shared" si="207"/>
        <v>2011</v>
      </c>
    </row>
    <row r="1608" spans="1:22" ht="60" x14ac:dyDescent="0.25">
      <c r="A1608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101.004125</v>
      </c>
      <c r="P1608" s="3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9">
        <f t="shared" si="204"/>
        <v>40536.111550925925</v>
      </c>
      <c r="T1608" s="9">
        <f t="shared" si="205"/>
        <v>40626.069884259261</v>
      </c>
      <c r="U1608" t="str">
        <f t="shared" si="206"/>
        <v>Dec</v>
      </c>
      <c r="V1608">
        <f t="shared" si="207"/>
        <v>2011</v>
      </c>
    </row>
    <row r="1609" spans="1:22" ht="45" x14ac:dyDescent="0.25">
      <c r="A1609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145.11000000000001</v>
      </c>
      <c r="P1609" s="3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9">
        <f t="shared" si="204"/>
        <v>41053.80846064815</v>
      </c>
      <c r="T1609" s="9">
        <f t="shared" si="205"/>
        <v>41074.80846064815</v>
      </c>
      <c r="U1609" t="str">
        <f t="shared" si="206"/>
        <v>May</v>
      </c>
      <c r="V1609">
        <f t="shared" si="207"/>
        <v>2012</v>
      </c>
    </row>
    <row r="1610" spans="1:22" ht="45" x14ac:dyDescent="0.25">
      <c r="A1610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101.25</v>
      </c>
      <c r="P1610" s="3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9">
        <f t="shared" si="204"/>
        <v>41607.83085648148</v>
      </c>
      <c r="T1610" s="9">
        <f t="shared" si="205"/>
        <v>41640.226388888892</v>
      </c>
      <c r="U1610" t="str">
        <f t="shared" si="206"/>
        <v>Nov</v>
      </c>
      <c r="V1610">
        <f t="shared" si="207"/>
        <v>2014</v>
      </c>
    </row>
    <row r="1611" spans="1:22" ht="45" x14ac:dyDescent="0.25">
      <c r="A1611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118.33333333333333</v>
      </c>
      <c r="P1611" s="3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4"/>
        <v>40796.001261574071</v>
      </c>
      <c r="T1611" s="9">
        <f t="shared" si="205"/>
        <v>40849.333333333336</v>
      </c>
      <c r="U1611" t="str">
        <f t="shared" si="206"/>
        <v>Sep</v>
      </c>
      <c r="V1611">
        <f t="shared" si="207"/>
        <v>2011</v>
      </c>
    </row>
    <row r="1612" spans="1:22" ht="30" x14ac:dyDescent="0.25">
      <c r="A1612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271.85000000000002</v>
      </c>
      <c r="P1612" s="3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9">
        <f t="shared" si="204"/>
        <v>41228.924884259257</v>
      </c>
      <c r="T1612" s="9">
        <f t="shared" si="205"/>
        <v>41258.924884259257</v>
      </c>
      <c r="U1612" t="str">
        <f t="shared" si="206"/>
        <v>Nov</v>
      </c>
      <c r="V1612">
        <f t="shared" si="207"/>
        <v>2012</v>
      </c>
    </row>
    <row r="1613" spans="1:22" x14ac:dyDescent="0.25">
      <c r="A161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125.125</v>
      </c>
      <c r="P1613" s="3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9">
        <f t="shared" si="204"/>
        <v>41409.00037037037</v>
      </c>
      <c r="T1613" s="9">
        <f t="shared" si="205"/>
        <v>41430.00037037037</v>
      </c>
      <c r="U1613" t="str">
        <f t="shared" si="206"/>
        <v>May</v>
      </c>
      <c r="V1613">
        <f t="shared" si="207"/>
        <v>2013</v>
      </c>
    </row>
    <row r="1614" spans="1:22" ht="45" x14ac:dyDescent="0.25">
      <c r="A1614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110.00000000000001</v>
      </c>
      <c r="P1614" s="3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4"/>
        <v>41246.874814814815</v>
      </c>
      <c r="T1614" s="9">
        <f t="shared" si="205"/>
        <v>41276.874814814815</v>
      </c>
      <c r="U1614" t="str">
        <f t="shared" si="206"/>
        <v>Dec</v>
      </c>
      <c r="V1614">
        <f t="shared" si="207"/>
        <v>2013</v>
      </c>
    </row>
    <row r="1615" spans="1:22" ht="60" x14ac:dyDescent="0.25">
      <c r="A1615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101.49999999999999</v>
      </c>
      <c r="P1615" s="3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9">
        <f t="shared" si="204"/>
        <v>41082.069467592592</v>
      </c>
      <c r="T1615" s="9">
        <f t="shared" si="205"/>
        <v>41112.069467592592</v>
      </c>
      <c r="U1615" t="str">
        <f t="shared" si="206"/>
        <v>Jun</v>
      </c>
      <c r="V1615">
        <f t="shared" si="207"/>
        <v>2012</v>
      </c>
    </row>
    <row r="1616" spans="1:22" ht="60" x14ac:dyDescent="0.25">
      <c r="A1616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102.69999999999999</v>
      </c>
      <c r="P1616" s="3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9">
        <f t="shared" si="204"/>
        <v>41794.981122685182</v>
      </c>
      <c r="T1616" s="9">
        <f t="shared" si="205"/>
        <v>41854.708333333336</v>
      </c>
      <c r="U1616" t="str">
        <f t="shared" si="206"/>
        <v>Jun</v>
      </c>
      <c r="V1616">
        <f t="shared" si="207"/>
        <v>2014</v>
      </c>
    </row>
    <row r="1617" spans="1:22" ht="45" x14ac:dyDescent="0.25">
      <c r="A1617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114.12500000000001</v>
      </c>
      <c r="P1617" s="3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9">
        <f t="shared" si="204"/>
        <v>40845.050879629627</v>
      </c>
      <c r="T1617" s="9">
        <f t="shared" si="205"/>
        <v>40890.092546296299</v>
      </c>
      <c r="U1617" t="str">
        <f t="shared" si="206"/>
        <v>Oct</v>
      </c>
      <c r="V1617">
        <f t="shared" si="207"/>
        <v>2011</v>
      </c>
    </row>
    <row r="1618" spans="1:22" ht="45" x14ac:dyDescent="0.25">
      <c r="A1618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104.2</v>
      </c>
      <c r="P1618" s="3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9">
        <f t="shared" si="204"/>
        <v>41194.715520833335</v>
      </c>
      <c r="T1618" s="9">
        <f t="shared" si="205"/>
        <v>41235.916666666664</v>
      </c>
      <c r="U1618" t="str">
        <f t="shared" si="206"/>
        <v>Oct</v>
      </c>
      <c r="V1618">
        <f t="shared" si="207"/>
        <v>2012</v>
      </c>
    </row>
    <row r="1619" spans="1:22" ht="45" x14ac:dyDescent="0.25">
      <c r="A1619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145.85714285714286</v>
      </c>
      <c r="P1619" s="3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9">
        <f t="shared" si="204"/>
        <v>41546.664212962962</v>
      </c>
      <c r="T1619" s="9">
        <f t="shared" si="205"/>
        <v>41579.791666666664</v>
      </c>
      <c r="U1619" t="str">
        <f t="shared" si="206"/>
        <v>Sep</v>
      </c>
      <c r="V1619">
        <f t="shared" si="207"/>
        <v>2013</v>
      </c>
    </row>
    <row r="1620" spans="1:22" ht="45" x14ac:dyDescent="0.25">
      <c r="A1620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105.06666666666666</v>
      </c>
      <c r="P1620" s="3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9">
        <f t="shared" si="204"/>
        <v>41301.654340277775</v>
      </c>
      <c r="T1620" s="9">
        <f t="shared" si="205"/>
        <v>41341.654340277775</v>
      </c>
      <c r="U1620" t="str">
        <f t="shared" si="206"/>
        <v>Jan</v>
      </c>
      <c r="V1620">
        <f t="shared" si="207"/>
        <v>2013</v>
      </c>
    </row>
    <row r="1621" spans="1:22" ht="60" x14ac:dyDescent="0.25">
      <c r="A1621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133.33333333333331</v>
      </c>
      <c r="P1621" s="3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9">
        <f t="shared" si="204"/>
        <v>41876.18618055556</v>
      </c>
      <c r="T1621" s="9">
        <f t="shared" si="205"/>
        <v>41897.18618055556</v>
      </c>
      <c r="U1621" t="str">
        <f t="shared" si="206"/>
        <v>Aug</v>
      </c>
      <c r="V1621">
        <f t="shared" si="207"/>
        <v>2014</v>
      </c>
    </row>
    <row r="1622" spans="1:22" ht="30" x14ac:dyDescent="0.25">
      <c r="A1622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112.99999999999999</v>
      </c>
      <c r="P1622" s="3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9">
        <f t="shared" si="204"/>
        <v>41321.339583333334</v>
      </c>
      <c r="T1622" s="9">
        <f t="shared" si="205"/>
        <v>41328.339583333334</v>
      </c>
      <c r="U1622" t="str">
        <f t="shared" si="206"/>
        <v>Feb</v>
      </c>
      <c r="V1622">
        <f t="shared" si="207"/>
        <v>2013</v>
      </c>
    </row>
    <row r="1623" spans="1:22" ht="45" x14ac:dyDescent="0.25">
      <c r="A162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121.2</v>
      </c>
      <c r="P1623" s="3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9">
        <f t="shared" si="204"/>
        <v>41003.60665509259</v>
      </c>
      <c r="T1623" s="9">
        <f t="shared" si="205"/>
        <v>41057.165972222225</v>
      </c>
      <c r="U1623" t="str">
        <f t="shared" si="206"/>
        <v>Apr</v>
      </c>
      <c r="V1623">
        <f t="shared" si="207"/>
        <v>2012</v>
      </c>
    </row>
    <row r="1624" spans="1:22" ht="45" x14ac:dyDescent="0.25">
      <c r="A1624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101.72463768115942</v>
      </c>
      <c r="P1624" s="3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9">
        <f t="shared" si="204"/>
        <v>41950.29483796296</v>
      </c>
      <c r="T1624" s="9">
        <f t="shared" si="205"/>
        <v>41990.332638888889</v>
      </c>
      <c r="U1624" t="str">
        <f t="shared" si="206"/>
        <v>Nov</v>
      </c>
      <c r="V1624">
        <f t="shared" si="207"/>
        <v>2014</v>
      </c>
    </row>
    <row r="1625" spans="1:22" ht="60" x14ac:dyDescent="0.25">
      <c r="A1625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101.06666666666666</v>
      </c>
      <c r="P1625" s="3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9">
        <f t="shared" si="204"/>
        <v>41453.688530092593</v>
      </c>
      <c r="T1625" s="9">
        <f t="shared" si="205"/>
        <v>41513.688530092593</v>
      </c>
      <c r="U1625" t="str">
        <f t="shared" si="206"/>
        <v>Jun</v>
      </c>
      <c r="V1625">
        <f t="shared" si="207"/>
        <v>2013</v>
      </c>
    </row>
    <row r="1626" spans="1:22" ht="45" x14ac:dyDescent="0.25">
      <c r="A1626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118</v>
      </c>
      <c r="P1626" s="3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4"/>
        <v>41243.367303240739</v>
      </c>
      <c r="T1626" s="9">
        <f t="shared" si="205"/>
        <v>41283.367303240739</v>
      </c>
      <c r="U1626" t="str">
        <f t="shared" si="206"/>
        <v>Nov</v>
      </c>
      <c r="V1626">
        <f t="shared" si="207"/>
        <v>2013</v>
      </c>
    </row>
    <row r="1627" spans="1:22" ht="60" x14ac:dyDescent="0.25">
      <c r="A1627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155.33333333333331</v>
      </c>
      <c r="P1627" s="3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9">
        <f t="shared" si="204"/>
        <v>41135.699687500004</v>
      </c>
      <c r="T1627" s="9">
        <f t="shared" si="205"/>
        <v>41163.699687500004</v>
      </c>
      <c r="U1627" t="str">
        <f t="shared" si="206"/>
        <v>Aug</v>
      </c>
      <c r="V1627">
        <f t="shared" si="207"/>
        <v>2012</v>
      </c>
    </row>
    <row r="1628" spans="1:22" ht="45" x14ac:dyDescent="0.25">
      <c r="A1628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101.18750000000001</v>
      </c>
      <c r="P1628" s="3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9">
        <f t="shared" si="204"/>
        <v>41579.847997685189</v>
      </c>
      <c r="T1628" s="9">
        <f t="shared" si="205"/>
        <v>41609.889664351853</v>
      </c>
      <c r="U1628" t="str">
        <f t="shared" si="206"/>
        <v>Nov</v>
      </c>
      <c r="V1628">
        <f t="shared" si="207"/>
        <v>2013</v>
      </c>
    </row>
    <row r="1629" spans="1:22" ht="60" x14ac:dyDescent="0.25">
      <c r="A1629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117</v>
      </c>
      <c r="P1629" s="3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9">
        <f t="shared" si="204"/>
        <v>41205.707048611112</v>
      </c>
      <c r="T1629" s="9">
        <f t="shared" si="205"/>
        <v>41239.207638888889</v>
      </c>
      <c r="U1629" t="str">
        <f t="shared" si="206"/>
        <v>Oct</v>
      </c>
      <c r="V1629">
        <f t="shared" si="207"/>
        <v>2012</v>
      </c>
    </row>
    <row r="1630" spans="1:22" ht="30" x14ac:dyDescent="0.25">
      <c r="A1630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100.925</v>
      </c>
      <c r="P1630" s="3">
        <f t="shared" si="201"/>
        <v>45.875</v>
      </c>
      <c r="Q1630" t="str">
        <f t="shared" si="202"/>
        <v>music</v>
      </c>
      <c r="R1630" t="str">
        <f t="shared" si="203"/>
        <v>rock</v>
      </c>
      <c r="S1630" s="9">
        <f t="shared" si="204"/>
        <v>41774.737060185187</v>
      </c>
      <c r="T1630" s="9">
        <f t="shared" si="205"/>
        <v>41807.737060185187</v>
      </c>
      <c r="U1630" t="str">
        <f t="shared" si="206"/>
        <v>May</v>
      </c>
      <c r="V1630">
        <f t="shared" si="207"/>
        <v>2014</v>
      </c>
    </row>
    <row r="1631" spans="1:22" ht="30" x14ac:dyDescent="0.25">
      <c r="A1631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103.66666666666666</v>
      </c>
      <c r="P1631" s="3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9">
        <f t="shared" si="204"/>
        <v>41645.867280092592</v>
      </c>
      <c r="T1631" s="9">
        <f t="shared" si="205"/>
        <v>41690.867280092592</v>
      </c>
      <c r="U1631" t="str">
        <f t="shared" si="206"/>
        <v>Jan</v>
      </c>
      <c r="V1631">
        <f t="shared" si="207"/>
        <v>2014</v>
      </c>
    </row>
    <row r="1632" spans="1:22" ht="60" x14ac:dyDescent="0.25">
      <c r="A1632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265.25</v>
      </c>
      <c r="P1632" s="3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9">
        <f t="shared" si="204"/>
        <v>40939.837673611109</v>
      </c>
      <c r="T1632" s="9">
        <f t="shared" si="205"/>
        <v>40970.290972222225</v>
      </c>
      <c r="U1632" t="str">
        <f t="shared" si="206"/>
        <v>Jan</v>
      </c>
      <c r="V1632">
        <f t="shared" si="207"/>
        <v>2012</v>
      </c>
    </row>
    <row r="1633" spans="1:22" ht="60" x14ac:dyDescent="0.25">
      <c r="A163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155.91</v>
      </c>
      <c r="P1633" s="3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9">
        <f t="shared" si="204"/>
        <v>41164.859502314815</v>
      </c>
      <c r="T1633" s="9">
        <f t="shared" si="205"/>
        <v>41194.859502314815</v>
      </c>
      <c r="U1633" t="str">
        <f t="shared" si="206"/>
        <v>Sep</v>
      </c>
      <c r="V1633">
        <f t="shared" si="207"/>
        <v>2012</v>
      </c>
    </row>
    <row r="1634" spans="1:22" ht="60" x14ac:dyDescent="0.25">
      <c r="A1634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101.62500000000001</v>
      </c>
      <c r="P1634" s="3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9">
        <f t="shared" si="204"/>
        <v>40750.340902777774</v>
      </c>
      <c r="T1634" s="9">
        <f t="shared" si="205"/>
        <v>40810.340902777774</v>
      </c>
      <c r="U1634" t="str">
        <f t="shared" si="206"/>
        <v>Jul</v>
      </c>
      <c r="V1634">
        <f t="shared" si="207"/>
        <v>2011</v>
      </c>
    </row>
    <row r="1635" spans="1:22" ht="60" x14ac:dyDescent="0.25">
      <c r="A1635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100</v>
      </c>
      <c r="P1635" s="3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9">
        <f t="shared" si="204"/>
        <v>40896.883750000001</v>
      </c>
      <c r="T1635" s="9">
        <f t="shared" si="205"/>
        <v>40924.208333333336</v>
      </c>
      <c r="U1635" t="str">
        <f t="shared" si="206"/>
        <v>Dec</v>
      </c>
      <c r="V1635">
        <f t="shared" si="207"/>
        <v>2012</v>
      </c>
    </row>
    <row r="1636" spans="1:22" ht="45" x14ac:dyDescent="0.25">
      <c r="A1636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100.49999999999999</v>
      </c>
      <c r="P1636" s="3">
        <f t="shared" si="201"/>
        <v>62.8125</v>
      </c>
      <c r="Q1636" t="str">
        <f t="shared" si="202"/>
        <v>music</v>
      </c>
      <c r="R1636" t="str">
        <f t="shared" si="203"/>
        <v>rock</v>
      </c>
      <c r="S1636" s="9">
        <f t="shared" si="204"/>
        <v>40658.189826388887</v>
      </c>
      <c r="T1636" s="9">
        <f t="shared" si="205"/>
        <v>40696.249305555553</v>
      </c>
      <c r="U1636" t="str">
        <f t="shared" si="206"/>
        <v>Apr</v>
      </c>
      <c r="V1636">
        <f t="shared" si="207"/>
        <v>2011</v>
      </c>
    </row>
    <row r="1637" spans="1:22" ht="60" x14ac:dyDescent="0.25">
      <c r="A1637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125.29999999999998</v>
      </c>
      <c r="P1637" s="3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9">
        <f t="shared" si="204"/>
        <v>42502.868761574078</v>
      </c>
      <c r="T1637" s="9">
        <f t="shared" si="205"/>
        <v>42562.868761574078</v>
      </c>
      <c r="U1637" t="str">
        <f t="shared" si="206"/>
        <v>May</v>
      </c>
      <c r="V1637">
        <f t="shared" si="207"/>
        <v>2016</v>
      </c>
    </row>
    <row r="1638" spans="1:22" ht="45" x14ac:dyDescent="0.25">
      <c r="A1638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103.55555555555556</v>
      </c>
      <c r="P1638" s="3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9">
        <f t="shared" si="204"/>
        <v>40663.08666666667</v>
      </c>
      <c r="T1638" s="9">
        <f t="shared" si="205"/>
        <v>40706.166666666664</v>
      </c>
      <c r="U1638" t="str">
        <f t="shared" si="206"/>
        <v>Apr</v>
      </c>
      <c r="V1638">
        <f t="shared" si="207"/>
        <v>2011</v>
      </c>
    </row>
    <row r="1639" spans="1:22" ht="45" x14ac:dyDescent="0.25">
      <c r="A1639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103.8</v>
      </c>
      <c r="P1639" s="3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4"/>
        <v>40122.751620370371</v>
      </c>
      <c r="T1639" s="9">
        <f t="shared" si="205"/>
        <v>40178.98541666667</v>
      </c>
      <c r="U1639" t="str">
        <f t="shared" si="206"/>
        <v>Nov</v>
      </c>
      <c r="V1639">
        <f t="shared" si="207"/>
        <v>2009</v>
      </c>
    </row>
    <row r="1640" spans="1:22" ht="30" x14ac:dyDescent="0.25">
      <c r="A1640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105</v>
      </c>
      <c r="P1640" s="3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9">
        <f t="shared" si="204"/>
        <v>41288.68712962963</v>
      </c>
      <c r="T1640" s="9">
        <f t="shared" si="205"/>
        <v>41333.892361111109</v>
      </c>
      <c r="U1640" t="str">
        <f t="shared" si="206"/>
        <v>Jan</v>
      </c>
      <c r="V1640">
        <f t="shared" si="207"/>
        <v>2013</v>
      </c>
    </row>
    <row r="1641" spans="1:22" ht="60" x14ac:dyDescent="0.25">
      <c r="A1641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100</v>
      </c>
      <c r="P1641" s="3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9">
        <f t="shared" si="204"/>
        <v>40941.652372685188</v>
      </c>
      <c r="T1641" s="9">
        <f t="shared" si="205"/>
        <v>40971.652372685188</v>
      </c>
      <c r="U1641" t="str">
        <f t="shared" si="206"/>
        <v>Feb</v>
      </c>
      <c r="V1641">
        <f t="shared" si="207"/>
        <v>2012</v>
      </c>
    </row>
    <row r="1642" spans="1:22" ht="60" x14ac:dyDescent="0.25">
      <c r="A1642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169.86</v>
      </c>
      <c r="P1642" s="3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9">
        <f t="shared" si="204"/>
        <v>40379.23096064815</v>
      </c>
      <c r="T1642" s="9">
        <f t="shared" si="205"/>
        <v>40393.082638888889</v>
      </c>
      <c r="U1642" t="str">
        <f t="shared" si="206"/>
        <v>Jul</v>
      </c>
      <c r="V1642">
        <f t="shared" si="207"/>
        <v>2010</v>
      </c>
    </row>
    <row r="1643" spans="1:22" ht="30" x14ac:dyDescent="0.25">
      <c r="A164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101.4</v>
      </c>
      <c r="P1643" s="3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4"/>
        <v>41962.596574074079</v>
      </c>
      <c r="T1643" s="9">
        <f t="shared" si="205"/>
        <v>41992.596574074079</v>
      </c>
      <c r="U1643" t="str">
        <f t="shared" si="206"/>
        <v>Nov</v>
      </c>
      <c r="V1643">
        <f t="shared" si="207"/>
        <v>2014</v>
      </c>
    </row>
    <row r="1644" spans="1:22" ht="45" x14ac:dyDescent="0.25">
      <c r="A1644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100</v>
      </c>
      <c r="P1644" s="3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9">
        <f t="shared" si="204"/>
        <v>40688.024618055555</v>
      </c>
      <c r="T1644" s="9">
        <f t="shared" si="205"/>
        <v>40708.024618055555</v>
      </c>
      <c r="U1644" t="str">
        <f t="shared" si="206"/>
        <v>May</v>
      </c>
      <c r="V1644">
        <f t="shared" si="207"/>
        <v>2011</v>
      </c>
    </row>
    <row r="1645" spans="1:22" ht="30" x14ac:dyDescent="0.25">
      <c r="A1645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124.70000000000002</v>
      </c>
      <c r="P1645" s="3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9">
        <f t="shared" si="204"/>
        <v>41146.824212962965</v>
      </c>
      <c r="T1645" s="9">
        <f t="shared" si="205"/>
        <v>41176.824212962965</v>
      </c>
      <c r="U1645" t="str">
        <f t="shared" si="206"/>
        <v>Aug</v>
      </c>
      <c r="V1645">
        <f t="shared" si="207"/>
        <v>2012</v>
      </c>
    </row>
    <row r="1646" spans="1:22" ht="60" x14ac:dyDescent="0.25">
      <c r="A1646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109.5</v>
      </c>
      <c r="P1646" s="3">
        <f t="shared" si="201"/>
        <v>85.546875</v>
      </c>
      <c r="Q1646" t="str">
        <f t="shared" si="202"/>
        <v>music</v>
      </c>
      <c r="R1646" t="str">
        <f t="shared" si="203"/>
        <v>pop</v>
      </c>
      <c r="S1646" s="9">
        <f t="shared" si="204"/>
        <v>41175.05972222222</v>
      </c>
      <c r="T1646" s="9">
        <f t="shared" si="205"/>
        <v>41235.101388888892</v>
      </c>
      <c r="U1646" t="str">
        <f t="shared" si="206"/>
        <v>Sep</v>
      </c>
      <c r="V1646">
        <f t="shared" si="207"/>
        <v>2012</v>
      </c>
    </row>
    <row r="1647" spans="1:22" ht="45" x14ac:dyDescent="0.25">
      <c r="A1647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110.80000000000001</v>
      </c>
      <c r="P1647" s="3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4"/>
        <v>41521.617361111108</v>
      </c>
      <c r="T1647" s="9">
        <f t="shared" si="205"/>
        <v>41535.617361111108</v>
      </c>
      <c r="U1647" t="str">
        <f t="shared" si="206"/>
        <v>Sep</v>
      </c>
      <c r="V1647">
        <f t="shared" si="207"/>
        <v>2013</v>
      </c>
    </row>
    <row r="1648" spans="1:22" ht="60" x14ac:dyDescent="0.25">
      <c r="A1648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110.2</v>
      </c>
      <c r="P1648" s="3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9">
        <f t="shared" si="204"/>
        <v>41833.450266203705</v>
      </c>
      <c r="T1648" s="9">
        <f t="shared" si="205"/>
        <v>41865.757638888892</v>
      </c>
      <c r="U1648" t="str">
        <f t="shared" si="206"/>
        <v>Jul</v>
      </c>
      <c r="V1648">
        <f t="shared" si="207"/>
        <v>2014</v>
      </c>
    </row>
    <row r="1649" spans="1:22" ht="45" x14ac:dyDescent="0.25">
      <c r="A1649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104.71999999999998</v>
      </c>
      <c r="P1649" s="3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9">
        <f t="shared" si="204"/>
        <v>41039.409456018519</v>
      </c>
      <c r="T1649" s="9">
        <f t="shared" si="205"/>
        <v>41069.409456018519</v>
      </c>
      <c r="U1649" t="str">
        <f t="shared" si="206"/>
        <v>May</v>
      </c>
      <c r="V1649">
        <f t="shared" si="207"/>
        <v>2012</v>
      </c>
    </row>
    <row r="1650" spans="1:22" ht="45" x14ac:dyDescent="0.25">
      <c r="A1650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125.26086956521738</v>
      </c>
      <c r="P1650" s="3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9">
        <f t="shared" si="204"/>
        <v>40592.704652777778</v>
      </c>
      <c r="T1650" s="9">
        <f t="shared" si="205"/>
        <v>40622.662986111114</v>
      </c>
      <c r="U1650" t="str">
        <f t="shared" si="206"/>
        <v>Feb</v>
      </c>
      <c r="V1650">
        <f t="shared" si="207"/>
        <v>2011</v>
      </c>
    </row>
    <row r="1651" spans="1:22" ht="60" x14ac:dyDescent="0.25">
      <c r="A1651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100.58763157894737</v>
      </c>
      <c r="P1651" s="3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9">
        <f t="shared" si="204"/>
        <v>41737.684664351851</v>
      </c>
      <c r="T1651" s="9">
        <f t="shared" si="205"/>
        <v>41782.684664351851</v>
      </c>
      <c r="U1651" t="str">
        <f t="shared" si="206"/>
        <v>Apr</v>
      </c>
      <c r="V1651">
        <f t="shared" si="207"/>
        <v>2014</v>
      </c>
    </row>
    <row r="1652" spans="1:22" ht="45" x14ac:dyDescent="0.25">
      <c r="A1652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141.55000000000001</v>
      </c>
      <c r="P1652" s="3">
        <f t="shared" si="201"/>
        <v>88.46875</v>
      </c>
      <c r="Q1652" t="str">
        <f t="shared" si="202"/>
        <v>music</v>
      </c>
      <c r="R1652" t="str">
        <f t="shared" si="203"/>
        <v>pop</v>
      </c>
      <c r="S1652" s="9">
        <f t="shared" si="204"/>
        <v>41526.435613425929</v>
      </c>
      <c r="T1652" s="9">
        <f t="shared" si="205"/>
        <v>41556.435613425929</v>
      </c>
      <c r="U1652" t="str">
        <f t="shared" si="206"/>
        <v>Sep</v>
      </c>
      <c r="V1652">
        <f t="shared" si="207"/>
        <v>2013</v>
      </c>
    </row>
    <row r="1653" spans="1:22" ht="60" x14ac:dyDescent="0.25">
      <c r="A165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100.75</v>
      </c>
      <c r="P1653" s="3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4"/>
        <v>40625.900694444441</v>
      </c>
      <c r="T1653" s="9">
        <f t="shared" si="205"/>
        <v>40659.290972222225</v>
      </c>
      <c r="U1653" t="str">
        <f t="shared" si="206"/>
        <v>Mar</v>
      </c>
      <c r="V1653">
        <f t="shared" si="207"/>
        <v>2011</v>
      </c>
    </row>
    <row r="1654" spans="1:22" ht="60" x14ac:dyDescent="0.25">
      <c r="A1654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100.66666666666666</v>
      </c>
      <c r="P1654" s="3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9">
        <f t="shared" si="204"/>
        <v>41572.492974537039</v>
      </c>
      <c r="T1654" s="9">
        <f t="shared" si="205"/>
        <v>41602.534641203703</v>
      </c>
      <c r="U1654" t="str">
        <f t="shared" si="206"/>
        <v>Oct</v>
      </c>
      <c r="V1654">
        <f t="shared" si="207"/>
        <v>2013</v>
      </c>
    </row>
    <row r="1655" spans="1:22" ht="45" x14ac:dyDescent="0.25">
      <c r="A1655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174.2304</v>
      </c>
      <c r="P1655" s="3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9">
        <f t="shared" si="204"/>
        <v>40626.834444444445</v>
      </c>
      <c r="T1655" s="9">
        <f t="shared" si="205"/>
        <v>40657.834444444445</v>
      </c>
      <c r="U1655" t="str">
        <f t="shared" si="206"/>
        <v>Mar</v>
      </c>
      <c r="V1655">
        <f t="shared" si="207"/>
        <v>2011</v>
      </c>
    </row>
    <row r="1656" spans="1:22" ht="60" x14ac:dyDescent="0.25">
      <c r="A1656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119.90909090909089</v>
      </c>
      <c r="P1656" s="3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9">
        <f t="shared" si="204"/>
        <v>40987.890740740739</v>
      </c>
      <c r="T1656" s="9">
        <f t="shared" si="205"/>
        <v>41017.890740740739</v>
      </c>
      <c r="U1656" t="str">
        <f t="shared" si="206"/>
        <v>Mar</v>
      </c>
      <c r="V1656">
        <f t="shared" si="207"/>
        <v>2012</v>
      </c>
    </row>
    <row r="1657" spans="1:22" ht="45" x14ac:dyDescent="0.25">
      <c r="A1657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142.86666666666667</v>
      </c>
      <c r="P1657" s="3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9">
        <f t="shared" si="204"/>
        <v>40974.791898148149</v>
      </c>
      <c r="T1657" s="9">
        <f t="shared" si="205"/>
        <v>41004.750231481477</v>
      </c>
      <c r="U1657" t="str">
        <f t="shared" si="206"/>
        <v>Mar</v>
      </c>
      <c r="V1657">
        <f t="shared" si="207"/>
        <v>2012</v>
      </c>
    </row>
    <row r="1658" spans="1:22" ht="60" x14ac:dyDescent="0.25">
      <c r="A1658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100.33493333333334</v>
      </c>
      <c r="P1658" s="3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9">
        <f t="shared" si="204"/>
        <v>41226.928842592592</v>
      </c>
      <c r="T1658" s="9">
        <f t="shared" si="205"/>
        <v>41256.928842592592</v>
      </c>
      <c r="U1658" t="str">
        <f t="shared" si="206"/>
        <v>Nov</v>
      </c>
      <c r="V1658">
        <f t="shared" si="207"/>
        <v>2012</v>
      </c>
    </row>
    <row r="1659" spans="1:22" ht="60" x14ac:dyDescent="0.25">
      <c r="A1659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104.93380000000001</v>
      </c>
      <c r="P1659" s="3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9">
        <f t="shared" si="204"/>
        <v>41023.782037037039</v>
      </c>
      <c r="T1659" s="9">
        <f t="shared" si="205"/>
        <v>41053.782037037039</v>
      </c>
      <c r="U1659" t="str">
        <f t="shared" si="206"/>
        <v>Apr</v>
      </c>
      <c r="V1659">
        <f t="shared" si="207"/>
        <v>2012</v>
      </c>
    </row>
    <row r="1660" spans="1:22" ht="60" x14ac:dyDescent="0.25">
      <c r="A1660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132.23333333333335</v>
      </c>
      <c r="P1660" s="3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9">
        <f t="shared" si="204"/>
        <v>41223.22184027778</v>
      </c>
      <c r="T1660" s="9">
        <f t="shared" si="205"/>
        <v>41261.597222222219</v>
      </c>
      <c r="U1660" t="str">
        <f t="shared" si="206"/>
        <v>Nov</v>
      </c>
      <c r="V1660">
        <f t="shared" si="207"/>
        <v>2012</v>
      </c>
    </row>
    <row r="1661" spans="1:22" ht="60" x14ac:dyDescent="0.25">
      <c r="A1661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112.79999999999998</v>
      </c>
      <c r="P1661" s="3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9">
        <f t="shared" si="204"/>
        <v>41596.913437499999</v>
      </c>
      <c r="T1661" s="9">
        <f t="shared" si="205"/>
        <v>41625.5</v>
      </c>
      <c r="U1661" t="str">
        <f t="shared" si="206"/>
        <v>Nov</v>
      </c>
      <c r="V1661">
        <f t="shared" si="207"/>
        <v>2013</v>
      </c>
    </row>
    <row r="1662" spans="1:22" ht="60" x14ac:dyDescent="0.25">
      <c r="A1662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1253.75</v>
      </c>
      <c r="P1662" s="3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9">
        <f t="shared" si="204"/>
        <v>42459.693865740745</v>
      </c>
      <c r="T1662" s="9">
        <f t="shared" si="205"/>
        <v>42490.915972222225</v>
      </c>
      <c r="U1662" t="str">
        <f t="shared" si="206"/>
        <v>Mar</v>
      </c>
      <c r="V1662">
        <f t="shared" si="207"/>
        <v>2016</v>
      </c>
    </row>
    <row r="1663" spans="1:22" ht="75" x14ac:dyDescent="0.25">
      <c r="A166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102.50632911392405</v>
      </c>
      <c r="P1663" s="3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9">
        <f t="shared" si="204"/>
        <v>42343.998043981483</v>
      </c>
      <c r="T1663" s="9">
        <f t="shared" si="205"/>
        <v>42386.875</v>
      </c>
      <c r="U1663" t="str">
        <f t="shared" si="206"/>
        <v>Dec</v>
      </c>
      <c r="V1663">
        <f t="shared" si="207"/>
        <v>2016</v>
      </c>
    </row>
    <row r="1664" spans="1:22" ht="60" x14ac:dyDescent="0.25">
      <c r="A1664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102.6375</v>
      </c>
      <c r="P1664" s="3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9">
        <f t="shared" si="204"/>
        <v>40848.198333333334</v>
      </c>
      <c r="T1664" s="9">
        <f t="shared" si="205"/>
        <v>40908.239999999998</v>
      </c>
      <c r="U1664" t="str">
        <f t="shared" si="206"/>
        <v>Nov</v>
      </c>
      <c r="V1664">
        <f t="shared" si="207"/>
        <v>2011</v>
      </c>
    </row>
    <row r="1665" spans="1:22" ht="45" x14ac:dyDescent="0.25">
      <c r="A1665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108</v>
      </c>
      <c r="P1665" s="3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4"/>
        <v>42006.02207175926</v>
      </c>
      <c r="T1665" s="9">
        <f t="shared" si="205"/>
        <v>42036.02207175926</v>
      </c>
      <c r="U1665" t="str">
        <f t="shared" si="206"/>
        <v>Jan</v>
      </c>
      <c r="V1665">
        <f t="shared" si="207"/>
        <v>2015</v>
      </c>
    </row>
    <row r="1666" spans="1:22" ht="45" x14ac:dyDescent="0.25">
      <c r="A1666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122.40879999999999</v>
      </c>
      <c r="P1666" s="3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9">
        <f t="shared" si="204"/>
        <v>40939.761782407404</v>
      </c>
      <c r="T1666" s="9">
        <f t="shared" si="205"/>
        <v>40984.165972222225</v>
      </c>
      <c r="U1666" t="str">
        <f t="shared" si="206"/>
        <v>Jan</v>
      </c>
      <c r="V1666">
        <f t="shared" si="207"/>
        <v>2012</v>
      </c>
    </row>
    <row r="1667" spans="1:22" ht="60" x14ac:dyDescent="0.25">
      <c r="A1667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E1667/D1667*100</f>
        <v>119.45714285714286</v>
      </c>
      <c r="P1667" s="3">
        <f t="shared" ref="P1667:P1730" si="209">IFERROR(E1667/L1667,0)</f>
        <v>44.956989247311824</v>
      </c>
      <c r="Q1667" t="str">
        <f t="shared" ref="Q1667:Q1730" si="210">LEFT(N1667,SEARCH("/",N1667,1)-1)</f>
        <v>music</v>
      </c>
      <c r="R1667" t="str">
        <f t="shared" ref="R1667:R1730" si="211">MID(N1667,FIND("/",N1667)+1,256)</f>
        <v>pop</v>
      </c>
      <c r="S1667" s="9">
        <f t="shared" ref="S1667:S1730" si="212">(((J1667/60)/60)/24)+DATE(1970,1,1)</f>
        <v>40564.649456018517</v>
      </c>
      <c r="T1667" s="9">
        <f t="shared" ref="T1667:T1730" si="213">(((I1667/60)/60)/24)+DATE(1970,1,1)</f>
        <v>40596.125</v>
      </c>
      <c r="U1667" t="str">
        <f t="shared" ref="U1667:U1730" si="214">TEXT(S1667,"mmm")</f>
        <v>Jan</v>
      </c>
      <c r="V1667">
        <f t="shared" ref="V1667:V1730" si="215">YEAR(T1667)</f>
        <v>2011</v>
      </c>
    </row>
    <row r="1668" spans="1:22" ht="45" x14ac:dyDescent="0.25">
      <c r="A1668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160.88</v>
      </c>
      <c r="P1668" s="3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9">
        <f t="shared" si="212"/>
        <v>41331.253159722226</v>
      </c>
      <c r="T1668" s="9">
        <f t="shared" si="213"/>
        <v>41361.211493055554</v>
      </c>
      <c r="U1668" t="str">
        <f t="shared" si="214"/>
        <v>Feb</v>
      </c>
      <c r="V1668">
        <f t="shared" si="215"/>
        <v>2013</v>
      </c>
    </row>
    <row r="1669" spans="1:22" ht="45" x14ac:dyDescent="0.25">
      <c r="A1669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126.85294117647059</v>
      </c>
      <c r="P1669" s="3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9">
        <f t="shared" si="212"/>
        <v>41682.0705787037</v>
      </c>
      <c r="T1669" s="9">
        <f t="shared" si="213"/>
        <v>41709.290972222225</v>
      </c>
      <c r="U1669" t="str">
        <f t="shared" si="214"/>
        <v>Feb</v>
      </c>
      <c r="V1669">
        <f t="shared" si="215"/>
        <v>2014</v>
      </c>
    </row>
    <row r="1670" spans="1:22" ht="60" x14ac:dyDescent="0.25">
      <c r="A1670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102.6375</v>
      </c>
      <c r="P1670" s="3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9">
        <f t="shared" si="212"/>
        <v>40845.14975694444</v>
      </c>
      <c r="T1670" s="9">
        <f t="shared" si="213"/>
        <v>40875.191423611112</v>
      </c>
      <c r="U1670" t="str">
        <f t="shared" si="214"/>
        <v>Oct</v>
      </c>
      <c r="V1670">
        <f t="shared" si="215"/>
        <v>2011</v>
      </c>
    </row>
    <row r="1671" spans="1:22" ht="60" x14ac:dyDescent="0.25">
      <c r="A1671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139.75</v>
      </c>
      <c r="P1671" s="3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2"/>
        <v>42461.885138888887</v>
      </c>
      <c r="T1671" s="9">
        <f t="shared" si="213"/>
        <v>42521.885138888887</v>
      </c>
      <c r="U1671" t="str">
        <f t="shared" si="214"/>
        <v>Apr</v>
      </c>
      <c r="V1671">
        <f t="shared" si="215"/>
        <v>2016</v>
      </c>
    </row>
    <row r="1672" spans="1:22" ht="60" x14ac:dyDescent="0.25">
      <c r="A1672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102.60000000000001</v>
      </c>
      <c r="P1672" s="3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9">
        <f t="shared" si="212"/>
        <v>40313.930543981485</v>
      </c>
      <c r="T1672" s="9">
        <f t="shared" si="213"/>
        <v>40364.166666666664</v>
      </c>
      <c r="U1672" t="str">
        <f t="shared" si="214"/>
        <v>May</v>
      </c>
      <c r="V1672">
        <f t="shared" si="215"/>
        <v>2010</v>
      </c>
    </row>
    <row r="1673" spans="1:22" ht="30" x14ac:dyDescent="0.25">
      <c r="A167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100.67349999999999</v>
      </c>
      <c r="P1673" s="3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9">
        <f t="shared" si="212"/>
        <v>42553.54414351852</v>
      </c>
      <c r="T1673" s="9">
        <f t="shared" si="213"/>
        <v>42583.54414351852</v>
      </c>
      <c r="U1673" t="str">
        <f t="shared" si="214"/>
        <v>Jul</v>
      </c>
      <c r="V1673">
        <f t="shared" si="215"/>
        <v>2016</v>
      </c>
    </row>
    <row r="1674" spans="1:22" ht="45" x14ac:dyDescent="0.25">
      <c r="A1674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112.94117647058823</v>
      </c>
      <c r="P1674" s="3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9">
        <f t="shared" si="212"/>
        <v>41034.656597222223</v>
      </c>
      <c r="T1674" s="9">
        <f t="shared" si="213"/>
        <v>41064.656597222223</v>
      </c>
      <c r="U1674" t="str">
        <f t="shared" si="214"/>
        <v>May</v>
      </c>
      <c r="V1674">
        <f t="shared" si="215"/>
        <v>2012</v>
      </c>
    </row>
    <row r="1675" spans="1:22" ht="45" x14ac:dyDescent="0.25">
      <c r="A1675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128.09523809523807</v>
      </c>
      <c r="P1675" s="3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9">
        <f t="shared" si="212"/>
        <v>42039.878379629634</v>
      </c>
      <c r="T1675" s="9">
        <f t="shared" si="213"/>
        <v>42069.878379629634</v>
      </c>
      <c r="U1675" t="str">
        <f t="shared" si="214"/>
        <v>Feb</v>
      </c>
      <c r="V1675">
        <f t="shared" si="215"/>
        <v>2015</v>
      </c>
    </row>
    <row r="1676" spans="1:22" ht="60" x14ac:dyDescent="0.25">
      <c r="A1676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201.7</v>
      </c>
      <c r="P1676" s="3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9">
        <f t="shared" si="212"/>
        <v>42569.605393518519</v>
      </c>
      <c r="T1676" s="9">
        <f t="shared" si="213"/>
        <v>42600.290972222225</v>
      </c>
      <c r="U1676" t="str">
        <f t="shared" si="214"/>
        <v>Jul</v>
      </c>
      <c r="V1676">
        <f t="shared" si="215"/>
        <v>2016</v>
      </c>
    </row>
    <row r="1677" spans="1:22" ht="30" x14ac:dyDescent="0.25">
      <c r="A1677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137.416</v>
      </c>
      <c r="P1677" s="3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9">
        <f t="shared" si="212"/>
        <v>40802.733101851853</v>
      </c>
      <c r="T1677" s="9">
        <f t="shared" si="213"/>
        <v>40832.918749999997</v>
      </c>
      <c r="U1677" t="str">
        <f t="shared" si="214"/>
        <v>Sep</v>
      </c>
      <c r="V1677">
        <f t="shared" si="215"/>
        <v>2011</v>
      </c>
    </row>
    <row r="1678" spans="1:22" ht="45" x14ac:dyDescent="0.25">
      <c r="A1678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115.33333333333333</v>
      </c>
      <c r="P1678" s="3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9">
        <f t="shared" si="212"/>
        <v>40973.72623842593</v>
      </c>
      <c r="T1678" s="9">
        <f t="shared" si="213"/>
        <v>41020.165972222225</v>
      </c>
      <c r="U1678" t="str">
        <f t="shared" si="214"/>
        <v>Mar</v>
      </c>
      <c r="V1678">
        <f t="shared" si="215"/>
        <v>2012</v>
      </c>
    </row>
    <row r="1679" spans="1:22" ht="45" x14ac:dyDescent="0.25">
      <c r="A1679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111.66666666666667</v>
      </c>
      <c r="P1679" s="3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9">
        <f t="shared" si="212"/>
        <v>42416.407129629632</v>
      </c>
      <c r="T1679" s="9">
        <f t="shared" si="213"/>
        <v>42476.249305555553</v>
      </c>
      <c r="U1679" t="str">
        <f t="shared" si="214"/>
        <v>Feb</v>
      </c>
      <c r="V1679">
        <f t="shared" si="215"/>
        <v>2016</v>
      </c>
    </row>
    <row r="1680" spans="1:22" ht="45" x14ac:dyDescent="0.25">
      <c r="A1680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118.39999999999999</v>
      </c>
      <c r="P1680" s="3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9">
        <f t="shared" si="212"/>
        <v>41662.854988425926</v>
      </c>
      <c r="T1680" s="9">
        <f t="shared" si="213"/>
        <v>41676.854988425926</v>
      </c>
      <c r="U1680" t="str">
        <f t="shared" si="214"/>
        <v>Jan</v>
      </c>
      <c r="V1680">
        <f t="shared" si="215"/>
        <v>2014</v>
      </c>
    </row>
    <row r="1681" spans="1:22" ht="60" x14ac:dyDescent="0.25">
      <c r="A1681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175</v>
      </c>
      <c r="P1681" s="3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2"/>
        <v>40723.068807870368</v>
      </c>
      <c r="T1681" s="9">
        <f t="shared" si="213"/>
        <v>40746.068807870368</v>
      </c>
      <c r="U1681" t="str">
        <f t="shared" si="214"/>
        <v>Jun</v>
      </c>
      <c r="V1681">
        <f t="shared" si="215"/>
        <v>2011</v>
      </c>
    </row>
    <row r="1682" spans="1:22" ht="30" x14ac:dyDescent="0.25">
      <c r="A1682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117.5</v>
      </c>
      <c r="P1682" s="3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2"/>
        <v>41802.757719907408</v>
      </c>
      <c r="T1682" s="9">
        <f t="shared" si="213"/>
        <v>41832.757719907408</v>
      </c>
      <c r="U1682" t="str">
        <f t="shared" si="214"/>
        <v>Jun</v>
      </c>
      <c r="V1682">
        <f t="shared" si="215"/>
        <v>2014</v>
      </c>
    </row>
    <row r="1683" spans="1:22" ht="60" hidden="1" x14ac:dyDescent="0.25">
      <c r="A168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101.42212307692309</v>
      </c>
      <c r="P1683" s="3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9">
        <f t="shared" si="212"/>
        <v>42774.121342592596</v>
      </c>
      <c r="T1683" s="9">
        <f t="shared" si="213"/>
        <v>42823.083333333328</v>
      </c>
      <c r="U1683" t="str">
        <f t="shared" si="214"/>
        <v>Feb</v>
      </c>
      <c r="V1683">
        <f t="shared" si="215"/>
        <v>2017</v>
      </c>
    </row>
    <row r="1684" spans="1:22" ht="45" hidden="1" x14ac:dyDescent="0.25">
      <c r="A1684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3">
        <f t="shared" si="209"/>
        <v>0</v>
      </c>
      <c r="Q1684" t="str">
        <f t="shared" si="210"/>
        <v>music</v>
      </c>
      <c r="R1684" t="str">
        <f t="shared" si="211"/>
        <v>faith</v>
      </c>
      <c r="S1684" s="9">
        <f t="shared" si="212"/>
        <v>42779.21365740741</v>
      </c>
      <c r="T1684" s="9">
        <f t="shared" si="213"/>
        <v>42839.171990740739</v>
      </c>
      <c r="U1684" t="str">
        <f t="shared" si="214"/>
        <v>Feb</v>
      </c>
      <c r="V1684">
        <f t="shared" si="215"/>
        <v>2017</v>
      </c>
    </row>
    <row r="1685" spans="1:22" ht="45" hidden="1" x14ac:dyDescent="0.25">
      <c r="A1685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21.714285714285715</v>
      </c>
      <c r="P1685" s="3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2"/>
        <v>42808.781689814816</v>
      </c>
      <c r="T1685" s="9">
        <f t="shared" si="213"/>
        <v>42832.781689814816</v>
      </c>
      <c r="U1685" t="str">
        <f t="shared" si="214"/>
        <v>Mar</v>
      </c>
      <c r="V1685">
        <f t="shared" si="215"/>
        <v>2017</v>
      </c>
    </row>
    <row r="1686" spans="1:22" ht="30" hidden="1" x14ac:dyDescent="0.25">
      <c r="A1686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109.125</v>
      </c>
      <c r="P1686" s="3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9">
        <f t="shared" si="212"/>
        <v>42783.815289351856</v>
      </c>
      <c r="T1686" s="9">
        <f t="shared" si="213"/>
        <v>42811.773622685185</v>
      </c>
      <c r="U1686" t="str">
        <f t="shared" si="214"/>
        <v>Feb</v>
      </c>
      <c r="V1686">
        <f t="shared" si="215"/>
        <v>2017</v>
      </c>
    </row>
    <row r="1687" spans="1:22" ht="60" hidden="1" x14ac:dyDescent="0.25">
      <c r="A1687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102.85714285714285</v>
      </c>
      <c r="P1687" s="3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2"/>
        <v>42788.2502662037</v>
      </c>
      <c r="T1687" s="9">
        <f t="shared" si="213"/>
        <v>42818.208599537036</v>
      </c>
      <c r="U1687" t="str">
        <f t="shared" si="214"/>
        <v>Feb</v>
      </c>
      <c r="V1687">
        <f t="shared" si="215"/>
        <v>2017</v>
      </c>
    </row>
    <row r="1688" spans="1:22" ht="60" hidden="1" x14ac:dyDescent="0.25">
      <c r="A1688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0.36</v>
      </c>
      <c r="P1688" s="3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2"/>
        <v>42792.843969907408</v>
      </c>
      <c r="T1688" s="9">
        <f t="shared" si="213"/>
        <v>42852.802303240736</v>
      </c>
      <c r="U1688" t="str">
        <f t="shared" si="214"/>
        <v>Feb</v>
      </c>
      <c r="V1688">
        <f t="shared" si="215"/>
        <v>2017</v>
      </c>
    </row>
    <row r="1689" spans="1:22" ht="60" hidden="1" x14ac:dyDescent="0.25">
      <c r="A1689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31.25</v>
      </c>
      <c r="P1689" s="3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9">
        <f t="shared" si="212"/>
        <v>42802.046817129631</v>
      </c>
      <c r="T1689" s="9">
        <f t="shared" si="213"/>
        <v>42835.84375</v>
      </c>
      <c r="U1689" t="str">
        <f t="shared" si="214"/>
        <v>Mar</v>
      </c>
      <c r="V1689">
        <f t="shared" si="215"/>
        <v>2017</v>
      </c>
    </row>
    <row r="1690" spans="1:22" ht="60" hidden="1" x14ac:dyDescent="0.25">
      <c r="A1690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44.3</v>
      </c>
      <c r="P1690" s="3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9">
        <f t="shared" si="212"/>
        <v>42804.534652777773</v>
      </c>
      <c r="T1690" s="9">
        <f t="shared" si="213"/>
        <v>42834.492986111116</v>
      </c>
      <c r="U1690" t="str">
        <f t="shared" si="214"/>
        <v>Mar</v>
      </c>
      <c r="V1690">
        <f t="shared" si="215"/>
        <v>2017</v>
      </c>
    </row>
    <row r="1691" spans="1:22" ht="30" hidden="1" x14ac:dyDescent="0.25">
      <c r="A1691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100</v>
      </c>
      <c r="P1691" s="3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9">
        <f t="shared" si="212"/>
        <v>42780.942476851851</v>
      </c>
      <c r="T1691" s="9">
        <f t="shared" si="213"/>
        <v>42810.900810185187</v>
      </c>
      <c r="U1691" t="str">
        <f t="shared" si="214"/>
        <v>Feb</v>
      </c>
      <c r="V1691">
        <f t="shared" si="215"/>
        <v>2017</v>
      </c>
    </row>
    <row r="1692" spans="1:22" ht="45" hidden="1" x14ac:dyDescent="0.25">
      <c r="A1692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25.4</v>
      </c>
      <c r="P1692" s="3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9">
        <f t="shared" si="212"/>
        <v>42801.43104166667</v>
      </c>
      <c r="T1692" s="9">
        <f t="shared" si="213"/>
        <v>42831.389374999999</v>
      </c>
      <c r="U1692" t="str">
        <f t="shared" si="214"/>
        <v>Mar</v>
      </c>
      <c r="V1692">
        <f t="shared" si="215"/>
        <v>2017</v>
      </c>
    </row>
    <row r="1693" spans="1:22" ht="60" hidden="1" x14ac:dyDescent="0.25">
      <c r="A169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33.473333333333329</v>
      </c>
      <c r="P1693" s="3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9">
        <f t="shared" si="212"/>
        <v>42795.701481481476</v>
      </c>
      <c r="T1693" s="9">
        <f t="shared" si="213"/>
        <v>42828.041666666672</v>
      </c>
      <c r="U1693" t="str">
        <f t="shared" si="214"/>
        <v>Mar</v>
      </c>
      <c r="V1693">
        <f t="shared" si="215"/>
        <v>2017</v>
      </c>
    </row>
    <row r="1694" spans="1:22" ht="45" hidden="1" x14ac:dyDescent="0.25">
      <c r="A1694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47.8</v>
      </c>
      <c r="P1694" s="3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9">
        <f t="shared" si="212"/>
        <v>42788.151238425926</v>
      </c>
      <c r="T1694" s="9">
        <f t="shared" si="213"/>
        <v>42820.999305555553</v>
      </c>
      <c r="U1694" t="str">
        <f t="shared" si="214"/>
        <v>Feb</v>
      </c>
      <c r="V1694">
        <f t="shared" si="215"/>
        <v>2017</v>
      </c>
    </row>
    <row r="1695" spans="1:22" ht="60" hidden="1" x14ac:dyDescent="0.25">
      <c r="A1695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9.3333333333333339</v>
      </c>
      <c r="P1695" s="3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2"/>
        <v>42803.920277777783</v>
      </c>
      <c r="T1695" s="9">
        <f t="shared" si="213"/>
        <v>42834.833333333328</v>
      </c>
      <c r="U1695" t="str">
        <f t="shared" si="214"/>
        <v>Mar</v>
      </c>
      <c r="V1695">
        <f t="shared" si="215"/>
        <v>2017</v>
      </c>
    </row>
    <row r="1696" spans="1:22" ht="60" hidden="1" x14ac:dyDescent="0.25">
      <c r="A1696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0.05</v>
      </c>
      <c r="P1696" s="3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2"/>
        <v>42791.669837962967</v>
      </c>
      <c r="T1696" s="9">
        <f t="shared" si="213"/>
        <v>42821.191666666666</v>
      </c>
      <c r="U1696" t="str">
        <f t="shared" si="214"/>
        <v>Feb</v>
      </c>
      <c r="V1696">
        <f t="shared" si="215"/>
        <v>2017</v>
      </c>
    </row>
    <row r="1697" spans="1:22" ht="60" hidden="1" x14ac:dyDescent="0.25">
      <c r="A1697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11.708333333333334</v>
      </c>
      <c r="P1697" s="3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9">
        <f t="shared" si="212"/>
        <v>42801.031412037039</v>
      </c>
      <c r="T1697" s="9">
        <f t="shared" si="213"/>
        <v>42835.041666666672</v>
      </c>
      <c r="U1697" t="str">
        <f t="shared" si="214"/>
        <v>Mar</v>
      </c>
      <c r="V1697">
        <f t="shared" si="215"/>
        <v>2017</v>
      </c>
    </row>
    <row r="1698" spans="1:22" ht="60" hidden="1" x14ac:dyDescent="0.25">
      <c r="A1698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3">
        <f t="shared" si="209"/>
        <v>0</v>
      </c>
      <c r="Q1698" t="str">
        <f t="shared" si="210"/>
        <v>music</v>
      </c>
      <c r="R1698" t="str">
        <f t="shared" si="211"/>
        <v>faith</v>
      </c>
      <c r="S1698" s="9">
        <f t="shared" si="212"/>
        <v>42796.069571759261</v>
      </c>
      <c r="T1698" s="9">
        <f t="shared" si="213"/>
        <v>42826.027905092589</v>
      </c>
      <c r="U1698" t="str">
        <f t="shared" si="214"/>
        <v>Mar</v>
      </c>
      <c r="V1698">
        <f t="shared" si="215"/>
        <v>2017</v>
      </c>
    </row>
    <row r="1699" spans="1:22" ht="45" hidden="1" x14ac:dyDescent="0.25">
      <c r="A1699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20.208000000000002</v>
      </c>
      <c r="P1699" s="3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9">
        <f t="shared" si="212"/>
        <v>42805.032962962956</v>
      </c>
      <c r="T1699" s="9">
        <f t="shared" si="213"/>
        <v>42834.991296296299</v>
      </c>
      <c r="U1699" t="str">
        <f t="shared" si="214"/>
        <v>Mar</v>
      </c>
      <c r="V1699">
        <f t="shared" si="215"/>
        <v>2017</v>
      </c>
    </row>
    <row r="1700" spans="1:22" ht="75" hidden="1" x14ac:dyDescent="0.25">
      <c r="A1700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3">
        <f t="shared" si="209"/>
        <v>0</v>
      </c>
      <c r="Q1700" t="str">
        <f t="shared" si="210"/>
        <v>music</v>
      </c>
      <c r="R1700" t="str">
        <f t="shared" si="211"/>
        <v>faith</v>
      </c>
      <c r="S1700" s="9">
        <f t="shared" si="212"/>
        <v>42796.207870370374</v>
      </c>
      <c r="T1700" s="9">
        <f t="shared" si="213"/>
        <v>42820.147916666669</v>
      </c>
      <c r="U1700" t="str">
        <f t="shared" si="214"/>
        <v>Mar</v>
      </c>
      <c r="V1700">
        <f t="shared" si="215"/>
        <v>2017</v>
      </c>
    </row>
    <row r="1701" spans="1:22" ht="60" hidden="1" x14ac:dyDescent="0.25">
      <c r="A1701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4.2311459353574925</v>
      </c>
      <c r="P1701" s="3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2"/>
        <v>42806.863946759258</v>
      </c>
      <c r="T1701" s="9">
        <f t="shared" si="213"/>
        <v>42836.863946759258</v>
      </c>
      <c r="U1701" t="str">
        <f t="shared" si="214"/>
        <v>Mar</v>
      </c>
      <c r="V1701">
        <f t="shared" si="215"/>
        <v>2017</v>
      </c>
    </row>
    <row r="1702" spans="1:22" ht="60" hidden="1" x14ac:dyDescent="0.25">
      <c r="A1702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26.06</v>
      </c>
      <c r="P1702" s="3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9">
        <f t="shared" si="212"/>
        <v>42796.071643518517</v>
      </c>
      <c r="T1702" s="9">
        <f t="shared" si="213"/>
        <v>42826.166666666672</v>
      </c>
      <c r="U1702" t="str">
        <f t="shared" si="214"/>
        <v>Mar</v>
      </c>
      <c r="V1702">
        <f t="shared" si="215"/>
        <v>2017</v>
      </c>
    </row>
    <row r="1703" spans="1:22" ht="60" hidden="1" x14ac:dyDescent="0.25">
      <c r="A170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0.19801980198019803</v>
      </c>
      <c r="P1703" s="3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2"/>
        <v>41989.664409722223</v>
      </c>
      <c r="T1703" s="9">
        <f t="shared" si="213"/>
        <v>42019.664409722223</v>
      </c>
      <c r="U1703" t="str">
        <f t="shared" si="214"/>
        <v>Dec</v>
      </c>
      <c r="V1703">
        <f t="shared" si="215"/>
        <v>2015</v>
      </c>
    </row>
    <row r="1704" spans="1:22" ht="30" hidden="1" x14ac:dyDescent="0.25">
      <c r="A1704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6.0606060606060606E-3</v>
      </c>
      <c r="P1704" s="3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2"/>
        <v>42063.869791666672</v>
      </c>
      <c r="T1704" s="9">
        <f t="shared" si="213"/>
        <v>42093.828125</v>
      </c>
      <c r="U1704" t="str">
        <f t="shared" si="214"/>
        <v>Feb</v>
      </c>
      <c r="V1704">
        <f t="shared" si="215"/>
        <v>2015</v>
      </c>
    </row>
    <row r="1705" spans="1:22" ht="60" hidden="1" x14ac:dyDescent="0.25">
      <c r="A1705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</v>
      </c>
      <c r="P1705" s="3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2"/>
        <v>42187.281678240746</v>
      </c>
      <c r="T1705" s="9">
        <f t="shared" si="213"/>
        <v>42247.281678240746</v>
      </c>
      <c r="U1705" t="str">
        <f t="shared" si="214"/>
        <v>Jul</v>
      </c>
      <c r="V1705">
        <f t="shared" si="215"/>
        <v>2015</v>
      </c>
    </row>
    <row r="1706" spans="1:22" ht="45" hidden="1" x14ac:dyDescent="0.25">
      <c r="A1706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65.100000000000009</v>
      </c>
      <c r="P1706" s="3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9">
        <f t="shared" si="212"/>
        <v>42021.139733796299</v>
      </c>
      <c r="T1706" s="9">
        <f t="shared" si="213"/>
        <v>42051.139733796299</v>
      </c>
      <c r="U1706" t="str">
        <f t="shared" si="214"/>
        <v>Jan</v>
      </c>
      <c r="V1706">
        <f t="shared" si="215"/>
        <v>2015</v>
      </c>
    </row>
    <row r="1707" spans="1:22" ht="45" hidden="1" x14ac:dyDescent="0.25">
      <c r="A1707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3">
        <f t="shared" si="209"/>
        <v>0</v>
      </c>
      <c r="Q1707" t="str">
        <f t="shared" si="210"/>
        <v>music</v>
      </c>
      <c r="R1707" t="str">
        <f t="shared" si="211"/>
        <v>faith</v>
      </c>
      <c r="S1707" s="9">
        <f t="shared" si="212"/>
        <v>42245.016736111109</v>
      </c>
      <c r="T1707" s="9">
        <f t="shared" si="213"/>
        <v>42256.666666666672</v>
      </c>
      <c r="U1707" t="str">
        <f t="shared" si="214"/>
        <v>Aug</v>
      </c>
      <c r="V1707">
        <f t="shared" si="215"/>
        <v>2015</v>
      </c>
    </row>
    <row r="1708" spans="1:22" ht="45" hidden="1" x14ac:dyDescent="0.25">
      <c r="A1708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3">
        <f t="shared" si="209"/>
        <v>0</v>
      </c>
      <c r="Q1708" t="str">
        <f t="shared" si="210"/>
        <v>music</v>
      </c>
      <c r="R1708" t="str">
        <f t="shared" si="211"/>
        <v>faith</v>
      </c>
      <c r="S1708" s="9">
        <f t="shared" si="212"/>
        <v>42179.306388888886</v>
      </c>
      <c r="T1708" s="9">
        <f t="shared" si="213"/>
        <v>42239.306388888886</v>
      </c>
      <c r="U1708" t="str">
        <f t="shared" si="214"/>
        <v>Jun</v>
      </c>
      <c r="V1708">
        <f t="shared" si="215"/>
        <v>2015</v>
      </c>
    </row>
    <row r="1709" spans="1:22" ht="60" hidden="1" x14ac:dyDescent="0.25">
      <c r="A1709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</v>
      </c>
      <c r="P1709" s="3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9">
        <f t="shared" si="212"/>
        <v>42427.721006944441</v>
      </c>
      <c r="T1709" s="9">
        <f t="shared" si="213"/>
        <v>42457.679340277777</v>
      </c>
      <c r="U1709" t="str">
        <f t="shared" si="214"/>
        <v>Feb</v>
      </c>
      <c r="V1709">
        <f t="shared" si="215"/>
        <v>2016</v>
      </c>
    </row>
    <row r="1710" spans="1:22" ht="60" hidden="1" x14ac:dyDescent="0.25">
      <c r="A1710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3">
        <f t="shared" si="209"/>
        <v>0</v>
      </c>
      <c r="Q1710" t="str">
        <f t="shared" si="210"/>
        <v>music</v>
      </c>
      <c r="R1710" t="str">
        <f t="shared" si="211"/>
        <v>faith</v>
      </c>
      <c r="S1710" s="9">
        <f t="shared" si="212"/>
        <v>42451.866967592592</v>
      </c>
      <c r="T1710" s="9">
        <f t="shared" si="213"/>
        <v>42491.866967592592</v>
      </c>
      <c r="U1710" t="str">
        <f t="shared" si="214"/>
        <v>Mar</v>
      </c>
      <c r="V1710">
        <f t="shared" si="215"/>
        <v>2016</v>
      </c>
    </row>
    <row r="1711" spans="1:22" ht="45" hidden="1" x14ac:dyDescent="0.25">
      <c r="A1711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4.8571428571428568</v>
      </c>
      <c r="P1711" s="3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2"/>
        <v>41841.56381944444</v>
      </c>
      <c r="T1711" s="9">
        <f t="shared" si="213"/>
        <v>41882.818749999999</v>
      </c>
      <c r="U1711" t="str">
        <f t="shared" si="214"/>
        <v>Jul</v>
      </c>
      <c r="V1711">
        <f t="shared" si="215"/>
        <v>2014</v>
      </c>
    </row>
    <row r="1712" spans="1:22" ht="30" hidden="1" x14ac:dyDescent="0.25">
      <c r="A1712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0.67999999999999994</v>
      </c>
      <c r="P1712" s="3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2"/>
        <v>42341.59129629629</v>
      </c>
      <c r="T1712" s="9">
        <f t="shared" si="213"/>
        <v>42387.541666666672</v>
      </c>
      <c r="U1712" t="str">
        <f t="shared" si="214"/>
        <v>Dec</v>
      </c>
      <c r="V1712">
        <f t="shared" si="215"/>
        <v>2016</v>
      </c>
    </row>
    <row r="1713" spans="1:22" ht="60" hidden="1" x14ac:dyDescent="0.25">
      <c r="A171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10.5</v>
      </c>
      <c r="P1713" s="3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2"/>
        <v>41852.646226851852</v>
      </c>
      <c r="T1713" s="9">
        <f t="shared" si="213"/>
        <v>41883.646226851852</v>
      </c>
      <c r="U1713" t="str">
        <f t="shared" si="214"/>
        <v>Aug</v>
      </c>
      <c r="V1713">
        <f t="shared" si="215"/>
        <v>2014</v>
      </c>
    </row>
    <row r="1714" spans="1:22" ht="60" hidden="1" x14ac:dyDescent="0.25">
      <c r="A1714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3">
        <f t="shared" si="209"/>
        <v>0</v>
      </c>
      <c r="Q1714" t="str">
        <f t="shared" si="210"/>
        <v>music</v>
      </c>
      <c r="R1714" t="str">
        <f t="shared" si="211"/>
        <v>faith</v>
      </c>
      <c r="S1714" s="9">
        <f t="shared" si="212"/>
        <v>42125.913807870369</v>
      </c>
      <c r="T1714" s="9">
        <f t="shared" si="213"/>
        <v>42185.913807870369</v>
      </c>
      <c r="U1714" t="str">
        <f t="shared" si="214"/>
        <v>May</v>
      </c>
      <c r="V1714">
        <f t="shared" si="215"/>
        <v>2015</v>
      </c>
    </row>
    <row r="1715" spans="1:22" ht="60" hidden="1" x14ac:dyDescent="0.25">
      <c r="A1715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1.6666666666666667</v>
      </c>
      <c r="P1715" s="3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2"/>
        <v>41887.801064814819</v>
      </c>
      <c r="T1715" s="9">
        <f t="shared" si="213"/>
        <v>41917.801064814819</v>
      </c>
      <c r="U1715" t="str">
        <f t="shared" si="214"/>
        <v>Sep</v>
      </c>
      <c r="V1715">
        <f t="shared" si="215"/>
        <v>2014</v>
      </c>
    </row>
    <row r="1716" spans="1:22" ht="60" hidden="1" x14ac:dyDescent="0.25">
      <c r="A1716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7.8680000000000003</v>
      </c>
      <c r="P1716" s="3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9">
        <f t="shared" si="212"/>
        <v>42095.918530092589</v>
      </c>
      <c r="T1716" s="9">
        <f t="shared" si="213"/>
        <v>42125.918530092589</v>
      </c>
      <c r="U1716" t="str">
        <f t="shared" si="214"/>
        <v>Apr</v>
      </c>
      <c r="V1716">
        <f t="shared" si="215"/>
        <v>2015</v>
      </c>
    </row>
    <row r="1717" spans="1:22" ht="45" hidden="1" x14ac:dyDescent="0.25">
      <c r="A1717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0.22</v>
      </c>
      <c r="P1717" s="3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2"/>
        <v>42064.217418981483</v>
      </c>
      <c r="T1717" s="9">
        <f t="shared" si="213"/>
        <v>42094.140277777777</v>
      </c>
      <c r="U1717" t="str">
        <f t="shared" si="214"/>
        <v>Mar</v>
      </c>
      <c r="V1717">
        <f t="shared" si="215"/>
        <v>2015</v>
      </c>
    </row>
    <row r="1718" spans="1:22" ht="60" hidden="1" x14ac:dyDescent="0.25">
      <c r="A1718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7.5</v>
      </c>
      <c r="P1718" s="3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2"/>
        <v>42673.577534722222</v>
      </c>
      <c r="T1718" s="9">
        <f t="shared" si="213"/>
        <v>42713.619201388887</v>
      </c>
      <c r="U1718" t="str">
        <f t="shared" si="214"/>
        <v>Oct</v>
      </c>
      <c r="V1718">
        <f t="shared" si="215"/>
        <v>2016</v>
      </c>
    </row>
    <row r="1719" spans="1:22" ht="45" hidden="1" x14ac:dyDescent="0.25">
      <c r="A1719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42.725880551301685</v>
      </c>
      <c r="P1719" s="3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9">
        <f t="shared" si="212"/>
        <v>42460.98192129629</v>
      </c>
      <c r="T1719" s="9">
        <f t="shared" si="213"/>
        <v>42481.166666666672</v>
      </c>
      <c r="U1719" t="str">
        <f t="shared" si="214"/>
        <v>Mar</v>
      </c>
      <c r="V1719">
        <f t="shared" si="215"/>
        <v>2016</v>
      </c>
    </row>
    <row r="1720" spans="1:22" hidden="1" x14ac:dyDescent="0.25">
      <c r="A1720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0.2142857142857143</v>
      </c>
      <c r="P1720" s="3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2"/>
        <v>42460.610520833332</v>
      </c>
      <c r="T1720" s="9">
        <f t="shared" si="213"/>
        <v>42504.207638888889</v>
      </c>
      <c r="U1720" t="str">
        <f t="shared" si="214"/>
        <v>Mar</v>
      </c>
      <c r="V1720">
        <f t="shared" si="215"/>
        <v>2016</v>
      </c>
    </row>
    <row r="1721" spans="1:22" ht="60" hidden="1" x14ac:dyDescent="0.25">
      <c r="A1721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0.87500000000000011</v>
      </c>
      <c r="P1721" s="3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9">
        <f t="shared" si="212"/>
        <v>41869.534618055557</v>
      </c>
      <c r="T1721" s="9">
        <f t="shared" si="213"/>
        <v>41899.534618055557</v>
      </c>
      <c r="U1721" t="str">
        <f t="shared" si="214"/>
        <v>Aug</v>
      </c>
      <c r="V1721">
        <f t="shared" si="215"/>
        <v>2014</v>
      </c>
    </row>
    <row r="1722" spans="1:22" ht="60" hidden="1" x14ac:dyDescent="0.25">
      <c r="A1722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</v>
      </c>
      <c r="P1722" s="3">
        <f t="shared" si="209"/>
        <v>28.125</v>
      </c>
      <c r="Q1722" t="str">
        <f t="shared" si="210"/>
        <v>music</v>
      </c>
      <c r="R1722" t="str">
        <f t="shared" si="211"/>
        <v>faith</v>
      </c>
      <c r="S1722" s="9">
        <f t="shared" si="212"/>
        <v>41922.783229166671</v>
      </c>
      <c r="T1722" s="9">
        <f t="shared" si="213"/>
        <v>41952.824895833335</v>
      </c>
      <c r="U1722" t="str">
        <f t="shared" si="214"/>
        <v>Oct</v>
      </c>
      <c r="V1722">
        <f t="shared" si="215"/>
        <v>2014</v>
      </c>
    </row>
    <row r="1723" spans="1:22" ht="45" hidden="1" x14ac:dyDescent="0.25">
      <c r="A172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3">
        <f t="shared" si="209"/>
        <v>0</v>
      </c>
      <c r="Q1723" t="str">
        <f t="shared" si="210"/>
        <v>music</v>
      </c>
      <c r="R1723" t="str">
        <f t="shared" si="211"/>
        <v>faith</v>
      </c>
      <c r="S1723" s="9">
        <f t="shared" si="212"/>
        <v>42319.461377314816</v>
      </c>
      <c r="T1723" s="9">
        <f t="shared" si="213"/>
        <v>42349.461377314816</v>
      </c>
      <c r="U1723" t="str">
        <f t="shared" si="214"/>
        <v>Nov</v>
      </c>
      <c r="V1723">
        <f t="shared" si="215"/>
        <v>2015</v>
      </c>
    </row>
    <row r="1724" spans="1:22" ht="45" hidden="1" x14ac:dyDescent="0.25">
      <c r="A1724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3.4722222222222224E-2</v>
      </c>
      <c r="P1724" s="3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2"/>
        <v>42425.960983796293</v>
      </c>
      <c r="T1724" s="9">
        <f t="shared" si="213"/>
        <v>42463.006944444445</v>
      </c>
      <c r="U1724" t="str">
        <f t="shared" si="214"/>
        <v>Feb</v>
      </c>
      <c r="V1724">
        <f t="shared" si="215"/>
        <v>2016</v>
      </c>
    </row>
    <row r="1725" spans="1:22" ht="60" hidden="1" x14ac:dyDescent="0.25">
      <c r="A1725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</v>
      </c>
      <c r="P1725" s="3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9">
        <f t="shared" si="212"/>
        <v>42129.82540509259</v>
      </c>
      <c r="T1725" s="9">
        <f t="shared" si="213"/>
        <v>42186.25</v>
      </c>
      <c r="U1725" t="str">
        <f t="shared" si="214"/>
        <v>May</v>
      </c>
      <c r="V1725">
        <f t="shared" si="215"/>
        <v>2015</v>
      </c>
    </row>
    <row r="1726" spans="1:22" ht="60" hidden="1" x14ac:dyDescent="0.25">
      <c r="A1726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0.58333333333333337</v>
      </c>
      <c r="P1726" s="3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2"/>
        <v>41912.932430555556</v>
      </c>
      <c r="T1726" s="9">
        <f t="shared" si="213"/>
        <v>41942.932430555556</v>
      </c>
      <c r="U1726" t="str">
        <f t="shared" si="214"/>
        <v>Sep</v>
      </c>
      <c r="V1726">
        <f t="shared" si="215"/>
        <v>2014</v>
      </c>
    </row>
    <row r="1727" spans="1:22" ht="60" hidden="1" x14ac:dyDescent="0.25">
      <c r="A1727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10.181818181818182</v>
      </c>
      <c r="P1727" s="3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9">
        <f t="shared" si="212"/>
        <v>41845.968159722222</v>
      </c>
      <c r="T1727" s="9">
        <f t="shared" si="213"/>
        <v>41875.968159722222</v>
      </c>
      <c r="U1727" t="str">
        <f t="shared" si="214"/>
        <v>Jul</v>
      </c>
      <c r="V1727">
        <f t="shared" si="215"/>
        <v>2014</v>
      </c>
    </row>
    <row r="1728" spans="1:22" ht="30" hidden="1" x14ac:dyDescent="0.25">
      <c r="A1728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33.784615384615385</v>
      </c>
      <c r="P1728" s="3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2"/>
        <v>41788.919722222221</v>
      </c>
      <c r="T1728" s="9">
        <f t="shared" si="213"/>
        <v>41817.919722222221</v>
      </c>
      <c r="U1728" t="str">
        <f t="shared" si="214"/>
        <v>May</v>
      </c>
      <c r="V1728">
        <f t="shared" si="215"/>
        <v>2014</v>
      </c>
    </row>
    <row r="1729" spans="1:22" ht="60" hidden="1" x14ac:dyDescent="0.25">
      <c r="A1729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3.3333333333333333E-2</v>
      </c>
      <c r="P1729" s="3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2"/>
        <v>42044.927974537044</v>
      </c>
      <c r="T1729" s="9">
        <f t="shared" si="213"/>
        <v>42099.458333333328</v>
      </c>
      <c r="U1729" t="str">
        <f t="shared" si="214"/>
        <v>Feb</v>
      </c>
      <c r="V1729">
        <f t="shared" si="215"/>
        <v>2015</v>
      </c>
    </row>
    <row r="1730" spans="1:22" ht="45" hidden="1" x14ac:dyDescent="0.25">
      <c r="A1730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68.400000000000006</v>
      </c>
      <c r="P1730" s="3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9">
        <f t="shared" si="212"/>
        <v>42268.625856481478</v>
      </c>
      <c r="T1730" s="9">
        <f t="shared" si="213"/>
        <v>42298.625856481478</v>
      </c>
      <c r="U1730" t="str">
        <f t="shared" si="214"/>
        <v>Sep</v>
      </c>
      <c r="V1730">
        <f t="shared" si="215"/>
        <v>2015</v>
      </c>
    </row>
    <row r="1731" spans="1:22" ht="60" hidden="1" x14ac:dyDescent="0.25">
      <c r="A1731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E1731/D1731*100</f>
        <v>0</v>
      </c>
      <c r="P1731" s="3">
        <f t="shared" ref="P1731:P1794" si="217">IFERROR(E1731/L1731,0)</f>
        <v>0</v>
      </c>
      <c r="Q1731" t="str">
        <f t="shared" ref="Q1731:Q1794" si="218">LEFT(N1731,SEARCH("/",N1731,1)-1)</f>
        <v>music</v>
      </c>
      <c r="R1731" t="str">
        <f t="shared" ref="R1731:R1794" si="219">MID(N1731,FIND("/",N1731)+1,256)</f>
        <v>faith</v>
      </c>
      <c r="S1731" s="9">
        <f t="shared" ref="S1731:S1794" si="220">(((J1731/60)/60)/24)+DATE(1970,1,1)</f>
        <v>42471.052152777775</v>
      </c>
      <c r="T1731" s="9">
        <f t="shared" ref="T1731:T1794" si="221">(((I1731/60)/60)/24)+DATE(1970,1,1)</f>
        <v>42531.052152777775</v>
      </c>
      <c r="U1731" t="str">
        <f t="shared" ref="U1731:U1794" si="222">TEXT(S1731,"mmm")</f>
        <v>Apr</v>
      </c>
      <c r="V1731">
        <f t="shared" ref="V1731:V1794" si="223">YEAR(T1731)</f>
        <v>2016</v>
      </c>
    </row>
    <row r="1732" spans="1:22" ht="45" hidden="1" x14ac:dyDescent="0.25">
      <c r="A1732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3">
        <f t="shared" si="217"/>
        <v>0</v>
      </c>
      <c r="Q1732" t="str">
        <f t="shared" si="218"/>
        <v>music</v>
      </c>
      <c r="R1732" t="str">
        <f t="shared" si="219"/>
        <v>faith</v>
      </c>
      <c r="S1732" s="9">
        <f t="shared" si="220"/>
        <v>42272.087766203709</v>
      </c>
      <c r="T1732" s="9">
        <f t="shared" si="221"/>
        <v>42302.087766203709</v>
      </c>
      <c r="U1732" t="str">
        <f t="shared" si="222"/>
        <v>Sep</v>
      </c>
      <c r="V1732">
        <f t="shared" si="223"/>
        <v>2015</v>
      </c>
    </row>
    <row r="1733" spans="1:22" ht="30" hidden="1" x14ac:dyDescent="0.25">
      <c r="A173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3">
        <f t="shared" si="217"/>
        <v>0</v>
      </c>
      <c r="Q1733" t="str">
        <f t="shared" si="218"/>
        <v>music</v>
      </c>
      <c r="R1733" t="str">
        <f t="shared" si="219"/>
        <v>faith</v>
      </c>
      <c r="S1733" s="9">
        <f t="shared" si="220"/>
        <v>42152.906851851847</v>
      </c>
      <c r="T1733" s="9">
        <f t="shared" si="221"/>
        <v>42166.625</v>
      </c>
      <c r="U1733" t="str">
        <f t="shared" si="222"/>
        <v>May</v>
      </c>
      <c r="V1733">
        <f t="shared" si="223"/>
        <v>2015</v>
      </c>
    </row>
    <row r="1734" spans="1:22" ht="60" hidden="1" x14ac:dyDescent="0.25">
      <c r="A1734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3">
        <f t="shared" si="217"/>
        <v>0</v>
      </c>
      <c r="Q1734" t="str">
        <f t="shared" si="218"/>
        <v>music</v>
      </c>
      <c r="R1734" t="str">
        <f t="shared" si="219"/>
        <v>faith</v>
      </c>
      <c r="S1734" s="9">
        <f t="shared" si="220"/>
        <v>42325.683807870373</v>
      </c>
      <c r="T1734" s="9">
        <f t="shared" si="221"/>
        <v>42385.208333333328</v>
      </c>
      <c r="U1734" t="str">
        <f t="shared" si="222"/>
        <v>Nov</v>
      </c>
      <c r="V1734">
        <f t="shared" si="223"/>
        <v>2016</v>
      </c>
    </row>
    <row r="1735" spans="1:22" ht="60" hidden="1" x14ac:dyDescent="0.25">
      <c r="A1735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3">
        <f t="shared" si="217"/>
        <v>0</v>
      </c>
      <c r="Q1735" t="str">
        <f t="shared" si="218"/>
        <v>music</v>
      </c>
      <c r="R1735" t="str">
        <f t="shared" si="219"/>
        <v>faith</v>
      </c>
      <c r="S1735" s="9">
        <f t="shared" si="220"/>
        <v>42614.675625000003</v>
      </c>
      <c r="T1735" s="9">
        <f t="shared" si="221"/>
        <v>42626.895833333328</v>
      </c>
      <c r="U1735" t="str">
        <f t="shared" si="222"/>
        <v>Sep</v>
      </c>
      <c r="V1735">
        <f t="shared" si="223"/>
        <v>2016</v>
      </c>
    </row>
    <row r="1736" spans="1:22" ht="45" hidden="1" x14ac:dyDescent="0.25">
      <c r="A1736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2.2222222222222223E-2</v>
      </c>
      <c r="P1736" s="3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0"/>
        <v>42102.036527777775</v>
      </c>
      <c r="T1736" s="9">
        <f t="shared" si="221"/>
        <v>42132.036527777775</v>
      </c>
      <c r="U1736" t="str">
        <f t="shared" si="222"/>
        <v>Apr</v>
      </c>
      <c r="V1736">
        <f t="shared" si="223"/>
        <v>2015</v>
      </c>
    </row>
    <row r="1737" spans="1:22" ht="45" hidden="1" x14ac:dyDescent="0.25">
      <c r="A1737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11</v>
      </c>
      <c r="P1737" s="3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0"/>
        <v>42559.814178240747</v>
      </c>
      <c r="T1737" s="9">
        <f t="shared" si="221"/>
        <v>42589.814178240747</v>
      </c>
      <c r="U1737" t="str">
        <f t="shared" si="222"/>
        <v>Jul</v>
      </c>
      <c r="V1737">
        <f t="shared" si="223"/>
        <v>2016</v>
      </c>
    </row>
    <row r="1738" spans="1:22" ht="45" hidden="1" x14ac:dyDescent="0.25">
      <c r="A1738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0.73333333333333328</v>
      </c>
      <c r="P1738" s="3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0"/>
        <v>42286.861493055556</v>
      </c>
      <c r="T1738" s="9">
        <f t="shared" si="221"/>
        <v>42316.90315972222</v>
      </c>
      <c r="U1738" t="str">
        <f t="shared" si="222"/>
        <v>Oct</v>
      </c>
      <c r="V1738">
        <f t="shared" si="223"/>
        <v>2015</v>
      </c>
    </row>
    <row r="1739" spans="1:22" ht="60" hidden="1" x14ac:dyDescent="0.25">
      <c r="A1739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21.25</v>
      </c>
      <c r="P1739" s="3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9">
        <f t="shared" si="220"/>
        <v>42175.948981481488</v>
      </c>
      <c r="T1739" s="9">
        <f t="shared" si="221"/>
        <v>42205.948981481488</v>
      </c>
      <c r="U1739" t="str">
        <f t="shared" si="222"/>
        <v>Jun</v>
      </c>
      <c r="V1739">
        <f t="shared" si="223"/>
        <v>2015</v>
      </c>
    </row>
    <row r="1740" spans="1:22" ht="45" hidden="1" x14ac:dyDescent="0.25">
      <c r="A1740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0.4</v>
      </c>
      <c r="P1740" s="3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0"/>
        <v>41884.874328703707</v>
      </c>
      <c r="T1740" s="9">
        <f t="shared" si="221"/>
        <v>41914.874328703707</v>
      </c>
      <c r="U1740" t="str">
        <f t="shared" si="222"/>
        <v>Sep</v>
      </c>
      <c r="V1740">
        <f t="shared" si="223"/>
        <v>2014</v>
      </c>
    </row>
    <row r="1741" spans="1:22" ht="45" hidden="1" x14ac:dyDescent="0.25">
      <c r="A1741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0.1</v>
      </c>
      <c r="P1741" s="3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0"/>
        <v>42435.874212962968</v>
      </c>
      <c r="T1741" s="9">
        <f t="shared" si="221"/>
        <v>42494.832546296297</v>
      </c>
      <c r="U1741" t="str">
        <f t="shared" si="222"/>
        <v>Mar</v>
      </c>
      <c r="V1741">
        <f t="shared" si="223"/>
        <v>2016</v>
      </c>
    </row>
    <row r="1742" spans="1:22" ht="45" hidden="1" x14ac:dyDescent="0.25">
      <c r="A1742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3">
        <f t="shared" si="217"/>
        <v>0</v>
      </c>
      <c r="Q1742" t="str">
        <f t="shared" si="218"/>
        <v>music</v>
      </c>
      <c r="R1742" t="str">
        <f t="shared" si="219"/>
        <v>faith</v>
      </c>
      <c r="S1742" s="9">
        <f t="shared" si="220"/>
        <v>42171.817384259266</v>
      </c>
      <c r="T1742" s="9">
        <f t="shared" si="221"/>
        <v>42201.817384259266</v>
      </c>
      <c r="U1742" t="str">
        <f t="shared" si="222"/>
        <v>Jun</v>
      </c>
      <c r="V1742">
        <f t="shared" si="223"/>
        <v>2015</v>
      </c>
    </row>
    <row r="1743" spans="1:22" ht="45" x14ac:dyDescent="0.25">
      <c r="A174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110.83333333333334</v>
      </c>
      <c r="P1743" s="3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9">
        <f t="shared" si="220"/>
        <v>42120.628136574072</v>
      </c>
      <c r="T1743" s="9">
        <f t="shared" si="221"/>
        <v>42165.628136574072</v>
      </c>
      <c r="U1743" t="str">
        <f t="shared" si="222"/>
        <v>Apr</v>
      </c>
      <c r="V1743">
        <f t="shared" si="223"/>
        <v>2015</v>
      </c>
    </row>
    <row r="1744" spans="1:22" ht="60" x14ac:dyDescent="0.25">
      <c r="A1744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108.74999999999999</v>
      </c>
      <c r="P1744" s="3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9">
        <f t="shared" si="220"/>
        <v>42710.876967592587</v>
      </c>
      <c r="T1744" s="9">
        <f t="shared" si="221"/>
        <v>42742.875</v>
      </c>
      <c r="U1744" t="str">
        <f t="shared" si="222"/>
        <v>Dec</v>
      </c>
      <c r="V1744">
        <f t="shared" si="223"/>
        <v>2017</v>
      </c>
    </row>
    <row r="1745" spans="1:22" ht="45" x14ac:dyDescent="0.25">
      <c r="A1745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100.41666666666667</v>
      </c>
      <c r="P1745" s="3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9">
        <f t="shared" si="220"/>
        <v>42586.925636574073</v>
      </c>
      <c r="T1745" s="9">
        <f t="shared" si="221"/>
        <v>42609.165972222225</v>
      </c>
      <c r="U1745" t="str">
        <f t="shared" si="222"/>
        <v>Aug</v>
      </c>
      <c r="V1745">
        <f t="shared" si="223"/>
        <v>2016</v>
      </c>
    </row>
    <row r="1746" spans="1:22" ht="60" x14ac:dyDescent="0.25">
      <c r="A1746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118.45454545454545</v>
      </c>
      <c r="P1746" s="3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9">
        <f t="shared" si="220"/>
        <v>42026.605057870373</v>
      </c>
      <c r="T1746" s="9">
        <f t="shared" si="221"/>
        <v>42071.563391203701</v>
      </c>
      <c r="U1746" t="str">
        <f t="shared" si="222"/>
        <v>Jan</v>
      </c>
      <c r="V1746">
        <f t="shared" si="223"/>
        <v>2015</v>
      </c>
    </row>
    <row r="1747" spans="1:22" ht="60" x14ac:dyDescent="0.25">
      <c r="A1747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114.01428571428571</v>
      </c>
      <c r="P1747" s="3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9">
        <f t="shared" si="220"/>
        <v>42690.259699074071</v>
      </c>
      <c r="T1747" s="9">
        <f t="shared" si="221"/>
        <v>42726.083333333328</v>
      </c>
      <c r="U1747" t="str">
        <f t="shared" si="222"/>
        <v>Nov</v>
      </c>
      <c r="V1747">
        <f t="shared" si="223"/>
        <v>2016</v>
      </c>
    </row>
    <row r="1748" spans="1:22" ht="60" x14ac:dyDescent="0.25">
      <c r="A1748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148.10000000000002</v>
      </c>
      <c r="P1748" s="3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9">
        <f t="shared" si="220"/>
        <v>42668.176701388889</v>
      </c>
      <c r="T1748" s="9">
        <f t="shared" si="221"/>
        <v>42698.083333333328</v>
      </c>
      <c r="U1748" t="str">
        <f t="shared" si="222"/>
        <v>Oct</v>
      </c>
      <c r="V1748">
        <f t="shared" si="223"/>
        <v>2016</v>
      </c>
    </row>
    <row r="1749" spans="1:22" ht="60" x14ac:dyDescent="0.25">
      <c r="A1749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104.95555555555556</v>
      </c>
      <c r="P1749" s="3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9">
        <f t="shared" si="220"/>
        <v>42292.435532407413</v>
      </c>
      <c r="T1749" s="9">
        <f t="shared" si="221"/>
        <v>42321.625</v>
      </c>
      <c r="U1749" t="str">
        <f t="shared" si="222"/>
        <v>Oct</v>
      </c>
      <c r="V1749">
        <f t="shared" si="223"/>
        <v>2015</v>
      </c>
    </row>
    <row r="1750" spans="1:22" ht="45" x14ac:dyDescent="0.25">
      <c r="A1750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129.94800000000001</v>
      </c>
      <c r="P1750" s="3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9">
        <f t="shared" si="220"/>
        <v>42219.950729166667</v>
      </c>
      <c r="T1750" s="9">
        <f t="shared" si="221"/>
        <v>42249.950729166667</v>
      </c>
      <c r="U1750" t="str">
        <f t="shared" si="222"/>
        <v>Aug</v>
      </c>
      <c r="V1750">
        <f t="shared" si="223"/>
        <v>2015</v>
      </c>
    </row>
    <row r="1751" spans="1:22" ht="45" x14ac:dyDescent="0.25">
      <c r="A1751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123.48756218905473</v>
      </c>
      <c r="P1751" s="3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9">
        <f t="shared" si="220"/>
        <v>42758.975937499999</v>
      </c>
      <c r="T1751" s="9">
        <f t="shared" si="221"/>
        <v>42795.791666666672</v>
      </c>
      <c r="U1751" t="str">
        <f t="shared" si="222"/>
        <v>Jan</v>
      </c>
      <c r="V1751">
        <f t="shared" si="223"/>
        <v>2017</v>
      </c>
    </row>
    <row r="1752" spans="1:22" ht="60" x14ac:dyDescent="0.25">
      <c r="A1752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201.62</v>
      </c>
      <c r="P1752" s="3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9">
        <f t="shared" si="220"/>
        <v>42454.836851851855</v>
      </c>
      <c r="T1752" s="9">
        <f t="shared" si="221"/>
        <v>42479.836851851855</v>
      </c>
      <c r="U1752" t="str">
        <f t="shared" si="222"/>
        <v>Mar</v>
      </c>
      <c r="V1752">
        <f t="shared" si="223"/>
        <v>2016</v>
      </c>
    </row>
    <row r="1753" spans="1:22" ht="30" x14ac:dyDescent="0.25">
      <c r="A175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102.89999999999999</v>
      </c>
      <c r="P1753" s="3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9">
        <f t="shared" si="220"/>
        <v>42052.7815162037</v>
      </c>
      <c r="T1753" s="9">
        <f t="shared" si="221"/>
        <v>42082.739849537036</v>
      </c>
      <c r="U1753" t="str">
        <f t="shared" si="222"/>
        <v>Feb</v>
      </c>
      <c r="V1753">
        <f t="shared" si="223"/>
        <v>2015</v>
      </c>
    </row>
    <row r="1754" spans="1:22" ht="45" x14ac:dyDescent="0.25">
      <c r="A1754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260.16666666666663</v>
      </c>
      <c r="P1754" s="3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9">
        <f t="shared" si="220"/>
        <v>42627.253263888888</v>
      </c>
      <c r="T1754" s="9">
        <f t="shared" si="221"/>
        <v>42657.253263888888</v>
      </c>
      <c r="U1754" t="str">
        <f t="shared" si="222"/>
        <v>Sep</v>
      </c>
      <c r="V1754">
        <f t="shared" si="223"/>
        <v>2016</v>
      </c>
    </row>
    <row r="1755" spans="1:22" ht="45" x14ac:dyDescent="0.25">
      <c r="A1755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108</v>
      </c>
      <c r="P1755" s="3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9">
        <f t="shared" si="220"/>
        <v>42420.74962962963</v>
      </c>
      <c r="T1755" s="9">
        <f t="shared" si="221"/>
        <v>42450.707962962959</v>
      </c>
      <c r="U1755" t="str">
        <f t="shared" si="222"/>
        <v>Feb</v>
      </c>
      <c r="V1755">
        <f t="shared" si="223"/>
        <v>2016</v>
      </c>
    </row>
    <row r="1756" spans="1:22" ht="60" x14ac:dyDescent="0.25">
      <c r="A1756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110.52941176470587</v>
      </c>
      <c r="P1756" s="3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9">
        <f t="shared" si="220"/>
        <v>42067.876770833333</v>
      </c>
      <c r="T1756" s="9">
        <f t="shared" si="221"/>
        <v>42097.835104166668</v>
      </c>
      <c r="U1756" t="str">
        <f t="shared" si="222"/>
        <v>Mar</v>
      </c>
      <c r="V1756">
        <f t="shared" si="223"/>
        <v>2015</v>
      </c>
    </row>
    <row r="1757" spans="1:22" ht="60" x14ac:dyDescent="0.25">
      <c r="A1757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120</v>
      </c>
      <c r="P1757" s="3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0"/>
        <v>42252.788900462961</v>
      </c>
      <c r="T1757" s="9">
        <f t="shared" si="221"/>
        <v>42282.788900462961</v>
      </c>
      <c r="U1757" t="str">
        <f t="shared" si="222"/>
        <v>Sep</v>
      </c>
      <c r="V1757">
        <f t="shared" si="223"/>
        <v>2015</v>
      </c>
    </row>
    <row r="1758" spans="1:22" ht="45" x14ac:dyDescent="0.25">
      <c r="A1758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102.82909090909091</v>
      </c>
      <c r="P1758" s="3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0"/>
        <v>42571.167465277773</v>
      </c>
      <c r="T1758" s="9">
        <f t="shared" si="221"/>
        <v>42611.167465277773</v>
      </c>
      <c r="U1758" t="str">
        <f t="shared" si="222"/>
        <v>Jul</v>
      </c>
      <c r="V1758">
        <f t="shared" si="223"/>
        <v>2016</v>
      </c>
    </row>
    <row r="1759" spans="1:22" ht="45" x14ac:dyDescent="0.25">
      <c r="A1759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115.99999999999999</v>
      </c>
      <c r="P1759" s="3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9">
        <f t="shared" si="220"/>
        <v>42733.827349537038</v>
      </c>
      <c r="T1759" s="9">
        <f t="shared" si="221"/>
        <v>42763.811805555553</v>
      </c>
      <c r="U1759" t="str">
        <f t="shared" si="222"/>
        <v>Dec</v>
      </c>
      <c r="V1759">
        <f t="shared" si="223"/>
        <v>2017</v>
      </c>
    </row>
    <row r="1760" spans="1:22" ht="60" x14ac:dyDescent="0.25">
      <c r="A1760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114.7</v>
      </c>
      <c r="P1760" s="3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9">
        <f t="shared" si="220"/>
        <v>42505.955925925926</v>
      </c>
      <c r="T1760" s="9">
        <f t="shared" si="221"/>
        <v>42565.955925925926</v>
      </c>
      <c r="U1760" t="str">
        <f t="shared" si="222"/>
        <v>May</v>
      </c>
      <c r="V1760">
        <f t="shared" si="223"/>
        <v>2016</v>
      </c>
    </row>
    <row r="1761" spans="1:22" ht="30" x14ac:dyDescent="0.25">
      <c r="A1761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106.60000000000001</v>
      </c>
      <c r="P1761" s="3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9">
        <f t="shared" si="220"/>
        <v>42068.829039351855</v>
      </c>
      <c r="T1761" s="9">
        <f t="shared" si="221"/>
        <v>42088.787372685183</v>
      </c>
      <c r="U1761" t="str">
        <f t="shared" si="222"/>
        <v>Mar</v>
      </c>
      <c r="V1761">
        <f t="shared" si="223"/>
        <v>2015</v>
      </c>
    </row>
    <row r="1762" spans="1:22" ht="60" x14ac:dyDescent="0.25">
      <c r="A1762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165.44</v>
      </c>
      <c r="P1762" s="3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9">
        <f t="shared" si="220"/>
        <v>42405.67260416667</v>
      </c>
      <c r="T1762" s="9">
        <f t="shared" si="221"/>
        <v>42425.67260416667</v>
      </c>
      <c r="U1762" t="str">
        <f t="shared" si="222"/>
        <v>Feb</v>
      </c>
      <c r="V1762">
        <f t="shared" si="223"/>
        <v>2016</v>
      </c>
    </row>
    <row r="1763" spans="1:22" ht="30" x14ac:dyDescent="0.25">
      <c r="A176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155</v>
      </c>
      <c r="P1763" s="3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9">
        <f t="shared" si="220"/>
        <v>42209.567824074074</v>
      </c>
      <c r="T1763" s="9">
        <f t="shared" si="221"/>
        <v>42259.567824074074</v>
      </c>
      <c r="U1763" t="str">
        <f t="shared" si="222"/>
        <v>Jul</v>
      </c>
      <c r="V1763">
        <f t="shared" si="223"/>
        <v>2015</v>
      </c>
    </row>
    <row r="1764" spans="1:22" ht="30" x14ac:dyDescent="0.25">
      <c r="A1764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885</v>
      </c>
      <c r="P1764" s="3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0"/>
        <v>42410.982002314813</v>
      </c>
      <c r="T1764" s="9">
        <f t="shared" si="221"/>
        <v>42440.982002314813</v>
      </c>
      <c r="U1764" t="str">
        <f t="shared" si="222"/>
        <v>Feb</v>
      </c>
      <c r="V1764">
        <f t="shared" si="223"/>
        <v>2016</v>
      </c>
    </row>
    <row r="1765" spans="1:22" ht="60" x14ac:dyDescent="0.25">
      <c r="A1765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101.90833333333333</v>
      </c>
      <c r="P1765" s="3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9">
        <f t="shared" si="220"/>
        <v>42636.868518518517</v>
      </c>
      <c r="T1765" s="9">
        <f t="shared" si="221"/>
        <v>42666.868518518517</v>
      </c>
      <c r="U1765" t="str">
        <f t="shared" si="222"/>
        <v>Sep</v>
      </c>
      <c r="V1765">
        <f t="shared" si="223"/>
        <v>2016</v>
      </c>
    </row>
    <row r="1766" spans="1:22" ht="60" hidden="1" x14ac:dyDescent="0.25">
      <c r="A1766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19.600000000000001</v>
      </c>
      <c r="P1766" s="3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9">
        <f t="shared" si="220"/>
        <v>41825.485868055555</v>
      </c>
      <c r="T1766" s="9">
        <f t="shared" si="221"/>
        <v>41854.485868055555</v>
      </c>
      <c r="U1766" t="str">
        <f t="shared" si="222"/>
        <v>Jul</v>
      </c>
      <c r="V1766">
        <f t="shared" si="223"/>
        <v>2014</v>
      </c>
    </row>
    <row r="1767" spans="1:22" ht="60" hidden="1" x14ac:dyDescent="0.25">
      <c r="A1767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59.467839999999995</v>
      </c>
      <c r="P1767" s="3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9">
        <f t="shared" si="220"/>
        <v>41834.980462962965</v>
      </c>
      <c r="T1767" s="9">
        <f t="shared" si="221"/>
        <v>41864.980462962965</v>
      </c>
      <c r="U1767" t="str">
        <f t="shared" si="222"/>
        <v>Jul</v>
      </c>
      <c r="V1767">
        <f t="shared" si="223"/>
        <v>2014</v>
      </c>
    </row>
    <row r="1768" spans="1:22" ht="30" hidden="1" x14ac:dyDescent="0.25">
      <c r="A1768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3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9">
        <f t="shared" si="220"/>
        <v>41855.859814814816</v>
      </c>
      <c r="T1768" s="9">
        <f t="shared" si="221"/>
        <v>41876.859814814816</v>
      </c>
      <c r="U1768" t="str">
        <f t="shared" si="222"/>
        <v>Aug</v>
      </c>
      <c r="V1768">
        <f t="shared" si="223"/>
        <v>2014</v>
      </c>
    </row>
    <row r="1769" spans="1:22" ht="45" hidden="1" x14ac:dyDescent="0.25">
      <c r="A1769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45.72</v>
      </c>
      <c r="P1769" s="3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9">
        <f t="shared" si="220"/>
        <v>41824.658379629633</v>
      </c>
      <c r="T1769" s="9">
        <f t="shared" si="221"/>
        <v>41854.658379629633</v>
      </c>
      <c r="U1769" t="str">
        <f t="shared" si="222"/>
        <v>Jul</v>
      </c>
      <c r="V1769">
        <f t="shared" si="223"/>
        <v>2014</v>
      </c>
    </row>
    <row r="1770" spans="1:22" ht="45" hidden="1" x14ac:dyDescent="0.25">
      <c r="A1770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</v>
      </c>
      <c r="P1770" s="3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9">
        <f t="shared" si="220"/>
        <v>41849.560694444444</v>
      </c>
      <c r="T1770" s="9">
        <f t="shared" si="221"/>
        <v>41909.560694444444</v>
      </c>
      <c r="U1770" t="str">
        <f t="shared" si="222"/>
        <v>Jul</v>
      </c>
      <c r="V1770">
        <f t="shared" si="223"/>
        <v>2014</v>
      </c>
    </row>
    <row r="1771" spans="1:22" ht="45" hidden="1" x14ac:dyDescent="0.25">
      <c r="A1771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2.7025000000000001</v>
      </c>
      <c r="P1771" s="3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9">
        <f t="shared" si="220"/>
        <v>41987.818969907406</v>
      </c>
      <c r="T1771" s="9">
        <f t="shared" si="221"/>
        <v>42017.818969907406</v>
      </c>
      <c r="U1771" t="str">
        <f t="shared" si="222"/>
        <v>Dec</v>
      </c>
      <c r="V1771">
        <f t="shared" si="223"/>
        <v>2015</v>
      </c>
    </row>
    <row r="1772" spans="1:22" ht="60" hidden="1" x14ac:dyDescent="0.25">
      <c r="A1772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56.51428571428572</v>
      </c>
      <c r="P1772" s="3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0"/>
        <v>41891.780023148152</v>
      </c>
      <c r="T1772" s="9">
        <f t="shared" si="221"/>
        <v>41926.780023148152</v>
      </c>
      <c r="U1772" t="str">
        <f t="shared" si="222"/>
        <v>Sep</v>
      </c>
      <c r="V1772">
        <f t="shared" si="223"/>
        <v>2014</v>
      </c>
    </row>
    <row r="1773" spans="1:22" ht="60" hidden="1" x14ac:dyDescent="0.25">
      <c r="A177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21.30952380952381</v>
      </c>
      <c r="P1773" s="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0"/>
        <v>41905.979629629634</v>
      </c>
      <c r="T1773" s="9">
        <f t="shared" si="221"/>
        <v>41935.979629629634</v>
      </c>
      <c r="U1773" t="str">
        <f t="shared" si="222"/>
        <v>Sep</v>
      </c>
      <c r="V1773">
        <f t="shared" si="223"/>
        <v>2014</v>
      </c>
    </row>
    <row r="1774" spans="1:22" ht="45" hidden="1" x14ac:dyDescent="0.25">
      <c r="A1774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15.6</v>
      </c>
      <c r="P1774" s="3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9">
        <f t="shared" si="220"/>
        <v>41766.718009259261</v>
      </c>
      <c r="T1774" s="9">
        <f t="shared" si="221"/>
        <v>41826.718009259261</v>
      </c>
      <c r="U1774" t="str">
        <f t="shared" si="222"/>
        <v>May</v>
      </c>
      <c r="V1774">
        <f t="shared" si="223"/>
        <v>2014</v>
      </c>
    </row>
    <row r="1775" spans="1:22" ht="60" hidden="1" x14ac:dyDescent="0.25">
      <c r="A1775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6.2566666666666677</v>
      </c>
      <c r="P1775" s="3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9">
        <f t="shared" si="220"/>
        <v>41978.760393518518</v>
      </c>
      <c r="T1775" s="9">
        <f t="shared" si="221"/>
        <v>42023.760393518518</v>
      </c>
      <c r="U1775" t="str">
        <f t="shared" si="222"/>
        <v>Dec</v>
      </c>
      <c r="V1775">
        <f t="shared" si="223"/>
        <v>2015</v>
      </c>
    </row>
    <row r="1776" spans="1:22" ht="60" hidden="1" x14ac:dyDescent="0.25">
      <c r="A1776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45.92</v>
      </c>
      <c r="P1776" s="3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9">
        <f t="shared" si="220"/>
        <v>41930.218657407408</v>
      </c>
      <c r="T1776" s="9">
        <f t="shared" si="221"/>
        <v>41972.624305555553</v>
      </c>
      <c r="U1776" t="str">
        <f t="shared" si="222"/>
        <v>Oct</v>
      </c>
      <c r="V1776">
        <f t="shared" si="223"/>
        <v>2014</v>
      </c>
    </row>
    <row r="1777" spans="1:22" ht="45" hidden="1" x14ac:dyDescent="0.25">
      <c r="A1777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65.101538461538468</v>
      </c>
      <c r="P1777" s="3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9">
        <f t="shared" si="220"/>
        <v>41891.976388888892</v>
      </c>
      <c r="T1777" s="9">
        <f t="shared" si="221"/>
        <v>41936.976388888892</v>
      </c>
      <c r="U1777" t="str">
        <f t="shared" si="222"/>
        <v>Sep</v>
      </c>
      <c r="V1777">
        <f t="shared" si="223"/>
        <v>2014</v>
      </c>
    </row>
    <row r="1778" spans="1:22" ht="45" hidden="1" x14ac:dyDescent="0.25">
      <c r="A1778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</v>
      </c>
      <c r="P1778" s="3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0"/>
        <v>41905.95684027778</v>
      </c>
      <c r="T1778" s="9">
        <f t="shared" si="221"/>
        <v>41941.95684027778</v>
      </c>
      <c r="U1778" t="str">
        <f t="shared" si="222"/>
        <v>Sep</v>
      </c>
      <c r="V1778">
        <f t="shared" si="223"/>
        <v>2014</v>
      </c>
    </row>
    <row r="1779" spans="1:22" ht="60" hidden="1" x14ac:dyDescent="0.25">
      <c r="A1779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13.5625</v>
      </c>
      <c r="P1779" s="3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0"/>
        <v>42025.357094907406</v>
      </c>
      <c r="T1779" s="9">
        <f t="shared" si="221"/>
        <v>42055.357094907406</v>
      </c>
      <c r="U1779" t="str">
        <f t="shared" si="222"/>
        <v>Jan</v>
      </c>
      <c r="V1779">
        <f t="shared" si="223"/>
        <v>2015</v>
      </c>
    </row>
    <row r="1780" spans="1:22" ht="45" hidden="1" x14ac:dyDescent="0.25">
      <c r="A1780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1.9900000000000002</v>
      </c>
      <c r="P1780" s="3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9">
        <f t="shared" si="220"/>
        <v>42045.86336805555</v>
      </c>
      <c r="T1780" s="9">
        <f t="shared" si="221"/>
        <v>42090.821701388893</v>
      </c>
      <c r="U1780" t="str">
        <f t="shared" si="222"/>
        <v>Feb</v>
      </c>
      <c r="V1780">
        <f t="shared" si="223"/>
        <v>2015</v>
      </c>
    </row>
    <row r="1781" spans="1:22" ht="60" hidden="1" x14ac:dyDescent="0.25">
      <c r="A1781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36.236363636363642</v>
      </c>
      <c r="P1781" s="3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9">
        <f t="shared" si="220"/>
        <v>42585.691898148143</v>
      </c>
      <c r="T1781" s="9">
        <f t="shared" si="221"/>
        <v>42615.691898148143</v>
      </c>
      <c r="U1781" t="str">
        <f t="shared" si="222"/>
        <v>Aug</v>
      </c>
      <c r="V1781">
        <f t="shared" si="223"/>
        <v>2016</v>
      </c>
    </row>
    <row r="1782" spans="1:22" ht="60" hidden="1" x14ac:dyDescent="0.25">
      <c r="A1782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39.743333333333339</v>
      </c>
      <c r="P1782" s="3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9">
        <f t="shared" si="220"/>
        <v>42493.600810185191</v>
      </c>
      <c r="T1782" s="9">
        <f t="shared" si="221"/>
        <v>42553.600810185191</v>
      </c>
      <c r="U1782" t="str">
        <f t="shared" si="222"/>
        <v>May</v>
      </c>
      <c r="V1782">
        <f t="shared" si="223"/>
        <v>2016</v>
      </c>
    </row>
    <row r="1783" spans="1:22" ht="60" hidden="1" x14ac:dyDescent="0.25">
      <c r="A178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25.763636363636365</v>
      </c>
      <c r="P1783" s="3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9">
        <f t="shared" si="220"/>
        <v>42597.617418981477</v>
      </c>
      <c r="T1783" s="9">
        <f t="shared" si="221"/>
        <v>42628.617418981477</v>
      </c>
      <c r="U1783" t="str">
        <f t="shared" si="222"/>
        <v>Aug</v>
      </c>
      <c r="V1783">
        <f t="shared" si="223"/>
        <v>2016</v>
      </c>
    </row>
    <row r="1784" spans="1:22" ht="60" hidden="1" x14ac:dyDescent="0.25">
      <c r="A1784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15.491428571428573</v>
      </c>
      <c r="P1784" s="3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9">
        <f t="shared" si="220"/>
        <v>42388.575104166666</v>
      </c>
      <c r="T1784" s="9">
        <f t="shared" si="221"/>
        <v>42421.575104166666</v>
      </c>
      <c r="U1784" t="str">
        <f t="shared" si="222"/>
        <v>Jan</v>
      </c>
      <c r="V1784">
        <f t="shared" si="223"/>
        <v>2016</v>
      </c>
    </row>
    <row r="1785" spans="1:22" ht="60" hidden="1" x14ac:dyDescent="0.25">
      <c r="A1785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23.692499999999999</v>
      </c>
      <c r="P1785" s="3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9">
        <f t="shared" si="220"/>
        <v>42115.949976851851</v>
      </c>
      <c r="T1785" s="9">
        <f t="shared" si="221"/>
        <v>42145.949976851851</v>
      </c>
      <c r="U1785" t="str">
        <f t="shared" si="222"/>
        <v>Apr</v>
      </c>
      <c r="V1785">
        <f t="shared" si="223"/>
        <v>2015</v>
      </c>
    </row>
    <row r="1786" spans="1:22" ht="60" hidden="1" x14ac:dyDescent="0.25">
      <c r="A1786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39.76</v>
      </c>
      <c r="P1786" s="3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9">
        <f t="shared" si="220"/>
        <v>42003.655555555553</v>
      </c>
      <c r="T1786" s="9">
        <f t="shared" si="221"/>
        <v>42035.142361111109</v>
      </c>
      <c r="U1786" t="str">
        <f t="shared" si="222"/>
        <v>Dec</v>
      </c>
      <c r="V1786">
        <f t="shared" si="223"/>
        <v>2015</v>
      </c>
    </row>
    <row r="1787" spans="1:22" ht="45" hidden="1" x14ac:dyDescent="0.25">
      <c r="A1787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20.220833333333331</v>
      </c>
      <c r="P1787" s="3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9">
        <f t="shared" si="220"/>
        <v>41897.134895833333</v>
      </c>
      <c r="T1787" s="9">
        <f t="shared" si="221"/>
        <v>41928</v>
      </c>
      <c r="U1787" t="str">
        <f t="shared" si="222"/>
        <v>Sep</v>
      </c>
      <c r="V1787">
        <f t="shared" si="223"/>
        <v>2014</v>
      </c>
    </row>
    <row r="1788" spans="1:22" ht="60" hidden="1" x14ac:dyDescent="0.25">
      <c r="A1788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47.631578947368418</v>
      </c>
      <c r="P1788" s="3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9">
        <f t="shared" si="220"/>
        <v>41958.550659722227</v>
      </c>
      <c r="T1788" s="9">
        <f t="shared" si="221"/>
        <v>41988.550659722227</v>
      </c>
      <c r="U1788" t="str">
        <f t="shared" si="222"/>
        <v>Nov</v>
      </c>
      <c r="V1788">
        <f t="shared" si="223"/>
        <v>2014</v>
      </c>
    </row>
    <row r="1789" spans="1:22" ht="45" hidden="1" x14ac:dyDescent="0.25">
      <c r="A1789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15.329999999999998</v>
      </c>
      <c r="P1789" s="3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9">
        <f t="shared" si="220"/>
        <v>42068.65552083333</v>
      </c>
      <c r="T1789" s="9">
        <f t="shared" si="221"/>
        <v>42098.613854166666</v>
      </c>
      <c r="U1789" t="str">
        <f t="shared" si="222"/>
        <v>Mar</v>
      </c>
      <c r="V1789">
        <f t="shared" si="223"/>
        <v>2015</v>
      </c>
    </row>
    <row r="1790" spans="1:22" ht="45" hidden="1" x14ac:dyDescent="0.25">
      <c r="A1790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</v>
      </c>
      <c r="P1790" s="3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0"/>
        <v>41913.94840277778</v>
      </c>
      <c r="T1790" s="9">
        <f t="shared" si="221"/>
        <v>41943.94840277778</v>
      </c>
      <c r="U1790" t="str">
        <f t="shared" si="222"/>
        <v>Oct</v>
      </c>
      <c r="V1790">
        <f t="shared" si="223"/>
        <v>2014</v>
      </c>
    </row>
    <row r="1791" spans="1:22" ht="45" hidden="1" x14ac:dyDescent="0.25">
      <c r="A1791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0.5</v>
      </c>
      <c r="P1791" s="3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0"/>
        <v>41956.250034722223</v>
      </c>
      <c r="T1791" s="9">
        <f t="shared" si="221"/>
        <v>42016.250034722223</v>
      </c>
      <c r="U1791" t="str">
        <f t="shared" si="222"/>
        <v>Nov</v>
      </c>
      <c r="V1791">
        <f t="shared" si="223"/>
        <v>2015</v>
      </c>
    </row>
    <row r="1792" spans="1:22" ht="45" hidden="1" x14ac:dyDescent="0.25">
      <c r="A1792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4.957575757575758</v>
      </c>
      <c r="P1792" s="3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9">
        <f t="shared" si="220"/>
        <v>42010.674513888895</v>
      </c>
      <c r="T1792" s="9">
        <f t="shared" si="221"/>
        <v>42040.674513888895</v>
      </c>
      <c r="U1792" t="str">
        <f t="shared" si="222"/>
        <v>Jan</v>
      </c>
      <c r="V1792">
        <f t="shared" si="223"/>
        <v>2015</v>
      </c>
    </row>
    <row r="1793" spans="1:22" ht="45" hidden="1" x14ac:dyDescent="0.25">
      <c r="A179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3.5666666666666664</v>
      </c>
      <c r="P1793" s="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0"/>
        <v>41973.740335648152</v>
      </c>
      <c r="T1793" s="9">
        <f t="shared" si="221"/>
        <v>42033.740335648152</v>
      </c>
      <c r="U1793" t="str">
        <f t="shared" si="222"/>
        <v>Nov</v>
      </c>
      <c r="V1793">
        <f t="shared" si="223"/>
        <v>2015</v>
      </c>
    </row>
    <row r="1794" spans="1:22" ht="45" hidden="1" x14ac:dyDescent="0.25">
      <c r="A1794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61.124000000000002</v>
      </c>
      <c r="P1794" s="3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9">
        <f t="shared" si="220"/>
        <v>42189.031041666662</v>
      </c>
      <c r="T1794" s="9">
        <f t="shared" si="221"/>
        <v>42226.290972222225</v>
      </c>
      <c r="U1794" t="str">
        <f t="shared" si="222"/>
        <v>Jul</v>
      </c>
      <c r="V1794">
        <f t="shared" si="223"/>
        <v>2015</v>
      </c>
    </row>
    <row r="1795" spans="1:22" ht="45" hidden="1" x14ac:dyDescent="0.25">
      <c r="A1795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E1795/D1795*100</f>
        <v>1.3333333333333335</v>
      </c>
      <c r="P1795" s="3">
        <f t="shared" ref="P1795:P1858" si="225">IFERROR(E1795/L1795,0)</f>
        <v>20</v>
      </c>
      <c r="Q1795" t="str">
        <f t="shared" ref="Q1795:Q1858" si="226">LEFT(N1795,SEARCH("/",N1795,1)-1)</f>
        <v>photography</v>
      </c>
      <c r="R1795" t="str">
        <f t="shared" ref="R1795:R1858" si="227">MID(N1795,FIND("/",N1795)+1,256)</f>
        <v>photobooks</v>
      </c>
      <c r="S1795" s="9">
        <f t="shared" ref="S1795:S1858" si="228">(((J1795/60)/60)/24)+DATE(1970,1,1)</f>
        <v>41940.89166666667</v>
      </c>
      <c r="T1795" s="9">
        <f t="shared" ref="T1795:T1858" si="229">(((I1795/60)/60)/24)+DATE(1970,1,1)</f>
        <v>41970.933333333334</v>
      </c>
      <c r="U1795" t="str">
        <f t="shared" ref="U1795:U1858" si="230">TEXT(S1795,"mmm")</f>
        <v>Oct</v>
      </c>
      <c r="V1795">
        <f t="shared" ref="V1795:V1858" si="231">YEAR(T1795)</f>
        <v>2014</v>
      </c>
    </row>
    <row r="1796" spans="1:22" ht="60" hidden="1" x14ac:dyDescent="0.25">
      <c r="A1796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11.077777777777778</v>
      </c>
      <c r="P1796" s="3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9">
        <f t="shared" si="228"/>
        <v>42011.551180555558</v>
      </c>
      <c r="T1796" s="9">
        <f t="shared" si="229"/>
        <v>42046.551180555558</v>
      </c>
      <c r="U1796" t="str">
        <f t="shared" si="230"/>
        <v>Jan</v>
      </c>
      <c r="V1796">
        <f t="shared" si="231"/>
        <v>2015</v>
      </c>
    </row>
    <row r="1797" spans="1:22" ht="45" hidden="1" x14ac:dyDescent="0.25">
      <c r="A1797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38.735714285714288</v>
      </c>
      <c r="P1797" s="3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9">
        <f t="shared" si="228"/>
        <v>42628.288668981477</v>
      </c>
      <c r="T1797" s="9">
        <f t="shared" si="229"/>
        <v>42657.666666666672</v>
      </c>
      <c r="U1797" t="str">
        <f t="shared" si="230"/>
        <v>Sep</v>
      </c>
      <c r="V1797">
        <f t="shared" si="231"/>
        <v>2016</v>
      </c>
    </row>
    <row r="1798" spans="1:22" ht="60" hidden="1" x14ac:dyDescent="0.25">
      <c r="A1798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22.05263157894737</v>
      </c>
      <c r="P1798" s="3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9">
        <f t="shared" si="228"/>
        <v>42515.439421296294</v>
      </c>
      <c r="T1798" s="9">
        <f t="shared" si="229"/>
        <v>42575.439421296294</v>
      </c>
      <c r="U1798" t="str">
        <f t="shared" si="230"/>
        <v>May</v>
      </c>
      <c r="V1798">
        <f t="shared" si="231"/>
        <v>2016</v>
      </c>
    </row>
    <row r="1799" spans="1:22" ht="45" hidden="1" x14ac:dyDescent="0.25">
      <c r="A1799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67.55</v>
      </c>
      <c r="P1799" s="3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28"/>
        <v>42689.56931712963</v>
      </c>
      <c r="T1799" s="9">
        <f t="shared" si="229"/>
        <v>42719.56931712963</v>
      </c>
      <c r="U1799" t="str">
        <f t="shared" si="230"/>
        <v>Nov</v>
      </c>
      <c r="V1799">
        <f t="shared" si="231"/>
        <v>2016</v>
      </c>
    </row>
    <row r="1800" spans="1:22" ht="45" hidden="1" x14ac:dyDescent="0.25">
      <c r="A1800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13.637499999999999</v>
      </c>
      <c r="P1800" s="3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9">
        <f t="shared" si="228"/>
        <v>42344.32677083333</v>
      </c>
      <c r="T1800" s="9">
        <f t="shared" si="229"/>
        <v>42404.32677083333</v>
      </c>
      <c r="U1800" t="str">
        <f t="shared" si="230"/>
        <v>Dec</v>
      </c>
      <c r="V1800">
        <f t="shared" si="231"/>
        <v>2016</v>
      </c>
    </row>
    <row r="1801" spans="1:22" ht="30" hidden="1" x14ac:dyDescent="0.25">
      <c r="A1801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</v>
      </c>
      <c r="P1801" s="3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9">
        <f t="shared" si="228"/>
        <v>41934.842685185184</v>
      </c>
      <c r="T1801" s="9">
        <f t="shared" si="229"/>
        <v>41954.884351851855</v>
      </c>
      <c r="U1801" t="str">
        <f t="shared" si="230"/>
        <v>Oct</v>
      </c>
      <c r="V1801">
        <f t="shared" si="231"/>
        <v>2014</v>
      </c>
    </row>
    <row r="1802" spans="1:22" ht="60" hidden="1" x14ac:dyDescent="0.25">
      <c r="A1802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20.44963251188932</v>
      </c>
      <c r="P1802" s="3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9">
        <f t="shared" si="228"/>
        <v>42623.606134259258</v>
      </c>
      <c r="T1802" s="9">
        <f t="shared" si="229"/>
        <v>42653.606134259258</v>
      </c>
      <c r="U1802" t="str">
        <f t="shared" si="230"/>
        <v>Sep</v>
      </c>
      <c r="V1802">
        <f t="shared" si="231"/>
        <v>2016</v>
      </c>
    </row>
    <row r="1803" spans="1:22" ht="60" hidden="1" x14ac:dyDescent="0.25">
      <c r="A180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13.852941176470587</v>
      </c>
      <c r="P1803" s="3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9">
        <f t="shared" si="228"/>
        <v>42321.660509259258</v>
      </c>
      <c r="T1803" s="9">
        <f t="shared" si="229"/>
        <v>42353.506944444445</v>
      </c>
      <c r="U1803" t="str">
        <f t="shared" si="230"/>
        <v>Nov</v>
      </c>
      <c r="V1803">
        <f t="shared" si="231"/>
        <v>2015</v>
      </c>
    </row>
    <row r="1804" spans="1:22" ht="45" hidden="1" x14ac:dyDescent="0.25">
      <c r="A1804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48.485714285714288</v>
      </c>
      <c r="P1804" s="3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9">
        <f t="shared" si="228"/>
        <v>42159.47256944445</v>
      </c>
      <c r="T1804" s="9">
        <f t="shared" si="229"/>
        <v>42182.915972222225</v>
      </c>
      <c r="U1804" t="str">
        <f t="shared" si="230"/>
        <v>Jun</v>
      </c>
      <c r="V1804">
        <f t="shared" si="231"/>
        <v>2015</v>
      </c>
    </row>
    <row r="1805" spans="1:22" ht="45" hidden="1" x14ac:dyDescent="0.25">
      <c r="A1805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30.8</v>
      </c>
      <c r="P1805" s="3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9">
        <f t="shared" si="228"/>
        <v>42018.071550925932</v>
      </c>
      <c r="T1805" s="9">
        <f t="shared" si="229"/>
        <v>42049.071550925932</v>
      </c>
      <c r="U1805" t="str">
        <f t="shared" si="230"/>
        <v>Jan</v>
      </c>
      <c r="V1805">
        <f t="shared" si="231"/>
        <v>2015</v>
      </c>
    </row>
    <row r="1806" spans="1:22" ht="45" hidden="1" x14ac:dyDescent="0.25">
      <c r="A1806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35.174193548387095</v>
      </c>
      <c r="P1806" s="3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9">
        <f t="shared" si="228"/>
        <v>42282.678287037037</v>
      </c>
      <c r="T1806" s="9">
        <f t="shared" si="229"/>
        <v>42322.719953703709</v>
      </c>
      <c r="U1806" t="str">
        <f t="shared" si="230"/>
        <v>Oct</v>
      </c>
      <c r="V1806">
        <f t="shared" si="231"/>
        <v>2015</v>
      </c>
    </row>
    <row r="1807" spans="1:22" ht="60" hidden="1" x14ac:dyDescent="0.25">
      <c r="A1807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36.404444444444444</v>
      </c>
      <c r="P1807" s="3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9">
        <f t="shared" si="228"/>
        <v>42247.803912037038</v>
      </c>
      <c r="T1807" s="9">
        <f t="shared" si="229"/>
        <v>42279.75</v>
      </c>
      <c r="U1807" t="str">
        <f t="shared" si="230"/>
        <v>Aug</v>
      </c>
      <c r="V1807">
        <f t="shared" si="231"/>
        <v>2015</v>
      </c>
    </row>
    <row r="1808" spans="1:22" ht="60" hidden="1" x14ac:dyDescent="0.25">
      <c r="A1808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2.9550000000000001</v>
      </c>
      <c r="P1808" s="3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9">
        <f t="shared" si="228"/>
        <v>41877.638298611113</v>
      </c>
      <c r="T1808" s="9">
        <f t="shared" si="229"/>
        <v>41912.638298611113</v>
      </c>
      <c r="U1808" t="str">
        <f t="shared" si="230"/>
        <v>Aug</v>
      </c>
      <c r="V1808">
        <f t="shared" si="231"/>
        <v>2014</v>
      </c>
    </row>
    <row r="1809" spans="1:22" ht="30" hidden="1" x14ac:dyDescent="0.25">
      <c r="A1809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11.06</v>
      </c>
      <c r="P1809" s="3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9">
        <f t="shared" si="228"/>
        <v>41880.068437499998</v>
      </c>
      <c r="T1809" s="9">
        <f t="shared" si="229"/>
        <v>41910.068437499998</v>
      </c>
      <c r="U1809" t="str">
        <f t="shared" si="230"/>
        <v>Aug</v>
      </c>
      <c r="V1809">
        <f t="shared" si="231"/>
        <v>2014</v>
      </c>
    </row>
    <row r="1810" spans="1:22" ht="60" hidden="1" x14ac:dyDescent="0.25">
      <c r="A1810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41.407142857142858</v>
      </c>
      <c r="P1810" s="3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9">
        <f t="shared" si="228"/>
        <v>42742.680902777778</v>
      </c>
      <c r="T1810" s="9">
        <f t="shared" si="229"/>
        <v>42777.680902777778</v>
      </c>
      <c r="U1810" t="str">
        <f t="shared" si="230"/>
        <v>Jan</v>
      </c>
      <c r="V1810">
        <f t="shared" si="231"/>
        <v>2017</v>
      </c>
    </row>
    <row r="1811" spans="1:22" ht="45" hidden="1" x14ac:dyDescent="0.25">
      <c r="A1811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10.857142857142858</v>
      </c>
      <c r="P1811" s="3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9">
        <f t="shared" si="228"/>
        <v>42029.907858796301</v>
      </c>
      <c r="T1811" s="9">
        <f t="shared" si="229"/>
        <v>42064.907858796301</v>
      </c>
      <c r="U1811" t="str">
        <f t="shared" si="230"/>
        <v>Jan</v>
      </c>
      <c r="V1811">
        <f t="shared" si="231"/>
        <v>2015</v>
      </c>
    </row>
    <row r="1812" spans="1:22" ht="45" hidden="1" x14ac:dyDescent="0.25">
      <c r="A1812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3.3333333333333335</v>
      </c>
      <c r="P1812" s="3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28"/>
        <v>41860.91002314815</v>
      </c>
      <c r="T1812" s="9">
        <f t="shared" si="229"/>
        <v>41872.91002314815</v>
      </c>
      <c r="U1812" t="str">
        <f t="shared" si="230"/>
        <v>Aug</v>
      </c>
      <c r="V1812">
        <f t="shared" si="231"/>
        <v>2014</v>
      </c>
    </row>
    <row r="1813" spans="1:22" ht="45" hidden="1" x14ac:dyDescent="0.25">
      <c r="A181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7.407407407407407E-2</v>
      </c>
      <c r="P1813" s="3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9">
        <f t="shared" si="228"/>
        <v>41876.433680555558</v>
      </c>
      <c r="T1813" s="9">
        <f t="shared" si="229"/>
        <v>41936.166666666664</v>
      </c>
      <c r="U1813" t="str">
        <f t="shared" si="230"/>
        <v>Aug</v>
      </c>
      <c r="V1813">
        <f t="shared" si="231"/>
        <v>2014</v>
      </c>
    </row>
    <row r="1814" spans="1:22" ht="60" hidden="1" x14ac:dyDescent="0.25">
      <c r="A1814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13.307692307692307</v>
      </c>
      <c r="P1814" s="3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9">
        <f t="shared" si="228"/>
        <v>42524.318703703699</v>
      </c>
      <c r="T1814" s="9">
        <f t="shared" si="229"/>
        <v>42554.318703703699</v>
      </c>
      <c r="U1814" t="str">
        <f t="shared" si="230"/>
        <v>Jun</v>
      </c>
      <c r="V1814">
        <f t="shared" si="231"/>
        <v>2016</v>
      </c>
    </row>
    <row r="1815" spans="1:22" ht="45" hidden="1" x14ac:dyDescent="0.25">
      <c r="A1815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3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9">
        <f t="shared" si="228"/>
        <v>41829.889027777775</v>
      </c>
      <c r="T1815" s="9">
        <f t="shared" si="229"/>
        <v>41859.889027777775</v>
      </c>
      <c r="U1815" t="str">
        <f t="shared" si="230"/>
        <v>Jul</v>
      </c>
      <c r="V1815">
        <f t="shared" si="231"/>
        <v>2014</v>
      </c>
    </row>
    <row r="1816" spans="1:22" ht="45" hidden="1" x14ac:dyDescent="0.25">
      <c r="A1816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49.183333333333337</v>
      </c>
      <c r="P1816" s="3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9">
        <f t="shared" si="228"/>
        <v>42033.314074074078</v>
      </c>
      <c r="T1816" s="9">
        <f t="shared" si="229"/>
        <v>42063.314074074078</v>
      </c>
      <c r="U1816" t="str">
        <f t="shared" si="230"/>
        <v>Jan</v>
      </c>
      <c r="V1816">
        <f t="shared" si="231"/>
        <v>2015</v>
      </c>
    </row>
    <row r="1817" spans="1:22" ht="60" hidden="1" x14ac:dyDescent="0.25">
      <c r="A1817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3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9">
        <f t="shared" si="228"/>
        <v>42172.906678240746</v>
      </c>
      <c r="T1817" s="9">
        <f t="shared" si="229"/>
        <v>42186.906678240746</v>
      </c>
      <c r="U1817" t="str">
        <f t="shared" si="230"/>
        <v>Jun</v>
      </c>
      <c r="V1817">
        <f t="shared" si="231"/>
        <v>2015</v>
      </c>
    </row>
    <row r="1818" spans="1:22" ht="45" hidden="1" x14ac:dyDescent="0.25">
      <c r="A1818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</v>
      </c>
      <c r="P1818" s="3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9">
        <f t="shared" si="228"/>
        <v>42548.876192129625</v>
      </c>
      <c r="T1818" s="9">
        <f t="shared" si="229"/>
        <v>42576.791666666672</v>
      </c>
      <c r="U1818" t="str">
        <f t="shared" si="230"/>
        <v>Jun</v>
      </c>
      <c r="V1818">
        <f t="shared" si="231"/>
        <v>2016</v>
      </c>
    </row>
    <row r="1819" spans="1:22" ht="45" hidden="1" x14ac:dyDescent="0.25">
      <c r="A1819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52.327777777777776</v>
      </c>
      <c r="P1819" s="3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28"/>
        <v>42705.662118055552</v>
      </c>
      <c r="T1819" s="9">
        <f t="shared" si="229"/>
        <v>42765.290972222225</v>
      </c>
      <c r="U1819" t="str">
        <f t="shared" si="230"/>
        <v>Dec</v>
      </c>
      <c r="V1819">
        <f t="shared" si="231"/>
        <v>2017</v>
      </c>
    </row>
    <row r="1820" spans="1:22" ht="45" hidden="1" x14ac:dyDescent="0.25">
      <c r="A1820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3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9">
        <f t="shared" si="228"/>
        <v>42067.234375</v>
      </c>
      <c r="T1820" s="9">
        <f t="shared" si="229"/>
        <v>42097.192708333328</v>
      </c>
      <c r="U1820" t="str">
        <f t="shared" si="230"/>
        <v>Mar</v>
      </c>
      <c r="V1820">
        <f t="shared" si="231"/>
        <v>2015</v>
      </c>
    </row>
    <row r="1821" spans="1:22" ht="60" hidden="1" x14ac:dyDescent="0.25">
      <c r="A1821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</v>
      </c>
      <c r="P1821" s="3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28"/>
        <v>41820.752268518518</v>
      </c>
      <c r="T1821" s="9">
        <f t="shared" si="229"/>
        <v>41850.752268518518</v>
      </c>
      <c r="U1821" t="str">
        <f t="shared" si="230"/>
        <v>Jun</v>
      </c>
      <c r="V1821">
        <f t="shared" si="231"/>
        <v>2014</v>
      </c>
    </row>
    <row r="1822" spans="1:22" ht="60" hidden="1" x14ac:dyDescent="0.25">
      <c r="A1822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</v>
      </c>
      <c r="P1822" s="3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9">
        <f t="shared" si="228"/>
        <v>42065.084375000006</v>
      </c>
      <c r="T1822" s="9">
        <f t="shared" si="229"/>
        <v>42095.042708333334</v>
      </c>
      <c r="U1822" t="str">
        <f t="shared" si="230"/>
        <v>Mar</v>
      </c>
      <c r="V1822">
        <f t="shared" si="231"/>
        <v>2015</v>
      </c>
    </row>
    <row r="1823" spans="1:22" ht="45" x14ac:dyDescent="0.25">
      <c r="A182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134.88999999999999</v>
      </c>
      <c r="P1823" s="3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9">
        <f t="shared" si="228"/>
        <v>40926.319062499999</v>
      </c>
      <c r="T1823" s="9">
        <f t="shared" si="229"/>
        <v>40971.319062499999</v>
      </c>
      <c r="U1823" t="str">
        <f t="shared" si="230"/>
        <v>Jan</v>
      </c>
      <c r="V1823">
        <f t="shared" si="231"/>
        <v>2012</v>
      </c>
    </row>
    <row r="1824" spans="1:22" ht="30" x14ac:dyDescent="0.25">
      <c r="A1824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100</v>
      </c>
      <c r="P1824" s="3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9">
        <f t="shared" si="228"/>
        <v>41634.797013888885</v>
      </c>
      <c r="T1824" s="9">
        <f t="shared" si="229"/>
        <v>41670.792361111111</v>
      </c>
      <c r="U1824" t="str">
        <f t="shared" si="230"/>
        <v>Dec</v>
      </c>
      <c r="V1824">
        <f t="shared" si="231"/>
        <v>2014</v>
      </c>
    </row>
    <row r="1825" spans="1:22" ht="60" x14ac:dyDescent="0.25">
      <c r="A1825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115.85714285714286</v>
      </c>
      <c r="P1825" s="3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9">
        <f t="shared" si="228"/>
        <v>41176.684907407405</v>
      </c>
      <c r="T1825" s="9">
        <f t="shared" si="229"/>
        <v>41206.684907407405</v>
      </c>
      <c r="U1825" t="str">
        <f t="shared" si="230"/>
        <v>Sep</v>
      </c>
      <c r="V1825">
        <f t="shared" si="231"/>
        <v>2012</v>
      </c>
    </row>
    <row r="1826" spans="1:22" x14ac:dyDescent="0.25">
      <c r="A1826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100.06666666666666</v>
      </c>
      <c r="P1826" s="3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28"/>
        <v>41626.916284722225</v>
      </c>
      <c r="T1826" s="9">
        <f t="shared" si="229"/>
        <v>41647.088888888888</v>
      </c>
      <c r="U1826" t="str">
        <f t="shared" si="230"/>
        <v>Dec</v>
      </c>
      <c r="V1826">
        <f t="shared" si="231"/>
        <v>2014</v>
      </c>
    </row>
    <row r="1827" spans="1:22" ht="60" x14ac:dyDescent="0.25">
      <c r="A1827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105.05</v>
      </c>
      <c r="P1827" s="3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28"/>
        <v>41443.83452546296</v>
      </c>
      <c r="T1827" s="9">
        <f t="shared" si="229"/>
        <v>41466.83452546296</v>
      </c>
      <c r="U1827" t="str">
        <f t="shared" si="230"/>
        <v>Jun</v>
      </c>
      <c r="V1827">
        <f t="shared" si="231"/>
        <v>2013</v>
      </c>
    </row>
    <row r="1828" spans="1:22" ht="30" x14ac:dyDescent="0.25">
      <c r="A1828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101</v>
      </c>
      <c r="P1828" s="3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9">
        <f t="shared" si="228"/>
        <v>41657.923807870371</v>
      </c>
      <c r="T1828" s="9">
        <f t="shared" si="229"/>
        <v>41687.923807870371</v>
      </c>
      <c r="U1828" t="str">
        <f t="shared" si="230"/>
        <v>Jan</v>
      </c>
      <c r="V1828">
        <f t="shared" si="231"/>
        <v>2014</v>
      </c>
    </row>
    <row r="1829" spans="1:22" ht="60" x14ac:dyDescent="0.25">
      <c r="A1829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100.66250000000001</v>
      </c>
      <c r="P1829" s="3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9">
        <f t="shared" si="228"/>
        <v>40555.325937499998</v>
      </c>
      <c r="T1829" s="9">
        <f t="shared" si="229"/>
        <v>40605.325937499998</v>
      </c>
      <c r="U1829" t="str">
        <f t="shared" si="230"/>
        <v>Jan</v>
      </c>
      <c r="V1829">
        <f t="shared" si="231"/>
        <v>2011</v>
      </c>
    </row>
    <row r="1830" spans="1:22" ht="60" x14ac:dyDescent="0.25">
      <c r="A1830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100.16000000000001</v>
      </c>
      <c r="P1830" s="3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9">
        <f t="shared" si="228"/>
        <v>41736.899652777778</v>
      </c>
      <c r="T1830" s="9">
        <f t="shared" si="229"/>
        <v>41768.916666666664</v>
      </c>
      <c r="U1830" t="str">
        <f t="shared" si="230"/>
        <v>Apr</v>
      </c>
      <c r="V1830">
        <f t="shared" si="231"/>
        <v>2014</v>
      </c>
    </row>
    <row r="1831" spans="1:22" ht="45" x14ac:dyDescent="0.25">
      <c r="A1831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166.68333333333334</v>
      </c>
      <c r="P1831" s="3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9">
        <f t="shared" si="228"/>
        <v>40516.087627314817</v>
      </c>
      <c r="T1831" s="9">
        <f t="shared" si="229"/>
        <v>40564.916666666664</v>
      </c>
      <c r="U1831" t="str">
        <f t="shared" si="230"/>
        <v>Dec</v>
      </c>
      <c r="V1831">
        <f t="shared" si="231"/>
        <v>2011</v>
      </c>
    </row>
    <row r="1832" spans="1:22" ht="45" x14ac:dyDescent="0.25">
      <c r="A1832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101.53333333333335</v>
      </c>
      <c r="P1832" s="3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9">
        <f t="shared" si="228"/>
        <v>41664.684108796297</v>
      </c>
      <c r="T1832" s="9">
        <f t="shared" si="229"/>
        <v>41694.684108796297</v>
      </c>
      <c r="U1832" t="str">
        <f t="shared" si="230"/>
        <v>Jan</v>
      </c>
      <c r="V1832">
        <f t="shared" si="231"/>
        <v>2014</v>
      </c>
    </row>
    <row r="1833" spans="1:22" ht="45" x14ac:dyDescent="0.25">
      <c r="A183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103</v>
      </c>
      <c r="P1833" s="3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9">
        <f t="shared" si="228"/>
        <v>41026.996099537035</v>
      </c>
      <c r="T1833" s="9">
        <f t="shared" si="229"/>
        <v>41041.996099537035</v>
      </c>
      <c r="U1833" t="str">
        <f t="shared" si="230"/>
        <v>Apr</v>
      </c>
      <c r="V1833">
        <f t="shared" si="231"/>
        <v>2012</v>
      </c>
    </row>
    <row r="1834" spans="1:22" ht="60" x14ac:dyDescent="0.25">
      <c r="A1834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142.85714285714286</v>
      </c>
      <c r="P1834" s="3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28"/>
        <v>40576.539664351854</v>
      </c>
      <c r="T1834" s="9">
        <f t="shared" si="229"/>
        <v>40606.539664351854</v>
      </c>
      <c r="U1834" t="str">
        <f t="shared" si="230"/>
        <v>Feb</v>
      </c>
      <c r="V1834">
        <f t="shared" si="231"/>
        <v>2011</v>
      </c>
    </row>
    <row r="1835" spans="1:22" ht="60" x14ac:dyDescent="0.25">
      <c r="A1835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262.5</v>
      </c>
      <c r="P1835" s="3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28"/>
        <v>41303.044016203705</v>
      </c>
      <c r="T1835" s="9">
        <f t="shared" si="229"/>
        <v>41335.332638888889</v>
      </c>
      <c r="U1835" t="str">
        <f t="shared" si="230"/>
        <v>Jan</v>
      </c>
      <c r="V1835">
        <f t="shared" si="231"/>
        <v>2013</v>
      </c>
    </row>
    <row r="1836" spans="1:22" ht="30" x14ac:dyDescent="0.25">
      <c r="A1836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118.05000000000001</v>
      </c>
      <c r="P1836" s="3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9">
        <f t="shared" si="228"/>
        <v>41988.964062500003</v>
      </c>
      <c r="T1836" s="9">
        <f t="shared" si="229"/>
        <v>42028.964062500003</v>
      </c>
      <c r="U1836" t="str">
        <f t="shared" si="230"/>
        <v>Dec</v>
      </c>
      <c r="V1836">
        <f t="shared" si="231"/>
        <v>2015</v>
      </c>
    </row>
    <row r="1837" spans="1:22" ht="75" x14ac:dyDescent="0.25">
      <c r="A1837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104</v>
      </c>
      <c r="P1837" s="3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9">
        <f t="shared" si="228"/>
        <v>42430.702210648145</v>
      </c>
      <c r="T1837" s="9">
        <f t="shared" si="229"/>
        <v>42460.660543981481</v>
      </c>
      <c r="U1837" t="str">
        <f t="shared" si="230"/>
        <v>Mar</v>
      </c>
      <c r="V1837">
        <f t="shared" si="231"/>
        <v>2016</v>
      </c>
    </row>
    <row r="1838" spans="1:22" ht="30" x14ac:dyDescent="0.25">
      <c r="A1838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200.34</v>
      </c>
      <c r="P1838" s="3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9">
        <f t="shared" si="228"/>
        <v>41305.809363425928</v>
      </c>
      <c r="T1838" s="9">
        <f t="shared" si="229"/>
        <v>41322.809363425928</v>
      </c>
      <c r="U1838" t="str">
        <f t="shared" si="230"/>
        <v>Jan</v>
      </c>
      <c r="V1838">
        <f t="shared" si="231"/>
        <v>2013</v>
      </c>
    </row>
    <row r="1839" spans="1:22" ht="60" x14ac:dyDescent="0.25">
      <c r="A1839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306.83333333333331</v>
      </c>
      <c r="P1839" s="3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9">
        <f t="shared" si="228"/>
        <v>40926.047858796301</v>
      </c>
      <c r="T1839" s="9">
        <f t="shared" si="229"/>
        <v>40986.006192129629</v>
      </c>
      <c r="U1839" t="str">
        <f t="shared" si="230"/>
        <v>Jan</v>
      </c>
      <c r="V1839">
        <f t="shared" si="231"/>
        <v>2012</v>
      </c>
    </row>
    <row r="1840" spans="1:22" ht="60" x14ac:dyDescent="0.25">
      <c r="A1840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100.149</v>
      </c>
      <c r="P1840" s="3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9">
        <f t="shared" si="228"/>
        <v>40788.786539351851</v>
      </c>
      <c r="T1840" s="9">
        <f t="shared" si="229"/>
        <v>40817.125</v>
      </c>
      <c r="U1840" t="str">
        <f t="shared" si="230"/>
        <v>Sep</v>
      </c>
      <c r="V1840">
        <f t="shared" si="231"/>
        <v>2011</v>
      </c>
    </row>
    <row r="1841" spans="1:22" ht="45" x14ac:dyDescent="0.25">
      <c r="A1841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205.29999999999998</v>
      </c>
      <c r="P1841" s="3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9">
        <f t="shared" si="228"/>
        <v>42614.722013888888</v>
      </c>
      <c r="T1841" s="9">
        <f t="shared" si="229"/>
        <v>42644.722013888888</v>
      </c>
      <c r="U1841" t="str">
        <f t="shared" si="230"/>
        <v>Sep</v>
      </c>
      <c r="V1841">
        <f t="shared" si="231"/>
        <v>2016</v>
      </c>
    </row>
    <row r="1842" spans="1:22" ht="60" x14ac:dyDescent="0.25">
      <c r="A1842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108.88888888888889</v>
      </c>
      <c r="P1842" s="3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9">
        <f t="shared" si="228"/>
        <v>41382.096180555556</v>
      </c>
      <c r="T1842" s="9">
        <f t="shared" si="229"/>
        <v>41401.207638888889</v>
      </c>
      <c r="U1842" t="str">
        <f t="shared" si="230"/>
        <v>Apr</v>
      </c>
      <c r="V1842">
        <f t="shared" si="231"/>
        <v>2013</v>
      </c>
    </row>
    <row r="1843" spans="1:22" ht="30" x14ac:dyDescent="0.25">
      <c r="A184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101.75</v>
      </c>
      <c r="P1843" s="3">
        <f t="shared" si="225"/>
        <v>50.875</v>
      </c>
      <c r="Q1843" t="str">
        <f t="shared" si="226"/>
        <v>music</v>
      </c>
      <c r="R1843" t="str">
        <f t="shared" si="227"/>
        <v>rock</v>
      </c>
      <c r="S1843" s="9">
        <f t="shared" si="228"/>
        <v>41745.84542824074</v>
      </c>
      <c r="T1843" s="9">
        <f t="shared" si="229"/>
        <v>41779.207638888889</v>
      </c>
      <c r="U1843" t="str">
        <f t="shared" si="230"/>
        <v>Apr</v>
      </c>
      <c r="V1843">
        <f t="shared" si="231"/>
        <v>2014</v>
      </c>
    </row>
    <row r="1844" spans="1:22" ht="45" x14ac:dyDescent="0.25">
      <c r="A1844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125.25</v>
      </c>
      <c r="P1844" s="3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9">
        <f t="shared" si="228"/>
        <v>42031.631724537037</v>
      </c>
      <c r="T1844" s="9">
        <f t="shared" si="229"/>
        <v>42065.249305555553</v>
      </c>
      <c r="U1844" t="str">
        <f t="shared" si="230"/>
        <v>Jan</v>
      </c>
      <c r="V1844">
        <f t="shared" si="231"/>
        <v>2015</v>
      </c>
    </row>
    <row r="1845" spans="1:22" ht="60" x14ac:dyDescent="0.25">
      <c r="A1845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124.0061</v>
      </c>
      <c r="P1845" s="3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9">
        <f t="shared" si="228"/>
        <v>40564.994837962964</v>
      </c>
      <c r="T1845" s="9">
        <f t="shared" si="229"/>
        <v>40594.994837962964</v>
      </c>
      <c r="U1845" t="str">
        <f t="shared" si="230"/>
        <v>Jan</v>
      </c>
      <c r="V1845">
        <f t="shared" si="231"/>
        <v>2011</v>
      </c>
    </row>
    <row r="1846" spans="1:22" ht="60" x14ac:dyDescent="0.25">
      <c r="A1846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101.4</v>
      </c>
      <c r="P1846" s="3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28"/>
        <v>40666.973541666666</v>
      </c>
      <c r="T1846" s="9">
        <f t="shared" si="229"/>
        <v>40705.125</v>
      </c>
      <c r="U1846" t="str">
        <f t="shared" si="230"/>
        <v>May</v>
      </c>
      <c r="V1846">
        <f t="shared" si="231"/>
        <v>2011</v>
      </c>
    </row>
    <row r="1847" spans="1:22" ht="90" x14ac:dyDescent="0.25">
      <c r="A1847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100</v>
      </c>
      <c r="P1847" s="3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9">
        <f t="shared" si="228"/>
        <v>42523.333310185189</v>
      </c>
      <c r="T1847" s="9">
        <f t="shared" si="229"/>
        <v>42538.204861111109</v>
      </c>
      <c r="U1847" t="str">
        <f t="shared" si="230"/>
        <v>Jun</v>
      </c>
      <c r="V1847">
        <f t="shared" si="231"/>
        <v>2016</v>
      </c>
    </row>
    <row r="1848" spans="1:22" ht="60" x14ac:dyDescent="0.25">
      <c r="A1848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137.92666666666668</v>
      </c>
      <c r="P1848" s="3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9">
        <f t="shared" si="228"/>
        <v>41228.650196759263</v>
      </c>
      <c r="T1848" s="9">
        <f t="shared" si="229"/>
        <v>41258.650196759263</v>
      </c>
      <c r="U1848" t="str">
        <f t="shared" si="230"/>
        <v>Nov</v>
      </c>
      <c r="V1848">
        <f t="shared" si="231"/>
        <v>2012</v>
      </c>
    </row>
    <row r="1849" spans="1:22" ht="60" x14ac:dyDescent="0.25">
      <c r="A1849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120.88000000000001</v>
      </c>
      <c r="P1849" s="3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9">
        <f t="shared" si="228"/>
        <v>42094.236481481479</v>
      </c>
      <c r="T1849" s="9">
        <f t="shared" si="229"/>
        <v>42115.236481481479</v>
      </c>
      <c r="U1849" t="str">
        <f t="shared" si="230"/>
        <v>Mar</v>
      </c>
      <c r="V1849">
        <f t="shared" si="231"/>
        <v>2015</v>
      </c>
    </row>
    <row r="1850" spans="1:22" ht="45" x14ac:dyDescent="0.25">
      <c r="A1850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107.36666666666667</v>
      </c>
      <c r="P1850" s="3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9">
        <f t="shared" si="228"/>
        <v>40691.788055555553</v>
      </c>
      <c r="T1850" s="9">
        <f t="shared" si="229"/>
        <v>40755.290972222225</v>
      </c>
      <c r="U1850" t="str">
        <f t="shared" si="230"/>
        <v>May</v>
      </c>
      <c r="V1850">
        <f t="shared" si="231"/>
        <v>2011</v>
      </c>
    </row>
    <row r="1851" spans="1:22" ht="45" x14ac:dyDescent="0.25">
      <c r="A1851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100.33333333333334</v>
      </c>
      <c r="P1851" s="3">
        <f t="shared" si="225"/>
        <v>37.625</v>
      </c>
      <c r="Q1851" t="str">
        <f t="shared" si="226"/>
        <v>music</v>
      </c>
      <c r="R1851" t="str">
        <f t="shared" si="227"/>
        <v>rock</v>
      </c>
      <c r="S1851" s="9">
        <f t="shared" si="228"/>
        <v>41169.845590277779</v>
      </c>
      <c r="T1851" s="9">
        <f t="shared" si="229"/>
        <v>41199.845590277779</v>
      </c>
      <c r="U1851" t="str">
        <f t="shared" si="230"/>
        <v>Sep</v>
      </c>
      <c r="V1851">
        <f t="shared" si="231"/>
        <v>2012</v>
      </c>
    </row>
    <row r="1852" spans="1:22" ht="60" x14ac:dyDescent="0.25">
      <c r="A1852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101.52222222222223</v>
      </c>
      <c r="P1852" s="3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9">
        <f t="shared" si="228"/>
        <v>41800.959490740745</v>
      </c>
      <c r="T1852" s="9">
        <f t="shared" si="229"/>
        <v>41830.959490740745</v>
      </c>
      <c r="U1852" t="str">
        <f t="shared" si="230"/>
        <v>Jun</v>
      </c>
      <c r="V1852">
        <f t="shared" si="231"/>
        <v>2014</v>
      </c>
    </row>
    <row r="1853" spans="1:22" ht="60" x14ac:dyDescent="0.25">
      <c r="A185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100.07692307692308</v>
      </c>
      <c r="P1853" s="3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9">
        <f t="shared" si="228"/>
        <v>41827.906689814816</v>
      </c>
      <c r="T1853" s="9">
        <f t="shared" si="229"/>
        <v>41848.041666666664</v>
      </c>
      <c r="U1853" t="str">
        <f t="shared" si="230"/>
        <v>Jul</v>
      </c>
      <c r="V1853">
        <f t="shared" si="231"/>
        <v>2014</v>
      </c>
    </row>
    <row r="1854" spans="1:22" ht="60" x14ac:dyDescent="0.25">
      <c r="A1854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116.96666666666667</v>
      </c>
      <c r="P1854" s="3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9">
        <f t="shared" si="228"/>
        <v>42081.77143518519</v>
      </c>
      <c r="T1854" s="9">
        <f t="shared" si="229"/>
        <v>42119</v>
      </c>
      <c r="U1854" t="str">
        <f t="shared" si="230"/>
        <v>Mar</v>
      </c>
      <c r="V1854">
        <f t="shared" si="231"/>
        <v>2015</v>
      </c>
    </row>
    <row r="1855" spans="1:22" ht="60" x14ac:dyDescent="0.25">
      <c r="A1855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101.875</v>
      </c>
      <c r="P1855" s="3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9">
        <f t="shared" si="228"/>
        <v>41177.060381944444</v>
      </c>
      <c r="T1855" s="9">
        <f t="shared" si="229"/>
        <v>41227.102048611108</v>
      </c>
      <c r="U1855" t="str">
        <f t="shared" si="230"/>
        <v>Sep</v>
      </c>
      <c r="V1855">
        <f t="shared" si="231"/>
        <v>2012</v>
      </c>
    </row>
    <row r="1856" spans="1:22" ht="45" x14ac:dyDescent="0.25">
      <c r="A1856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102.12366666666665</v>
      </c>
      <c r="P1856" s="3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9">
        <f t="shared" si="228"/>
        <v>41388.021261574075</v>
      </c>
      <c r="T1856" s="9">
        <f t="shared" si="229"/>
        <v>41418.021261574075</v>
      </c>
      <c r="U1856" t="str">
        <f t="shared" si="230"/>
        <v>Apr</v>
      </c>
      <c r="V1856">
        <f t="shared" si="231"/>
        <v>2013</v>
      </c>
    </row>
    <row r="1857" spans="1:22" ht="45" x14ac:dyDescent="0.25">
      <c r="A1857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154.05897142857143</v>
      </c>
      <c r="P1857" s="3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9">
        <f t="shared" si="228"/>
        <v>41600.538657407407</v>
      </c>
      <c r="T1857" s="9">
        <f t="shared" si="229"/>
        <v>41645.538657407407</v>
      </c>
      <c r="U1857" t="str">
        <f t="shared" si="230"/>
        <v>Nov</v>
      </c>
      <c r="V1857">
        <f t="shared" si="231"/>
        <v>2014</v>
      </c>
    </row>
    <row r="1858" spans="1:22" ht="60" x14ac:dyDescent="0.25">
      <c r="A1858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101.25</v>
      </c>
      <c r="P1858" s="3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9">
        <f t="shared" si="228"/>
        <v>41817.854999999996</v>
      </c>
      <c r="T1858" s="9">
        <f t="shared" si="229"/>
        <v>41838.854999999996</v>
      </c>
      <c r="U1858" t="str">
        <f t="shared" si="230"/>
        <v>Jun</v>
      </c>
      <c r="V1858">
        <f t="shared" si="231"/>
        <v>2014</v>
      </c>
    </row>
    <row r="1859" spans="1:22" ht="45" x14ac:dyDescent="0.25">
      <c r="A1859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E1859/D1859*100</f>
        <v>100</v>
      </c>
      <c r="P1859" s="3">
        <f t="shared" ref="P1859:P1922" si="233">IFERROR(E1859/L1859,0)</f>
        <v>136.36363636363637</v>
      </c>
      <c r="Q1859" t="str">
        <f t="shared" ref="Q1859:Q1922" si="234">LEFT(N1859,SEARCH("/",N1859,1)-1)</f>
        <v>music</v>
      </c>
      <c r="R1859" t="str">
        <f t="shared" ref="R1859:R1922" si="235">MID(N1859,FIND("/",N1859)+1,256)</f>
        <v>rock</v>
      </c>
      <c r="S1859" s="9">
        <f t="shared" ref="S1859:S1922" si="236">(((J1859/60)/60)/24)+DATE(1970,1,1)</f>
        <v>41864.76866898148</v>
      </c>
      <c r="T1859" s="9">
        <f t="shared" ref="T1859:T1922" si="237">(((I1859/60)/60)/24)+DATE(1970,1,1)</f>
        <v>41894.76866898148</v>
      </c>
      <c r="U1859" t="str">
        <f t="shared" ref="U1859:U1922" si="238">TEXT(S1859,"mmm")</f>
        <v>Aug</v>
      </c>
      <c r="V1859">
        <f t="shared" ref="V1859:V1922" si="239">YEAR(T1859)</f>
        <v>2014</v>
      </c>
    </row>
    <row r="1860" spans="1:22" ht="60" x14ac:dyDescent="0.25">
      <c r="A1860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108.74800874800874</v>
      </c>
      <c r="P1860" s="3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9">
        <f t="shared" si="236"/>
        <v>40833.200474537036</v>
      </c>
      <c r="T1860" s="9">
        <f t="shared" si="237"/>
        <v>40893.242141203707</v>
      </c>
      <c r="U1860" t="str">
        <f t="shared" si="238"/>
        <v>Oct</v>
      </c>
      <c r="V1860">
        <f t="shared" si="239"/>
        <v>2011</v>
      </c>
    </row>
    <row r="1861" spans="1:22" ht="30" x14ac:dyDescent="0.25">
      <c r="A1861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131.83333333333334</v>
      </c>
      <c r="P1861" s="3">
        <f t="shared" si="233"/>
        <v>70.625</v>
      </c>
      <c r="Q1861" t="str">
        <f t="shared" si="234"/>
        <v>music</v>
      </c>
      <c r="R1861" t="str">
        <f t="shared" si="235"/>
        <v>rock</v>
      </c>
      <c r="S1861" s="9">
        <f t="shared" si="236"/>
        <v>40778.770011574074</v>
      </c>
      <c r="T1861" s="9">
        <f t="shared" si="237"/>
        <v>40808.770011574074</v>
      </c>
      <c r="U1861" t="str">
        <f t="shared" si="238"/>
        <v>Aug</v>
      </c>
      <c r="V1861">
        <f t="shared" si="239"/>
        <v>2011</v>
      </c>
    </row>
    <row r="1862" spans="1:22" ht="45" x14ac:dyDescent="0.25">
      <c r="A1862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133.46666666666667</v>
      </c>
      <c r="P1862" s="3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9">
        <f t="shared" si="236"/>
        <v>41655.709305555552</v>
      </c>
      <c r="T1862" s="9">
        <f t="shared" si="237"/>
        <v>41676.709305555552</v>
      </c>
      <c r="U1862" t="str">
        <f t="shared" si="238"/>
        <v>Jan</v>
      </c>
      <c r="V1862">
        <f t="shared" si="239"/>
        <v>2014</v>
      </c>
    </row>
    <row r="1863" spans="1:22" ht="60" hidden="1" x14ac:dyDescent="0.25">
      <c r="A186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3">
        <f t="shared" si="233"/>
        <v>0</v>
      </c>
      <c r="Q1863" t="str">
        <f t="shared" si="234"/>
        <v>games</v>
      </c>
      <c r="R1863" t="str">
        <f t="shared" si="235"/>
        <v>mobile games</v>
      </c>
      <c r="S1863" s="9">
        <f t="shared" si="236"/>
        <v>42000.300243055557</v>
      </c>
      <c r="T1863" s="9">
        <f t="shared" si="237"/>
        <v>42030.300243055557</v>
      </c>
      <c r="U1863" t="str">
        <f t="shared" si="238"/>
        <v>Dec</v>
      </c>
      <c r="V1863">
        <f t="shared" si="239"/>
        <v>2015</v>
      </c>
    </row>
    <row r="1864" spans="1:22" ht="45" hidden="1" x14ac:dyDescent="0.25">
      <c r="A1864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8.0833333333333321</v>
      </c>
      <c r="P1864" s="3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9">
        <f t="shared" si="236"/>
        <v>42755.492754629624</v>
      </c>
      <c r="T1864" s="9">
        <f t="shared" si="237"/>
        <v>42802.3125</v>
      </c>
      <c r="U1864" t="str">
        <f t="shared" si="238"/>
        <v>Jan</v>
      </c>
      <c r="V1864">
        <f t="shared" si="239"/>
        <v>2017</v>
      </c>
    </row>
    <row r="1865" spans="1:22" ht="45" hidden="1" x14ac:dyDescent="0.25">
      <c r="A1865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0.4</v>
      </c>
      <c r="P1865" s="3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6"/>
        <v>41772.797280092593</v>
      </c>
      <c r="T1865" s="9">
        <f t="shared" si="237"/>
        <v>41802.797280092593</v>
      </c>
      <c r="U1865" t="str">
        <f t="shared" si="238"/>
        <v>May</v>
      </c>
      <c r="V1865">
        <f t="shared" si="239"/>
        <v>2014</v>
      </c>
    </row>
    <row r="1866" spans="1:22" ht="60" hidden="1" x14ac:dyDescent="0.25">
      <c r="A1866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42.892307692307689</v>
      </c>
      <c r="P1866" s="3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9">
        <f t="shared" si="236"/>
        <v>41733.716435185182</v>
      </c>
      <c r="T1866" s="9">
        <f t="shared" si="237"/>
        <v>41763.716435185182</v>
      </c>
      <c r="U1866" t="str">
        <f t="shared" si="238"/>
        <v>Apr</v>
      </c>
      <c r="V1866">
        <f t="shared" si="239"/>
        <v>2014</v>
      </c>
    </row>
    <row r="1867" spans="1:22" ht="60" hidden="1" x14ac:dyDescent="0.25">
      <c r="A1867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3.6363636363636364E-3</v>
      </c>
      <c r="P1867" s="3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6"/>
        <v>42645.367442129631</v>
      </c>
      <c r="T1867" s="9">
        <f t="shared" si="237"/>
        <v>42680.409108796302</v>
      </c>
      <c r="U1867" t="str">
        <f t="shared" si="238"/>
        <v>Oct</v>
      </c>
      <c r="V1867">
        <f t="shared" si="239"/>
        <v>2016</v>
      </c>
    </row>
    <row r="1868" spans="1:22" ht="60" hidden="1" x14ac:dyDescent="0.25">
      <c r="A1868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0.5</v>
      </c>
      <c r="P1868" s="3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6"/>
        <v>42742.246493055558</v>
      </c>
      <c r="T1868" s="9">
        <f t="shared" si="237"/>
        <v>42795.166666666672</v>
      </c>
      <c r="U1868" t="str">
        <f t="shared" si="238"/>
        <v>Jan</v>
      </c>
      <c r="V1868">
        <f t="shared" si="239"/>
        <v>2017</v>
      </c>
    </row>
    <row r="1869" spans="1:22" ht="60" hidden="1" x14ac:dyDescent="0.25">
      <c r="A1869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0.05</v>
      </c>
      <c r="P1869" s="3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6"/>
        <v>42649.924907407403</v>
      </c>
      <c r="T1869" s="9">
        <f t="shared" si="237"/>
        <v>42679.924907407403</v>
      </c>
      <c r="U1869" t="str">
        <f t="shared" si="238"/>
        <v>Oct</v>
      </c>
      <c r="V1869">
        <f t="shared" si="239"/>
        <v>2016</v>
      </c>
    </row>
    <row r="1870" spans="1:22" ht="60" hidden="1" x14ac:dyDescent="0.25">
      <c r="A1870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4.8680000000000003</v>
      </c>
      <c r="P1870" s="3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9">
        <f t="shared" si="236"/>
        <v>42328.779224537036</v>
      </c>
      <c r="T1870" s="9">
        <f t="shared" si="237"/>
        <v>42353.332638888889</v>
      </c>
      <c r="U1870" t="str">
        <f t="shared" si="238"/>
        <v>Nov</v>
      </c>
      <c r="V1870">
        <f t="shared" si="239"/>
        <v>2015</v>
      </c>
    </row>
    <row r="1871" spans="1:22" ht="60" hidden="1" x14ac:dyDescent="0.25">
      <c r="A1871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3">
        <f t="shared" si="233"/>
        <v>0</v>
      </c>
      <c r="Q1871" t="str">
        <f t="shared" si="234"/>
        <v>games</v>
      </c>
      <c r="R1871" t="str">
        <f t="shared" si="235"/>
        <v>mobile games</v>
      </c>
      <c r="S1871" s="9">
        <f t="shared" si="236"/>
        <v>42709.002881944441</v>
      </c>
      <c r="T1871" s="9">
        <f t="shared" si="237"/>
        <v>42739.002881944441</v>
      </c>
      <c r="U1871" t="str">
        <f t="shared" si="238"/>
        <v>Dec</v>
      </c>
      <c r="V1871">
        <f t="shared" si="239"/>
        <v>2017</v>
      </c>
    </row>
    <row r="1872" spans="1:22" ht="45" hidden="1" x14ac:dyDescent="0.25">
      <c r="A1872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10.314285714285715</v>
      </c>
      <c r="P1872" s="3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9">
        <f t="shared" si="236"/>
        <v>42371.355729166666</v>
      </c>
      <c r="T1872" s="9">
        <f t="shared" si="237"/>
        <v>42400.178472222222</v>
      </c>
      <c r="U1872" t="str">
        <f t="shared" si="238"/>
        <v>Jan</v>
      </c>
      <c r="V1872">
        <f t="shared" si="239"/>
        <v>2016</v>
      </c>
    </row>
    <row r="1873" spans="1:22" ht="60" hidden="1" x14ac:dyDescent="0.25">
      <c r="A187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71.784615384615378</v>
      </c>
      <c r="P1873" s="3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9">
        <f t="shared" si="236"/>
        <v>41923.783576388887</v>
      </c>
      <c r="T1873" s="9">
        <f t="shared" si="237"/>
        <v>41963.825243055559</v>
      </c>
      <c r="U1873" t="str">
        <f t="shared" si="238"/>
        <v>Oct</v>
      </c>
      <c r="V1873">
        <f t="shared" si="239"/>
        <v>2014</v>
      </c>
    </row>
    <row r="1874" spans="1:22" ht="60" hidden="1" x14ac:dyDescent="0.25">
      <c r="A1874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</v>
      </c>
      <c r="P1874" s="3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9">
        <f t="shared" si="236"/>
        <v>42155.129652777774</v>
      </c>
      <c r="T1874" s="9">
        <f t="shared" si="237"/>
        <v>42185.129652777774</v>
      </c>
      <c r="U1874" t="str">
        <f t="shared" si="238"/>
        <v>May</v>
      </c>
      <c r="V1874">
        <f t="shared" si="239"/>
        <v>2015</v>
      </c>
    </row>
    <row r="1875" spans="1:22" ht="60" hidden="1" x14ac:dyDescent="0.25">
      <c r="A1875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0.44999999999999996</v>
      </c>
      <c r="P1875" s="3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6"/>
        <v>42164.615856481483</v>
      </c>
      <c r="T1875" s="9">
        <f t="shared" si="237"/>
        <v>42193.697916666672</v>
      </c>
      <c r="U1875" t="str">
        <f t="shared" si="238"/>
        <v>Jun</v>
      </c>
      <c r="V1875">
        <f t="shared" si="239"/>
        <v>2015</v>
      </c>
    </row>
    <row r="1876" spans="1:22" ht="60" hidden="1" x14ac:dyDescent="0.25">
      <c r="A1876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1.6250000000000001E-2</v>
      </c>
      <c r="P1876" s="3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6"/>
        <v>42529.969131944439</v>
      </c>
      <c r="T1876" s="9">
        <f t="shared" si="237"/>
        <v>42549.969131944439</v>
      </c>
      <c r="U1876" t="str">
        <f t="shared" si="238"/>
        <v>Jun</v>
      </c>
      <c r="V1876">
        <f t="shared" si="239"/>
        <v>2016</v>
      </c>
    </row>
    <row r="1877" spans="1:22" ht="45" hidden="1" x14ac:dyDescent="0.25">
      <c r="A1877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0.51</v>
      </c>
      <c r="P1877" s="3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6"/>
        <v>42528.899398148147</v>
      </c>
      <c r="T1877" s="9">
        <f t="shared" si="237"/>
        <v>42588.899398148147</v>
      </c>
      <c r="U1877" t="str">
        <f t="shared" si="238"/>
        <v>Jun</v>
      </c>
      <c r="V1877">
        <f t="shared" si="239"/>
        <v>2016</v>
      </c>
    </row>
    <row r="1878" spans="1:22" ht="45" hidden="1" x14ac:dyDescent="0.25">
      <c r="A1878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3">
        <f t="shared" si="233"/>
        <v>0</v>
      </c>
      <c r="Q1878" t="str">
        <f t="shared" si="234"/>
        <v>games</v>
      </c>
      <c r="R1878" t="str">
        <f t="shared" si="235"/>
        <v>mobile games</v>
      </c>
      <c r="S1878" s="9">
        <f t="shared" si="236"/>
        <v>41776.284780092588</v>
      </c>
      <c r="T1878" s="9">
        <f t="shared" si="237"/>
        <v>41806.284780092588</v>
      </c>
      <c r="U1878" t="str">
        <f t="shared" si="238"/>
        <v>May</v>
      </c>
      <c r="V1878">
        <f t="shared" si="239"/>
        <v>2014</v>
      </c>
    </row>
    <row r="1879" spans="1:22" ht="45" hidden="1" x14ac:dyDescent="0.25">
      <c r="A1879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3">
        <f t="shared" si="233"/>
        <v>0</v>
      </c>
      <c r="Q1879" t="str">
        <f t="shared" si="234"/>
        <v>games</v>
      </c>
      <c r="R1879" t="str">
        <f t="shared" si="235"/>
        <v>mobile games</v>
      </c>
      <c r="S1879" s="9">
        <f t="shared" si="236"/>
        <v>42035.029224537036</v>
      </c>
      <c r="T1879" s="9">
        <f t="shared" si="237"/>
        <v>42064.029224537036</v>
      </c>
      <c r="U1879" t="str">
        <f t="shared" si="238"/>
        <v>Jan</v>
      </c>
      <c r="V1879">
        <f t="shared" si="239"/>
        <v>2015</v>
      </c>
    </row>
    <row r="1880" spans="1:22" ht="60" hidden="1" x14ac:dyDescent="0.25">
      <c r="A1880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3">
        <f t="shared" si="233"/>
        <v>0</v>
      </c>
      <c r="Q1880" t="str">
        <f t="shared" si="234"/>
        <v>games</v>
      </c>
      <c r="R1880" t="str">
        <f t="shared" si="235"/>
        <v>mobile games</v>
      </c>
      <c r="S1880" s="9">
        <f t="shared" si="236"/>
        <v>41773.008738425924</v>
      </c>
      <c r="T1880" s="9">
        <f t="shared" si="237"/>
        <v>41803.008738425924</v>
      </c>
      <c r="U1880" t="str">
        <f t="shared" si="238"/>
        <v>May</v>
      </c>
      <c r="V1880">
        <f t="shared" si="239"/>
        <v>2014</v>
      </c>
    </row>
    <row r="1881" spans="1:22" ht="60" hidden="1" x14ac:dyDescent="0.25">
      <c r="A1881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0.12</v>
      </c>
      <c r="P1881" s="3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6"/>
        <v>42413.649641203709</v>
      </c>
      <c r="T1881" s="9">
        <f t="shared" si="237"/>
        <v>42443.607974537037</v>
      </c>
      <c r="U1881" t="str">
        <f t="shared" si="238"/>
        <v>Feb</v>
      </c>
      <c r="V1881">
        <f t="shared" si="239"/>
        <v>2016</v>
      </c>
    </row>
    <row r="1882" spans="1:22" ht="30" hidden="1" x14ac:dyDescent="0.25">
      <c r="A1882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20.080000000000002</v>
      </c>
      <c r="P1882" s="3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9">
        <f t="shared" si="236"/>
        <v>42430.566898148143</v>
      </c>
      <c r="T1882" s="9">
        <f t="shared" si="237"/>
        <v>42459.525231481486</v>
      </c>
      <c r="U1882" t="str">
        <f t="shared" si="238"/>
        <v>Mar</v>
      </c>
      <c r="V1882">
        <f t="shared" si="239"/>
        <v>2016</v>
      </c>
    </row>
    <row r="1883" spans="1:22" ht="45" x14ac:dyDescent="0.25">
      <c r="A188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172.68449999999999</v>
      </c>
      <c r="P1883" s="3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9">
        <f t="shared" si="236"/>
        <v>42043.152650462958</v>
      </c>
      <c r="T1883" s="9">
        <f t="shared" si="237"/>
        <v>42073.110983796301</v>
      </c>
      <c r="U1883" t="str">
        <f t="shared" si="238"/>
        <v>Feb</v>
      </c>
      <c r="V1883">
        <f t="shared" si="239"/>
        <v>2015</v>
      </c>
    </row>
    <row r="1884" spans="1:22" ht="60" x14ac:dyDescent="0.25">
      <c r="A1884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100.8955223880597</v>
      </c>
      <c r="P1884" s="3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9">
        <f t="shared" si="236"/>
        <v>41067.949212962965</v>
      </c>
      <c r="T1884" s="9">
        <f t="shared" si="237"/>
        <v>41100.991666666669</v>
      </c>
      <c r="U1884" t="str">
        <f t="shared" si="238"/>
        <v>Jun</v>
      </c>
      <c r="V1884">
        <f t="shared" si="239"/>
        <v>2012</v>
      </c>
    </row>
    <row r="1885" spans="1:22" ht="45" x14ac:dyDescent="0.25">
      <c r="A1885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104.8048048048048</v>
      </c>
      <c r="P1885" s="3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9">
        <f t="shared" si="236"/>
        <v>40977.948009259257</v>
      </c>
      <c r="T1885" s="9">
        <f t="shared" si="237"/>
        <v>41007.906342592592</v>
      </c>
      <c r="U1885" t="str">
        <f t="shared" si="238"/>
        <v>Mar</v>
      </c>
      <c r="V1885">
        <f t="shared" si="239"/>
        <v>2012</v>
      </c>
    </row>
    <row r="1886" spans="1:22" ht="60" x14ac:dyDescent="0.25">
      <c r="A1886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135.1</v>
      </c>
      <c r="P1886" s="3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9">
        <f t="shared" si="236"/>
        <v>41205.198321759257</v>
      </c>
      <c r="T1886" s="9">
        <f t="shared" si="237"/>
        <v>41240.5</v>
      </c>
      <c r="U1886" t="str">
        <f t="shared" si="238"/>
        <v>Oct</v>
      </c>
      <c r="V1886">
        <f t="shared" si="239"/>
        <v>2012</v>
      </c>
    </row>
    <row r="1887" spans="1:22" ht="45" x14ac:dyDescent="0.25">
      <c r="A1887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116.32786885245903</v>
      </c>
      <c r="P1887" s="3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9">
        <f t="shared" si="236"/>
        <v>41099.093865740739</v>
      </c>
      <c r="T1887" s="9">
        <f t="shared" si="237"/>
        <v>41131.916666666664</v>
      </c>
      <c r="U1887" t="str">
        <f t="shared" si="238"/>
        <v>Jul</v>
      </c>
      <c r="V1887">
        <f t="shared" si="239"/>
        <v>2012</v>
      </c>
    </row>
    <row r="1888" spans="1:22" ht="45" x14ac:dyDescent="0.25">
      <c r="A1888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102.08333333333333</v>
      </c>
      <c r="P1888" s="3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9">
        <f t="shared" si="236"/>
        <v>41925.906689814816</v>
      </c>
      <c r="T1888" s="9">
        <f t="shared" si="237"/>
        <v>41955.94835648148</v>
      </c>
      <c r="U1888" t="str">
        <f t="shared" si="238"/>
        <v>Oct</v>
      </c>
      <c r="V1888">
        <f t="shared" si="239"/>
        <v>2014</v>
      </c>
    </row>
    <row r="1889" spans="1:22" ht="60" x14ac:dyDescent="0.25">
      <c r="A1889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111.16666666666666</v>
      </c>
      <c r="P1889" s="3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9">
        <f t="shared" si="236"/>
        <v>42323.800138888888</v>
      </c>
      <c r="T1889" s="9">
        <f t="shared" si="237"/>
        <v>42341.895833333328</v>
      </c>
      <c r="U1889" t="str">
        <f t="shared" si="238"/>
        <v>Nov</v>
      </c>
      <c r="V1889">
        <f t="shared" si="239"/>
        <v>2015</v>
      </c>
    </row>
    <row r="1890" spans="1:22" ht="60" x14ac:dyDescent="0.25">
      <c r="A1890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166.08</v>
      </c>
      <c r="P1890" s="3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9">
        <f t="shared" si="236"/>
        <v>40299.239953703705</v>
      </c>
      <c r="T1890" s="9">
        <f t="shared" si="237"/>
        <v>40330.207638888889</v>
      </c>
      <c r="U1890" t="str">
        <f t="shared" si="238"/>
        <v>May</v>
      </c>
      <c r="V1890">
        <f t="shared" si="239"/>
        <v>2010</v>
      </c>
    </row>
    <row r="1891" spans="1:22" ht="60" x14ac:dyDescent="0.25">
      <c r="A1891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106.60000000000001</v>
      </c>
      <c r="P1891" s="3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9">
        <f t="shared" si="236"/>
        <v>41299.793356481481</v>
      </c>
      <c r="T1891" s="9">
        <f t="shared" si="237"/>
        <v>41344.751689814817</v>
      </c>
      <c r="U1891" t="str">
        <f t="shared" si="238"/>
        <v>Jan</v>
      </c>
      <c r="V1891">
        <f t="shared" si="239"/>
        <v>2013</v>
      </c>
    </row>
    <row r="1892" spans="1:22" ht="45" x14ac:dyDescent="0.25">
      <c r="A1892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144.58441666666667</v>
      </c>
      <c r="P1892" s="3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9">
        <f t="shared" si="236"/>
        <v>41228.786203703705</v>
      </c>
      <c r="T1892" s="9">
        <f t="shared" si="237"/>
        <v>41258.786203703705</v>
      </c>
      <c r="U1892" t="str">
        <f t="shared" si="238"/>
        <v>Nov</v>
      </c>
      <c r="V1892">
        <f t="shared" si="239"/>
        <v>2012</v>
      </c>
    </row>
    <row r="1893" spans="1:22" ht="60" x14ac:dyDescent="0.25">
      <c r="A189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105.55000000000001</v>
      </c>
      <c r="P1893" s="3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9">
        <f t="shared" si="236"/>
        <v>40335.798078703701</v>
      </c>
      <c r="T1893" s="9">
        <f t="shared" si="237"/>
        <v>40381.25</v>
      </c>
      <c r="U1893" t="str">
        <f t="shared" si="238"/>
        <v>Jun</v>
      </c>
      <c r="V1893">
        <f t="shared" si="239"/>
        <v>2010</v>
      </c>
    </row>
    <row r="1894" spans="1:22" ht="45" x14ac:dyDescent="0.25">
      <c r="A1894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136.60000000000002</v>
      </c>
      <c r="P1894" s="3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9">
        <f t="shared" si="236"/>
        <v>40671.637511574074</v>
      </c>
      <c r="T1894" s="9">
        <f t="shared" si="237"/>
        <v>40701.637511574074</v>
      </c>
      <c r="U1894" t="str">
        <f t="shared" si="238"/>
        <v>May</v>
      </c>
      <c r="V1894">
        <f t="shared" si="239"/>
        <v>2011</v>
      </c>
    </row>
    <row r="1895" spans="1:22" ht="45" x14ac:dyDescent="0.25">
      <c r="A1895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104</v>
      </c>
      <c r="P1895" s="3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9">
        <f t="shared" si="236"/>
        <v>40632.94195601852</v>
      </c>
      <c r="T1895" s="9">
        <f t="shared" si="237"/>
        <v>40649.165972222225</v>
      </c>
      <c r="U1895" t="str">
        <f t="shared" si="238"/>
        <v>Mar</v>
      </c>
      <c r="V1895">
        <f t="shared" si="239"/>
        <v>2011</v>
      </c>
    </row>
    <row r="1896" spans="1:22" ht="30" x14ac:dyDescent="0.25">
      <c r="A1896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114.5</v>
      </c>
      <c r="P1896" s="3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6"/>
        <v>40920.904895833337</v>
      </c>
      <c r="T1896" s="9">
        <f t="shared" si="237"/>
        <v>40951.904895833337</v>
      </c>
      <c r="U1896" t="str">
        <f t="shared" si="238"/>
        <v>Jan</v>
      </c>
      <c r="V1896">
        <f t="shared" si="239"/>
        <v>2012</v>
      </c>
    </row>
    <row r="1897" spans="1:22" ht="60" x14ac:dyDescent="0.25">
      <c r="A1897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101.71957671957672</v>
      </c>
      <c r="P1897" s="3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9">
        <f t="shared" si="236"/>
        <v>42267.746782407412</v>
      </c>
      <c r="T1897" s="9">
        <f t="shared" si="237"/>
        <v>42297.746782407412</v>
      </c>
      <c r="U1897" t="str">
        <f t="shared" si="238"/>
        <v>Sep</v>
      </c>
      <c r="V1897">
        <f t="shared" si="239"/>
        <v>2015</v>
      </c>
    </row>
    <row r="1898" spans="1:22" ht="45" x14ac:dyDescent="0.25">
      <c r="A1898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123.94678492239468</v>
      </c>
      <c r="P1898" s="3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6"/>
        <v>40981.710243055553</v>
      </c>
      <c r="T1898" s="9">
        <f t="shared" si="237"/>
        <v>41011.710243055553</v>
      </c>
      <c r="U1898" t="str">
        <f t="shared" si="238"/>
        <v>Mar</v>
      </c>
      <c r="V1898">
        <f t="shared" si="239"/>
        <v>2012</v>
      </c>
    </row>
    <row r="1899" spans="1:22" ht="60" x14ac:dyDescent="0.25">
      <c r="A1899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102.45669291338582</v>
      </c>
      <c r="P1899" s="3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9">
        <f t="shared" si="236"/>
        <v>41680.583402777782</v>
      </c>
      <c r="T1899" s="9">
        <f t="shared" si="237"/>
        <v>41702.875</v>
      </c>
      <c r="U1899" t="str">
        <f t="shared" si="238"/>
        <v>Feb</v>
      </c>
      <c r="V1899">
        <f t="shared" si="239"/>
        <v>2014</v>
      </c>
    </row>
    <row r="1900" spans="1:22" ht="45" x14ac:dyDescent="0.25">
      <c r="A1900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144.5</v>
      </c>
      <c r="P1900" s="3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9">
        <f t="shared" si="236"/>
        <v>42366.192974537036</v>
      </c>
      <c r="T1900" s="9">
        <f t="shared" si="237"/>
        <v>42401.75</v>
      </c>
      <c r="U1900" t="str">
        <f t="shared" si="238"/>
        <v>Dec</v>
      </c>
      <c r="V1900">
        <f t="shared" si="239"/>
        <v>2016</v>
      </c>
    </row>
    <row r="1901" spans="1:22" ht="60" x14ac:dyDescent="0.25">
      <c r="A1901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133.33333333333331</v>
      </c>
      <c r="P1901" s="3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9">
        <f t="shared" si="236"/>
        <v>42058.941736111112</v>
      </c>
      <c r="T1901" s="9">
        <f t="shared" si="237"/>
        <v>42088.90006944444</v>
      </c>
      <c r="U1901" t="str">
        <f t="shared" si="238"/>
        <v>Feb</v>
      </c>
      <c r="V1901">
        <f t="shared" si="239"/>
        <v>2015</v>
      </c>
    </row>
    <row r="1902" spans="1:22" ht="60" x14ac:dyDescent="0.25">
      <c r="A1902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109.3644</v>
      </c>
      <c r="P1902" s="3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9">
        <f t="shared" si="236"/>
        <v>41160.871886574074</v>
      </c>
      <c r="T1902" s="9">
        <f t="shared" si="237"/>
        <v>41188.415972222225</v>
      </c>
      <c r="U1902" t="str">
        <f t="shared" si="238"/>
        <v>Sep</v>
      </c>
      <c r="V1902">
        <f t="shared" si="239"/>
        <v>2012</v>
      </c>
    </row>
    <row r="1903" spans="1:22" ht="60" hidden="1" x14ac:dyDescent="0.25">
      <c r="A190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2.6969696969696968</v>
      </c>
      <c r="P1903" s="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6"/>
        <v>42116.54315972222</v>
      </c>
      <c r="T1903" s="9">
        <f t="shared" si="237"/>
        <v>42146.541666666672</v>
      </c>
      <c r="U1903" t="str">
        <f t="shared" si="238"/>
        <v>Apr</v>
      </c>
      <c r="V1903">
        <f t="shared" si="239"/>
        <v>2015</v>
      </c>
    </row>
    <row r="1904" spans="1:22" ht="60" hidden="1" x14ac:dyDescent="0.25">
      <c r="A1904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</v>
      </c>
      <c r="P1904" s="3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6"/>
        <v>42037.789895833332</v>
      </c>
      <c r="T1904" s="9">
        <f t="shared" si="237"/>
        <v>42067.789895833332</v>
      </c>
      <c r="U1904" t="str">
        <f t="shared" si="238"/>
        <v>Feb</v>
      </c>
      <c r="V1904">
        <f t="shared" si="239"/>
        <v>2015</v>
      </c>
    </row>
    <row r="1905" spans="1:22" ht="60" hidden="1" x14ac:dyDescent="0.25">
      <c r="A1905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46.6</v>
      </c>
      <c r="P1905" s="3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9">
        <f t="shared" si="236"/>
        <v>42702.770729166667</v>
      </c>
      <c r="T1905" s="9">
        <f t="shared" si="237"/>
        <v>42762.770729166667</v>
      </c>
      <c r="U1905" t="str">
        <f t="shared" si="238"/>
        <v>Nov</v>
      </c>
      <c r="V1905">
        <f t="shared" si="239"/>
        <v>2017</v>
      </c>
    </row>
    <row r="1906" spans="1:22" ht="45" hidden="1" x14ac:dyDescent="0.25">
      <c r="A1906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0.1</v>
      </c>
      <c r="P1906" s="3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6"/>
        <v>42326.685428240744</v>
      </c>
      <c r="T1906" s="9">
        <f t="shared" si="237"/>
        <v>42371.685428240744</v>
      </c>
      <c r="U1906" t="str">
        <f t="shared" si="238"/>
        <v>Nov</v>
      </c>
      <c r="V1906">
        <f t="shared" si="239"/>
        <v>2016</v>
      </c>
    </row>
    <row r="1907" spans="1:22" ht="60" hidden="1" x14ac:dyDescent="0.25">
      <c r="A1907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0.16800000000000001</v>
      </c>
      <c r="P1907" s="3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6"/>
        <v>41859.925856481481</v>
      </c>
      <c r="T1907" s="9">
        <f t="shared" si="237"/>
        <v>41889.925856481481</v>
      </c>
      <c r="U1907" t="str">
        <f t="shared" si="238"/>
        <v>Aug</v>
      </c>
      <c r="V1907">
        <f t="shared" si="239"/>
        <v>2014</v>
      </c>
    </row>
    <row r="1908" spans="1:22" ht="45" hidden="1" x14ac:dyDescent="0.25">
      <c r="A1908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42.76</v>
      </c>
      <c r="P1908" s="3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9">
        <f t="shared" si="236"/>
        <v>42514.671099537038</v>
      </c>
      <c r="T1908" s="9">
        <f t="shared" si="237"/>
        <v>42544.671099537038</v>
      </c>
      <c r="U1908" t="str">
        <f t="shared" si="238"/>
        <v>May</v>
      </c>
      <c r="V1908">
        <f t="shared" si="239"/>
        <v>2016</v>
      </c>
    </row>
    <row r="1909" spans="1:22" ht="45" hidden="1" x14ac:dyDescent="0.25">
      <c r="A1909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0.28333333333333333</v>
      </c>
      <c r="P1909" s="3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6"/>
        <v>41767.587094907409</v>
      </c>
      <c r="T1909" s="9">
        <f t="shared" si="237"/>
        <v>41782.587094907409</v>
      </c>
      <c r="U1909" t="str">
        <f t="shared" si="238"/>
        <v>May</v>
      </c>
      <c r="V1909">
        <f t="shared" si="239"/>
        <v>2014</v>
      </c>
    </row>
    <row r="1910" spans="1:22" ht="60" hidden="1" x14ac:dyDescent="0.25">
      <c r="A1910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1.7319999999999998</v>
      </c>
      <c r="P1910" s="3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6"/>
        <v>42703.917824074073</v>
      </c>
      <c r="T1910" s="9">
        <f t="shared" si="237"/>
        <v>42733.917824074073</v>
      </c>
      <c r="U1910" t="str">
        <f t="shared" si="238"/>
        <v>Nov</v>
      </c>
      <c r="V1910">
        <f t="shared" si="239"/>
        <v>2016</v>
      </c>
    </row>
    <row r="1911" spans="1:22" ht="60" hidden="1" x14ac:dyDescent="0.25">
      <c r="A1911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14.111428571428572</v>
      </c>
      <c r="P1911" s="3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9">
        <f t="shared" si="236"/>
        <v>41905.429155092592</v>
      </c>
      <c r="T1911" s="9">
        <f t="shared" si="237"/>
        <v>41935.429155092592</v>
      </c>
      <c r="U1911" t="str">
        <f t="shared" si="238"/>
        <v>Sep</v>
      </c>
      <c r="V1911">
        <f t="shared" si="239"/>
        <v>2014</v>
      </c>
    </row>
    <row r="1912" spans="1:22" ht="45" hidden="1" x14ac:dyDescent="0.25">
      <c r="A1912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39.395294117647055</v>
      </c>
      <c r="P1912" s="3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9">
        <f t="shared" si="236"/>
        <v>42264.963159722218</v>
      </c>
      <c r="T1912" s="9">
        <f t="shared" si="237"/>
        <v>42308.947916666672</v>
      </c>
      <c r="U1912" t="str">
        <f t="shared" si="238"/>
        <v>Sep</v>
      </c>
      <c r="V1912">
        <f t="shared" si="239"/>
        <v>2015</v>
      </c>
    </row>
    <row r="1913" spans="1:22" ht="60" hidden="1" x14ac:dyDescent="0.25">
      <c r="A191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2.3529411764705882E-2</v>
      </c>
      <c r="P1913" s="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6"/>
        <v>41830.033958333333</v>
      </c>
      <c r="T1913" s="9">
        <f t="shared" si="237"/>
        <v>41860.033958333333</v>
      </c>
      <c r="U1913" t="str">
        <f t="shared" si="238"/>
        <v>Jul</v>
      </c>
      <c r="V1913">
        <f t="shared" si="239"/>
        <v>2014</v>
      </c>
    </row>
    <row r="1914" spans="1:22" ht="45" hidden="1" x14ac:dyDescent="0.25">
      <c r="A1914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59.3</v>
      </c>
      <c r="P1914" s="3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9">
        <f t="shared" si="236"/>
        <v>42129.226388888885</v>
      </c>
      <c r="T1914" s="9">
        <f t="shared" si="237"/>
        <v>42159.226388888885</v>
      </c>
      <c r="U1914" t="str">
        <f t="shared" si="238"/>
        <v>May</v>
      </c>
      <c r="V1914">
        <f t="shared" si="239"/>
        <v>2015</v>
      </c>
    </row>
    <row r="1915" spans="1:22" ht="30" hidden="1" x14ac:dyDescent="0.25">
      <c r="A1915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</v>
      </c>
      <c r="P1915" s="3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6"/>
        <v>41890.511319444442</v>
      </c>
      <c r="T1915" s="9">
        <f t="shared" si="237"/>
        <v>41920.511319444442</v>
      </c>
      <c r="U1915" t="str">
        <f t="shared" si="238"/>
        <v>Sep</v>
      </c>
      <c r="V1915">
        <f t="shared" si="239"/>
        <v>2014</v>
      </c>
    </row>
    <row r="1916" spans="1:22" ht="60" hidden="1" x14ac:dyDescent="0.25">
      <c r="A1916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9.0090090090090094</v>
      </c>
      <c r="P1916" s="3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6"/>
        <v>41929.174456018518</v>
      </c>
      <c r="T1916" s="9">
        <f t="shared" si="237"/>
        <v>41944.165972222225</v>
      </c>
      <c r="U1916" t="str">
        <f t="shared" si="238"/>
        <v>Oct</v>
      </c>
      <c r="V1916">
        <f t="shared" si="239"/>
        <v>2014</v>
      </c>
    </row>
    <row r="1917" spans="1:22" ht="60" hidden="1" x14ac:dyDescent="0.25">
      <c r="A1917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</v>
      </c>
      <c r="P1917" s="3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6"/>
        <v>41864.04886574074</v>
      </c>
      <c r="T1917" s="9">
        <f t="shared" si="237"/>
        <v>41884.04886574074</v>
      </c>
      <c r="U1917" t="str">
        <f t="shared" si="238"/>
        <v>Aug</v>
      </c>
      <c r="V1917">
        <f t="shared" si="239"/>
        <v>2014</v>
      </c>
    </row>
    <row r="1918" spans="1:22" ht="30" hidden="1" x14ac:dyDescent="0.25">
      <c r="A1918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0.51</v>
      </c>
      <c r="P1918" s="3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6"/>
        <v>42656.717303240745</v>
      </c>
      <c r="T1918" s="9">
        <f t="shared" si="237"/>
        <v>42681.758969907409</v>
      </c>
      <c r="U1918" t="str">
        <f t="shared" si="238"/>
        <v>Oct</v>
      </c>
      <c r="V1918">
        <f t="shared" si="239"/>
        <v>2016</v>
      </c>
    </row>
    <row r="1919" spans="1:22" ht="30" hidden="1" x14ac:dyDescent="0.25">
      <c r="A1919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52.570512820512818</v>
      </c>
      <c r="P1919" s="3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9">
        <f t="shared" si="236"/>
        <v>42746.270057870366</v>
      </c>
      <c r="T1919" s="9">
        <f t="shared" si="237"/>
        <v>42776.270057870366</v>
      </c>
      <c r="U1919" t="str">
        <f t="shared" si="238"/>
        <v>Jan</v>
      </c>
      <c r="V1919">
        <f t="shared" si="239"/>
        <v>2017</v>
      </c>
    </row>
    <row r="1920" spans="1:22" ht="45" hidden="1" x14ac:dyDescent="0.25">
      <c r="A1920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</v>
      </c>
      <c r="P1920" s="3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9">
        <f t="shared" si="236"/>
        <v>41828.789942129632</v>
      </c>
      <c r="T1920" s="9">
        <f t="shared" si="237"/>
        <v>41863.789942129632</v>
      </c>
      <c r="U1920" t="str">
        <f t="shared" si="238"/>
        <v>Jul</v>
      </c>
      <c r="V1920">
        <f t="shared" si="239"/>
        <v>2014</v>
      </c>
    </row>
    <row r="1921" spans="1:22" ht="60" hidden="1" x14ac:dyDescent="0.25">
      <c r="A1921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47.4</v>
      </c>
      <c r="P1921" s="3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9">
        <f t="shared" si="236"/>
        <v>42113.875567129624</v>
      </c>
      <c r="T1921" s="9">
        <f t="shared" si="237"/>
        <v>42143.875567129624</v>
      </c>
      <c r="U1921" t="str">
        <f t="shared" si="238"/>
        <v>Apr</v>
      </c>
      <c r="V1921">
        <f t="shared" si="239"/>
        <v>2015</v>
      </c>
    </row>
    <row r="1922" spans="1:22" ht="45" hidden="1" x14ac:dyDescent="0.25">
      <c r="A1922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43.03</v>
      </c>
      <c r="P1922" s="3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9">
        <f t="shared" si="236"/>
        <v>42270.875706018516</v>
      </c>
      <c r="T1922" s="9">
        <f t="shared" si="237"/>
        <v>42298.958333333328</v>
      </c>
      <c r="U1922" t="str">
        <f t="shared" si="238"/>
        <v>Sep</v>
      </c>
      <c r="V1922">
        <f t="shared" si="239"/>
        <v>2015</v>
      </c>
    </row>
    <row r="1923" spans="1:22" ht="30" x14ac:dyDescent="0.25">
      <c r="A192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E1923/D1923*100</f>
        <v>136.80000000000001</v>
      </c>
      <c r="P1923" s="3">
        <f t="shared" ref="P1923:P1986" si="241">IFERROR(E1923/L1923,0)</f>
        <v>54</v>
      </c>
      <c r="Q1923" t="str">
        <f t="shared" ref="Q1923:Q1986" si="242">LEFT(N1923,SEARCH("/",N1923,1)-1)</f>
        <v>music</v>
      </c>
      <c r="R1923" t="str">
        <f t="shared" ref="R1923:R1986" si="243">MID(N1923,FIND("/",N1923)+1,256)</f>
        <v>indie rock</v>
      </c>
      <c r="S1923" s="9">
        <f t="shared" ref="S1923:S1986" si="244">(((J1923/60)/60)/24)+DATE(1970,1,1)</f>
        <v>41074.221562500003</v>
      </c>
      <c r="T1923" s="9">
        <f t="shared" ref="T1923:T1986" si="245">(((I1923/60)/60)/24)+DATE(1970,1,1)</f>
        <v>41104.221562500003</v>
      </c>
      <c r="U1923" t="str">
        <f t="shared" ref="U1923:U1986" si="246">TEXT(S1923,"mmm")</f>
        <v>Jun</v>
      </c>
      <c r="V1923">
        <f t="shared" ref="V1923:V1986" si="247">YEAR(T1923)</f>
        <v>2012</v>
      </c>
    </row>
    <row r="1924" spans="1:22" ht="45" x14ac:dyDescent="0.25">
      <c r="A1924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115.55</v>
      </c>
      <c r="P1924" s="3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9">
        <f t="shared" si="244"/>
        <v>41590.255868055552</v>
      </c>
      <c r="T1924" s="9">
        <f t="shared" si="245"/>
        <v>41620.255868055552</v>
      </c>
      <c r="U1924" t="str">
        <f t="shared" si="246"/>
        <v>Nov</v>
      </c>
      <c r="V1924">
        <f t="shared" si="247"/>
        <v>2013</v>
      </c>
    </row>
    <row r="1925" spans="1:22" ht="45" x14ac:dyDescent="0.25">
      <c r="A1925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240.79999999999998</v>
      </c>
      <c r="P1925" s="3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9">
        <f t="shared" si="244"/>
        <v>40772.848749999997</v>
      </c>
      <c r="T1925" s="9">
        <f t="shared" si="245"/>
        <v>40813.207638888889</v>
      </c>
      <c r="U1925" t="str">
        <f t="shared" si="246"/>
        <v>Aug</v>
      </c>
      <c r="V1925">
        <f t="shared" si="247"/>
        <v>2011</v>
      </c>
    </row>
    <row r="1926" spans="1:22" ht="75" x14ac:dyDescent="0.25">
      <c r="A1926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114.39999999999999</v>
      </c>
      <c r="P1926" s="3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4"/>
        <v>41626.761053240742</v>
      </c>
      <c r="T1926" s="9">
        <f t="shared" si="245"/>
        <v>41654.814583333333</v>
      </c>
      <c r="U1926" t="str">
        <f t="shared" si="246"/>
        <v>Dec</v>
      </c>
      <c r="V1926">
        <f t="shared" si="247"/>
        <v>2014</v>
      </c>
    </row>
    <row r="1927" spans="1:22" ht="45" x14ac:dyDescent="0.25">
      <c r="A1927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110.33333333333333</v>
      </c>
      <c r="P1927" s="3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9">
        <f t="shared" si="244"/>
        <v>41535.90148148148</v>
      </c>
      <c r="T1927" s="9">
        <f t="shared" si="245"/>
        <v>41558</v>
      </c>
      <c r="U1927" t="str">
        <f t="shared" si="246"/>
        <v>Sep</v>
      </c>
      <c r="V1927">
        <f t="shared" si="247"/>
        <v>2013</v>
      </c>
    </row>
    <row r="1928" spans="1:22" ht="60" x14ac:dyDescent="0.25">
      <c r="A1928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195.37933333333334</v>
      </c>
      <c r="P1928" s="3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9">
        <f t="shared" si="244"/>
        <v>40456.954351851848</v>
      </c>
      <c r="T1928" s="9">
        <f t="shared" si="245"/>
        <v>40484.018055555556</v>
      </c>
      <c r="U1928" t="str">
        <f t="shared" si="246"/>
        <v>Oct</v>
      </c>
      <c r="V1928">
        <f t="shared" si="247"/>
        <v>2010</v>
      </c>
    </row>
    <row r="1929" spans="1:22" x14ac:dyDescent="0.25">
      <c r="A1929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103.33333333333334</v>
      </c>
      <c r="P1929" s="3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9">
        <f t="shared" si="244"/>
        <v>40960.861562500002</v>
      </c>
      <c r="T1929" s="9">
        <f t="shared" si="245"/>
        <v>40976.207638888889</v>
      </c>
      <c r="U1929" t="str">
        <f t="shared" si="246"/>
        <v>Feb</v>
      </c>
      <c r="V1929">
        <f t="shared" si="247"/>
        <v>2012</v>
      </c>
    </row>
    <row r="1930" spans="1:22" ht="30" x14ac:dyDescent="0.25">
      <c r="A1930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103.1372549019608</v>
      </c>
      <c r="P1930" s="3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9">
        <f t="shared" si="244"/>
        <v>41371.648078703707</v>
      </c>
      <c r="T1930" s="9">
        <f t="shared" si="245"/>
        <v>41401.648078703707</v>
      </c>
      <c r="U1930" t="str">
        <f t="shared" si="246"/>
        <v>Apr</v>
      </c>
      <c r="V1930">
        <f t="shared" si="247"/>
        <v>2013</v>
      </c>
    </row>
    <row r="1931" spans="1:22" ht="45" x14ac:dyDescent="0.25">
      <c r="A1931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100.3125</v>
      </c>
      <c r="P1931" s="3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4"/>
        <v>40687.021597222221</v>
      </c>
      <c r="T1931" s="9">
        <f t="shared" si="245"/>
        <v>40729.021597222221</v>
      </c>
      <c r="U1931" t="str">
        <f t="shared" si="246"/>
        <v>May</v>
      </c>
      <c r="V1931">
        <f t="shared" si="247"/>
        <v>2011</v>
      </c>
    </row>
    <row r="1932" spans="1:22" ht="30" x14ac:dyDescent="0.25">
      <c r="A1932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127</v>
      </c>
      <c r="P1932" s="3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9">
        <f t="shared" si="244"/>
        <v>41402.558819444443</v>
      </c>
      <c r="T1932" s="9">
        <f t="shared" si="245"/>
        <v>41462.558819444443</v>
      </c>
      <c r="U1932" t="str">
        <f t="shared" si="246"/>
        <v>May</v>
      </c>
      <c r="V1932">
        <f t="shared" si="247"/>
        <v>2013</v>
      </c>
    </row>
    <row r="1933" spans="1:22" ht="45" x14ac:dyDescent="0.25">
      <c r="A193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120.601</v>
      </c>
      <c r="P1933" s="3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9">
        <f t="shared" si="244"/>
        <v>41037.892465277779</v>
      </c>
      <c r="T1933" s="9">
        <f t="shared" si="245"/>
        <v>41051.145833333336</v>
      </c>
      <c r="U1933" t="str">
        <f t="shared" si="246"/>
        <v>May</v>
      </c>
      <c r="V1933">
        <f t="shared" si="247"/>
        <v>2012</v>
      </c>
    </row>
    <row r="1934" spans="1:22" ht="60" x14ac:dyDescent="0.25">
      <c r="A1934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106.99047619047619</v>
      </c>
      <c r="P1934" s="3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9">
        <f t="shared" si="244"/>
        <v>40911.809872685182</v>
      </c>
      <c r="T1934" s="9">
        <f t="shared" si="245"/>
        <v>40932.809872685182</v>
      </c>
      <c r="U1934" t="str">
        <f t="shared" si="246"/>
        <v>Jan</v>
      </c>
      <c r="V1934">
        <f t="shared" si="247"/>
        <v>2012</v>
      </c>
    </row>
    <row r="1935" spans="1:22" ht="60" x14ac:dyDescent="0.25">
      <c r="A1935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172.43333333333334</v>
      </c>
      <c r="P1935" s="3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9">
        <f t="shared" si="244"/>
        <v>41879.130868055552</v>
      </c>
      <c r="T1935" s="9">
        <f t="shared" si="245"/>
        <v>41909.130868055552</v>
      </c>
      <c r="U1935" t="str">
        <f t="shared" si="246"/>
        <v>Aug</v>
      </c>
      <c r="V1935">
        <f t="shared" si="247"/>
        <v>2014</v>
      </c>
    </row>
    <row r="1936" spans="1:22" ht="60" x14ac:dyDescent="0.25">
      <c r="A1936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123.61999999999999</v>
      </c>
      <c r="P1936" s="3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9">
        <f t="shared" si="244"/>
        <v>40865.867141203707</v>
      </c>
      <c r="T1936" s="9">
        <f t="shared" si="245"/>
        <v>40902.208333333336</v>
      </c>
      <c r="U1936" t="str">
        <f t="shared" si="246"/>
        <v>Nov</v>
      </c>
      <c r="V1936">
        <f t="shared" si="247"/>
        <v>2011</v>
      </c>
    </row>
    <row r="1937" spans="1:22" ht="60" x14ac:dyDescent="0.25">
      <c r="A1937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108.4</v>
      </c>
      <c r="P1937" s="3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4"/>
        <v>41773.932534722226</v>
      </c>
      <c r="T1937" s="9">
        <f t="shared" si="245"/>
        <v>41811.207638888889</v>
      </c>
      <c r="U1937" t="str">
        <f t="shared" si="246"/>
        <v>May</v>
      </c>
      <c r="V1937">
        <f t="shared" si="247"/>
        <v>2014</v>
      </c>
    </row>
    <row r="1938" spans="1:22" ht="60" x14ac:dyDescent="0.25">
      <c r="A1938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116.52013333333333</v>
      </c>
      <c r="P1938" s="3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9">
        <f t="shared" si="244"/>
        <v>40852.889699074076</v>
      </c>
      <c r="T1938" s="9">
        <f t="shared" si="245"/>
        <v>40883.249305555553</v>
      </c>
      <c r="U1938" t="str">
        <f t="shared" si="246"/>
        <v>Nov</v>
      </c>
      <c r="V1938">
        <f t="shared" si="247"/>
        <v>2011</v>
      </c>
    </row>
    <row r="1939" spans="1:22" ht="45" x14ac:dyDescent="0.25">
      <c r="A1939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187.245</v>
      </c>
      <c r="P1939" s="3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9">
        <f t="shared" si="244"/>
        <v>41059.118993055556</v>
      </c>
      <c r="T1939" s="9">
        <f t="shared" si="245"/>
        <v>41075.165972222225</v>
      </c>
      <c r="U1939" t="str">
        <f t="shared" si="246"/>
        <v>May</v>
      </c>
      <c r="V1939">
        <f t="shared" si="247"/>
        <v>2012</v>
      </c>
    </row>
    <row r="1940" spans="1:22" ht="60" x14ac:dyDescent="0.25">
      <c r="A1940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115.93333333333334</v>
      </c>
      <c r="P1940" s="3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9">
        <f t="shared" si="244"/>
        <v>41426.259618055556</v>
      </c>
      <c r="T1940" s="9">
        <f t="shared" si="245"/>
        <v>41457.208333333336</v>
      </c>
      <c r="U1940" t="str">
        <f t="shared" si="246"/>
        <v>Jun</v>
      </c>
      <c r="V1940">
        <f t="shared" si="247"/>
        <v>2013</v>
      </c>
    </row>
    <row r="1941" spans="1:22" ht="60" x14ac:dyDescent="0.25">
      <c r="A1941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110.7</v>
      </c>
      <c r="P1941" s="3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9">
        <f t="shared" si="244"/>
        <v>41313.985046296293</v>
      </c>
      <c r="T1941" s="9">
        <f t="shared" si="245"/>
        <v>41343.943379629629</v>
      </c>
      <c r="U1941" t="str">
        <f t="shared" si="246"/>
        <v>Feb</v>
      </c>
      <c r="V1941">
        <f t="shared" si="247"/>
        <v>2013</v>
      </c>
    </row>
    <row r="1942" spans="1:22" ht="45" x14ac:dyDescent="0.25">
      <c r="A1942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170.92307692307693</v>
      </c>
      <c r="P1942" s="3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9">
        <f t="shared" si="244"/>
        <v>40670.507326388892</v>
      </c>
      <c r="T1942" s="9">
        <f t="shared" si="245"/>
        <v>40709.165972222225</v>
      </c>
      <c r="U1942" t="str">
        <f t="shared" si="246"/>
        <v>May</v>
      </c>
      <c r="V1942">
        <f t="shared" si="247"/>
        <v>2011</v>
      </c>
    </row>
    <row r="1943" spans="1:22" ht="60" x14ac:dyDescent="0.25">
      <c r="A194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126.11835600000001</v>
      </c>
      <c r="P1943" s="3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9">
        <f t="shared" si="244"/>
        <v>41744.290868055556</v>
      </c>
      <c r="T1943" s="9">
        <f t="shared" si="245"/>
        <v>41774.290868055556</v>
      </c>
      <c r="U1943" t="str">
        <f t="shared" si="246"/>
        <v>Apr</v>
      </c>
      <c r="V1943">
        <f t="shared" si="247"/>
        <v>2014</v>
      </c>
    </row>
    <row r="1944" spans="1:22" ht="60" x14ac:dyDescent="0.25">
      <c r="A1944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138.44033333333334</v>
      </c>
      <c r="P1944" s="3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9">
        <f t="shared" si="244"/>
        <v>40638.828009259261</v>
      </c>
      <c r="T1944" s="9">
        <f t="shared" si="245"/>
        <v>40728.828009259261</v>
      </c>
      <c r="U1944" t="str">
        <f t="shared" si="246"/>
        <v>Apr</v>
      </c>
      <c r="V1944">
        <f t="shared" si="247"/>
        <v>2011</v>
      </c>
    </row>
    <row r="1945" spans="1:22" ht="45" x14ac:dyDescent="0.25">
      <c r="A1945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1705.2499999999998</v>
      </c>
      <c r="P1945" s="3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9">
        <f t="shared" si="244"/>
        <v>42548.269861111112</v>
      </c>
      <c r="T1945" s="9">
        <f t="shared" si="245"/>
        <v>42593.269861111112</v>
      </c>
      <c r="U1945" t="str">
        <f t="shared" si="246"/>
        <v>Jun</v>
      </c>
      <c r="V1945">
        <f t="shared" si="247"/>
        <v>2016</v>
      </c>
    </row>
    <row r="1946" spans="1:22" ht="60" x14ac:dyDescent="0.25">
      <c r="A1946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788.05550000000005</v>
      </c>
      <c r="P1946" s="3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9">
        <f t="shared" si="244"/>
        <v>41730.584374999999</v>
      </c>
      <c r="T1946" s="9">
        <f t="shared" si="245"/>
        <v>41760.584374999999</v>
      </c>
      <c r="U1946" t="str">
        <f t="shared" si="246"/>
        <v>Apr</v>
      </c>
      <c r="V1946">
        <f t="shared" si="247"/>
        <v>2014</v>
      </c>
    </row>
    <row r="1947" spans="1:22" ht="45" x14ac:dyDescent="0.25">
      <c r="A1947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348.01799999999997</v>
      </c>
      <c r="P1947" s="3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9">
        <f t="shared" si="244"/>
        <v>42157.251828703709</v>
      </c>
      <c r="T1947" s="9">
        <f t="shared" si="245"/>
        <v>42197.251828703709</v>
      </c>
      <c r="U1947" t="str">
        <f t="shared" si="246"/>
        <v>Jun</v>
      </c>
      <c r="V1947">
        <f t="shared" si="247"/>
        <v>2015</v>
      </c>
    </row>
    <row r="1948" spans="1:22" ht="60" x14ac:dyDescent="0.25">
      <c r="A1948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149.74666666666667</v>
      </c>
      <c r="P1948" s="3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9">
        <f t="shared" si="244"/>
        <v>41689.150011574071</v>
      </c>
      <c r="T1948" s="9">
        <f t="shared" si="245"/>
        <v>41749.108344907407</v>
      </c>
      <c r="U1948" t="str">
        <f t="shared" si="246"/>
        <v>Feb</v>
      </c>
      <c r="V1948">
        <f t="shared" si="247"/>
        <v>2014</v>
      </c>
    </row>
    <row r="1949" spans="1:22" ht="60" x14ac:dyDescent="0.25">
      <c r="A1949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100.63375000000001</v>
      </c>
      <c r="P1949" s="3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9">
        <f t="shared" si="244"/>
        <v>40102.918055555558</v>
      </c>
      <c r="T1949" s="9">
        <f t="shared" si="245"/>
        <v>40140.249305555553</v>
      </c>
      <c r="U1949" t="str">
        <f t="shared" si="246"/>
        <v>Oct</v>
      </c>
      <c r="V1949">
        <f t="shared" si="247"/>
        <v>2009</v>
      </c>
    </row>
    <row r="1950" spans="1:22" ht="30" x14ac:dyDescent="0.25">
      <c r="A1950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800.21100000000001</v>
      </c>
      <c r="P1950" s="3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9">
        <f t="shared" si="244"/>
        <v>42473.604270833333</v>
      </c>
      <c r="T1950" s="9">
        <f t="shared" si="245"/>
        <v>42527.709722222222</v>
      </c>
      <c r="U1950" t="str">
        <f t="shared" si="246"/>
        <v>Apr</v>
      </c>
      <c r="V1950">
        <f t="shared" si="247"/>
        <v>2016</v>
      </c>
    </row>
    <row r="1951" spans="1:22" ht="45" x14ac:dyDescent="0.25">
      <c r="A1951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106.00260000000002</v>
      </c>
      <c r="P1951" s="3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9">
        <f t="shared" si="244"/>
        <v>41800.423043981478</v>
      </c>
      <c r="T1951" s="9">
        <f t="shared" si="245"/>
        <v>41830.423043981478</v>
      </c>
      <c r="U1951" t="str">
        <f t="shared" si="246"/>
        <v>Jun</v>
      </c>
      <c r="V1951">
        <f t="shared" si="247"/>
        <v>2014</v>
      </c>
    </row>
    <row r="1952" spans="1:22" ht="45" x14ac:dyDescent="0.25">
      <c r="A1952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200.51866666666669</v>
      </c>
      <c r="P1952" s="3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9">
        <f t="shared" si="244"/>
        <v>40624.181400462963</v>
      </c>
      <c r="T1952" s="9">
        <f t="shared" si="245"/>
        <v>40655.181400462963</v>
      </c>
      <c r="U1952" t="str">
        <f t="shared" si="246"/>
        <v>Mar</v>
      </c>
      <c r="V1952">
        <f t="shared" si="247"/>
        <v>2011</v>
      </c>
    </row>
    <row r="1953" spans="1:22" ht="60" x14ac:dyDescent="0.25">
      <c r="A195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212.44399999999999</v>
      </c>
      <c r="P1953" s="3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9">
        <f t="shared" si="244"/>
        <v>42651.420567129629</v>
      </c>
      <c r="T1953" s="9">
        <f t="shared" si="245"/>
        <v>42681.462233796294</v>
      </c>
      <c r="U1953" t="str">
        <f t="shared" si="246"/>
        <v>Oct</v>
      </c>
      <c r="V1953">
        <f t="shared" si="247"/>
        <v>2016</v>
      </c>
    </row>
    <row r="1954" spans="1:22" ht="60" x14ac:dyDescent="0.25">
      <c r="A1954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198.47237142857145</v>
      </c>
      <c r="P1954" s="3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9">
        <f t="shared" si="244"/>
        <v>41526.60665509259</v>
      </c>
      <c r="T1954" s="9">
        <f t="shared" si="245"/>
        <v>41563.60665509259</v>
      </c>
      <c r="U1954" t="str">
        <f t="shared" si="246"/>
        <v>Sep</v>
      </c>
      <c r="V1954">
        <f t="shared" si="247"/>
        <v>2013</v>
      </c>
    </row>
    <row r="1955" spans="1:22" ht="45" x14ac:dyDescent="0.25">
      <c r="A1955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225.94666666666666</v>
      </c>
      <c r="P1955" s="3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9">
        <f t="shared" si="244"/>
        <v>40941.199826388889</v>
      </c>
      <c r="T1955" s="9">
        <f t="shared" si="245"/>
        <v>40970.125</v>
      </c>
      <c r="U1955" t="str">
        <f t="shared" si="246"/>
        <v>Feb</v>
      </c>
      <c r="V1955">
        <f t="shared" si="247"/>
        <v>2012</v>
      </c>
    </row>
    <row r="1956" spans="1:22" ht="30" x14ac:dyDescent="0.25">
      <c r="A1956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698.94800000000009</v>
      </c>
      <c r="P1956" s="3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9">
        <f t="shared" si="244"/>
        <v>42394.580740740741</v>
      </c>
      <c r="T1956" s="9">
        <f t="shared" si="245"/>
        <v>42441.208333333328</v>
      </c>
      <c r="U1956" t="str">
        <f t="shared" si="246"/>
        <v>Jan</v>
      </c>
      <c r="V1956">
        <f t="shared" si="247"/>
        <v>2016</v>
      </c>
    </row>
    <row r="1957" spans="1:22" ht="60" x14ac:dyDescent="0.25">
      <c r="A1957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398.59528571428569</v>
      </c>
      <c r="P1957" s="3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9">
        <f t="shared" si="244"/>
        <v>41020.271770833337</v>
      </c>
      <c r="T1957" s="9">
        <f t="shared" si="245"/>
        <v>41052.791666666664</v>
      </c>
      <c r="U1957" t="str">
        <f t="shared" si="246"/>
        <v>Apr</v>
      </c>
      <c r="V1957">
        <f t="shared" si="247"/>
        <v>2012</v>
      </c>
    </row>
    <row r="1958" spans="1:22" ht="60" x14ac:dyDescent="0.25">
      <c r="A1958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294.0333333333333</v>
      </c>
      <c r="P1958" s="3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9">
        <f t="shared" si="244"/>
        <v>42067.923668981486</v>
      </c>
      <c r="T1958" s="9">
        <f t="shared" si="245"/>
        <v>42112.882002314815</v>
      </c>
      <c r="U1958" t="str">
        <f t="shared" si="246"/>
        <v>Mar</v>
      </c>
      <c r="V1958">
        <f t="shared" si="247"/>
        <v>2015</v>
      </c>
    </row>
    <row r="1959" spans="1:22" ht="30" x14ac:dyDescent="0.25">
      <c r="A1959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167.50470000000001</v>
      </c>
      <c r="P1959" s="3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9">
        <f t="shared" si="244"/>
        <v>41179.098530092589</v>
      </c>
      <c r="T1959" s="9">
        <f t="shared" si="245"/>
        <v>41209.098530092589</v>
      </c>
      <c r="U1959" t="str">
        <f t="shared" si="246"/>
        <v>Sep</v>
      </c>
      <c r="V1959">
        <f t="shared" si="247"/>
        <v>2012</v>
      </c>
    </row>
    <row r="1960" spans="1:22" ht="60" x14ac:dyDescent="0.25">
      <c r="A1960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1435.5717142857143</v>
      </c>
      <c r="P1960" s="3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9">
        <f t="shared" si="244"/>
        <v>41326.987974537034</v>
      </c>
      <c r="T1960" s="9">
        <f t="shared" si="245"/>
        <v>41356.94630787037</v>
      </c>
      <c r="U1960" t="str">
        <f t="shared" si="246"/>
        <v>Feb</v>
      </c>
      <c r="V1960">
        <f t="shared" si="247"/>
        <v>2013</v>
      </c>
    </row>
    <row r="1961" spans="1:22" ht="60" x14ac:dyDescent="0.25">
      <c r="A1961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156.73439999999999</v>
      </c>
      <c r="P1961" s="3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9">
        <f t="shared" si="244"/>
        <v>41871.845601851855</v>
      </c>
      <c r="T1961" s="9">
        <f t="shared" si="245"/>
        <v>41913</v>
      </c>
      <c r="U1961" t="str">
        <f t="shared" si="246"/>
        <v>Aug</v>
      </c>
      <c r="V1961">
        <f t="shared" si="247"/>
        <v>2014</v>
      </c>
    </row>
    <row r="1962" spans="1:22" ht="60" x14ac:dyDescent="0.25">
      <c r="A1962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117.90285714285716</v>
      </c>
      <c r="P1962" s="3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9">
        <f t="shared" si="244"/>
        <v>41964.362743055557</v>
      </c>
      <c r="T1962" s="9">
        <f t="shared" si="245"/>
        <v>41994.362743055557</v>
      </c>
      <c r="U1962" t="str">
        <f t="shared" si="246"/>
        <v>Nov</v>
      </c>
      <c r="V1962">
        <f t="shared" si="247"/>
        <v>2014</v>
      </c>
    </row>
    <row r="1963" spans="1:22" ht="45" x14ac:dyDescent="0.25">
      <c r="A196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1105.3811999999998</v>
      </c>
      <c r="P1963" s="3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9">
        <f t="shared" si="244"/>
        <v>41148.194641203707</v>
      </c>
      <c r="T1963" s="9">
        <f t="shared" si="245"/>
        <v>41188.165972222225</v>
      </c>
      <c r="U1963" t="str">
        <f t="shared" si="246"/>
        <v>Aug</v>
      </c>
      <c r="V1963">
        <f t="shared" si="247"/>
        <v>2012</v>
      </c>
    </row>
    <row r="1964" spans="1:22" ht="60" x14ac:dyDescent="0.25">
      <c r="A1964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192.92499999999998</v>
      </c>
      <c r="P1964" s="3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9">
        <f t="shared" si="244"/>
        <v>41742.780509259261</v>
      </c>
      <c r="T1964" s="9">
        <f t="shared" si="245"/>
        <v>41772.780509259261</v>
      </c>
      <c r="U1964" t="str">
        <f t="shared" si="246"/>
        <v>Apr</v>
      </c>
      <c r="V1964">
        <f t="shared" si="247"/>
        <v>2014</v>
      </c>
    </row>
    <row r="1965" spans="1:22" ht="60" x14ac:dyDescent="0.25">
      <c r="A1965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126.8842105263158</v>
      </c>
      <c r="P1965" s="3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4"/>
        <v>41863.429791666669</v>
      </c>
      <c r="T1965" s="9">
        <f t="shared" si="245"/>
        <v>41898.429791666669</v>
      </c>
      <c r="U1965" t="str">
        <f t="shared" si="246"/>
        <v>Aug</v>
      </c>
      <c r="V1965">
        <f t="shared" si="247"/>
        <v>2014</v>
      </c>
    </row>
    <row r="1966" spans="1:22" ht="45" x14ac:dyDescent="0.25">
      <c r="A1966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259.57748878923763</v>
      </c>
      <c r="P1966" s="3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9">
        <f t="shared" si="244"/>
        <v>42452.272824074069</v>
      </c>
      <c r="T1966" s="9">
        <f t="shared" si="245"/>
        <v>42482.272824074069</v>
      </c>
      <c r="U1966" t="str">
        <f t="shared" si="246"/>
        <v>Mar</v>
      </c>
      <c r="V1966">
        <f t="shared" si="247"/>
        <v>2016</v>
      </c>
    </row>
    <row r="1967" spans="1:22" ht="45" x14ac:dyDescent="0.25">
      <c r="A1967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262.27999999999997</v>
      </c>
      <c r="P1967" s="3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9">
        <f t="shared" si="244"/>
        <v>40898.089236111111</v>
      </c>
      <c r="T1967" s="9">
        <f t="shared" si="245"/>
        <v>40920.041666666664</v>
      </c>
      <c r="U1967" t="str">
        <f t="shared" si="246"/>
        <v>Dec</v>
      </c>
      <c r="V1967">
        <f t="shared" si="247"/>
        <v>2012</v>
      </c>
    </row>
    <row r="1968" spans="1:22" ht="60" x14ac:dyDescent="0.25">
      <c r="A1968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206.74309000000002</v>
      </c>
      <c r="P1968" s="3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9">
        <f t="shared" si="244"/>
        <v>41835.540486111109</v>
      </c>
      <c r="T1968" s="9">
        <f t="shared" si="245"/>
        <v>41865.540486111109</v>
      </c>
      <c r="U1968" t="str">
        <f t="shared" si="246"/>
        <v>Jul</v>
      </c>
      <c r="V1968">
        <f t="shared" si="247"/>
        <v>2014</v>
      </c>
    </row>
    <row r="1969" spans="1:22" ht="60" x14ac:dyDescent="0.25">
      <c r="A1969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370.13</v>
      </c>
      <c r="P1969" s="3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9">
        <f t="shared" si="244"/>
        <v>41730.663530092592</v>
      </c>
      <c r="T1969" s="9">
        <f t="shared" si="245"/>
        <v>41760.663530092592</v>
      </c>
      <c r="U1969" t="str">
        <f t="shared" si="246"/>
        <v>Apr</v>
      </c>
      <c r="V1969">
        <f t="shared" si="247"/>
        <v>2014</v>
      </c>
    </row>
    <row r="1970" spans="1:22" ht="30" x14ac:dyDescent="0.25">
      <c r="A1970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284.96600000000001</v>
      </c>
      <c r="P1970" s="3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9">
        <f t="shared" si="244"/>
        <v>42676.586979166663</v>
      </c>
      <c r="T1970" s="9">
        <f t="shared" si="245"/>
        <v>42707.628645833334</v>
      </c>
      <c r="U1970" t="str">
        <f t="shared" si="246"/>
        <v>Nov</v>
      </c>
      <c r="V1970">
        <f t="shared" si="247"/>
        <v>2016</v>
      </c>
    </row>
    <row r="1971" spans="1:22" ht="60" x14ac:dyDescent="0.25">
      <c r="A1971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579.08000000000004</v>
      </c>
      <c r="P1971" s="3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9">
        <f t="shared" si="244"/>
        <v>42557.792453703703</v>
      </c>
      <c r="T1971" s="9">
        <f t="shared" si="245"/>
        <v>42587.792453703703</v>
      </c>
      <c r="U1971" t="str">
        <f t="shared" si="246"/>
        <v>Jul</v>
      </c>
      <c r="V1971">
        <f t="shared" si="247"/>
        <v>2016</v>
      </c>
    </row>
    <row r="1972" spans="1:22" ht="45" x14ac:dyDescent="0.25">
      <c r="A1972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1131.8</v>
      </c>
      <c r="P1972" s="3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9">
        <f t="shared" si="244"/>
        <v>41324.193298611113</v>
      </c>
      <c r="T1972" s="9">
        <f t="shared" si="245"/>
        <v>41384.151631944449</v>
      </c>
      <c r="U1972" t="str">
        <f t="shared" si="246"/>
        <v>Feb</v>
      </c>
      <c r="V1972">
        <f t="shared" si="247"/>
        <v>2013</v>
      </c>
    </row>
    <row r="1973" spans="1:22" ht="60" x14ac:dyDescent="0.25">
      <c r="A197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263.02771750000005</v>
      </c>
      <c r="P1973" s="3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9">
        <f t="shared" si="244"/>
        <v>41561.500706018516</v>
      </c>
      <c r="T1973" s="9">
        <f t="shared" si="245"/>
        <v>41593.166666666664</v>
      </c>
      <c r="U1973" t="str">
        <f t="shared" si="246"/>
        <v>Oct</v>
      </c>
      <c r="V1973">
        <f t="shared" si="247"/>
        <v>2013</v>
      </c>
    </row>
    <row r="1974" spans="1:22" ht="60" x14ac:dyDescent="0.25">
      <c r="A1974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674.48</v>
      </c>
      <c r="P1974" s="3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9">
        <f t="shared" si="244"/>
        <v>41201.012083333335</v>
      </c>
      <c r="T1974" s="9">
        <f t="shared" si="245"/>
        <v>41231.053749999999</v>
      </c>
      <c r="U1974" t="str">
        <f t="shared" si="246"/>
        <v>Oct</v>
      </c>
      <c r="V1974">
        <f t="shared" si="247"/>
        <v>2012</v>
      </c>
    </row>
    <row r="1975" spans="1:22" ht="60" x14ac:dyDescent="0.25">
      <c r="A1975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256.83081313131316</v>
      </c>
      <c r="P1975" s="3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9">
        <f t="shared" si="244"/>
        <v>42549.722962962958</v>
      </c>
      <c r="T1975" s="9">
        <f t="shared" si="245"/>
        <v>42588.291666666672</v>
      </c>
      <c r="U1975" t="str">
        <f t="shared" si="246"/>
        <v>Jun</v>
      </c>
      <c r="V1975">
        <f t="shared" si="247"/>
        <v>2016</v>
      </c>
    </row>
    <row r="1976" spans="1:22" ht="60" x14ac:dyDescent="0.25">
      <c r="A1976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375.49599999999998</v>
      </c>
      <c r="P1976" s="3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9">
        <f t="shared" si="244"/>
        <v>41445.334131944444</v>
      </c>
      <c r="T1976" s="9">
        <f t="shared" si="245"/>
        <v>41505.334131944444</v>
      </c>
      <c r="U1976" t="str">
        <f t="shared" si="246"/>
        <v>Jun</v>
      </c>
      <c r="V1976">
        <f t="shared" si="247"/>
        <v>2013</v>
      </c>
    </row>
    <row r="1977" spans="1:22" ht="30" x14ac:dyDescent="0.25">
      <c r="A1977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208.70837499999996</v>
      </c>
      <c r="P1977" s="3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9">
        <f t="shared" si="244"/>
        <v>41313.755219907405</v>
      </c>
      <c r="T1977" s="9">
        <f t="shared" si="245"/>
        <v>41343.755219907405</v>
      </c>
      <c r="U1977" t="str">
        <f t="shared" si="246"/>
        <v>Feb</v>
      </c>
      <c r="V1977">
        <f t="shared" si="247"/>
        <v>2013</v>
      </c>
    </row>
    <row r="1978" spans="1:22" ht="30" x14ac:dyDescent="0.25">
      <c r="A1978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346.6</v>
      </c>
      <c r="P1978" s="3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9">
        <f t="shared" si="244"/>
        <v>41438.899594907409</v>
      </c>
      <c r="T1978" s="9">
        <f t="shared" si="245"/>
        <v>41468.899594907409</v>
      </c>
      <c r="U1978" t="str">
        <f t="shared" si="246"/>
        <v>Jun</v>
      </c>
      <c r="V1978">
        <f t="shared" si="247"/>
        <v>2013</v>
      </c>
    </row>
    <row r="1979" spans="1:22" ht="45" x14ac:dyDescent="0.25">
      <c r="A1979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402.33</v>
      </c>
      <c r="P1979" s="3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9">
        <f t="shared" si="244"/>
        <v>42311.216898148152</v>
      </c>
      <c r="T1979" s="9">
        <f t="shared" si="245"/>
        <v>42357.332638888889</v>
      </c>
      <c r="U1979" t="str">
        <f t="shared" si="246"/>
        <v>Nov</v>
      </c>
      <c r="V1979">
        <f t="shared" si="247"/>
        <v>2015</v>
      </c>
    </row>
    <row r="1980" spans="1:22" ht="60" x14ac:dyDescent="0.25">
      <c r="A1980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1026.8451399999999</v>
      </c>
      <c r="P1980" s="3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9">
        <f t="shared" si="244"/>
        <v>41039.225601851853</v>
      </c>
      <c r="T1980" s="9">
        <f t="shared" si="245"/>
        <v>41072.291666666664</v>
      </c>
      <c r="U1980" t="str">
        <f t="shared" si="246"/>
        <v>May</v>
      </c>
      <c r="V1980">
        <f t="shared" si="247"/>
        <v>2012</v>
      </c>
    </row>
    <row r="1981" spans="1:22" ht="45" x14ac:dyDescent="0.25">
      <c r="A1981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114.901155</v>
      </c>
      <c r="P1981" s="3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9">
        <f t="shared" si="244"/>
        <v>42290.460023148145</v>
      </c>
      <c r="T1981" s="9">
        <f t="shared" si="245"/>
        <v>42327.207638888889</v>
      </c>
      <c r="U1981" t="str">
        <f t="shared" si="246"/>
        <v>Oct</v>
      </c>
      <c r="V1981">
        <f t="shared" si="247"/>
        <v>2015</v>
      </c>
    </row>
    <row r="1982" spans="1:22" ht="30" x14ac:dyDescent="0.25">
      <c r="A1982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354.82402000000002</v>
      </c>
      <c r="P1982" s="3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9">
        <f t="shared" si="244"/>
        <v>42423.542384259257</v>
      </c>
      <c r="T1982" s="9">
        <f t="shared" si="245"/>
        <v>42463.500717592593</v>
      </c>
      <c r="U1982" t="str">
        <f t="shared" si="246"/>
        <v>Feb</v>
      </c>
      <c r="V1982">
        <f t="shared" si="247"/>
        <v>2016</v>
      </c>
    </row>
    <row r="1983" spans="1:22" ht="60" hidden="1" x14ac:dyDescent="0.25">
      <c r="A198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5.08</v>
      </c>
      <c r="P1983" s="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4"/>
        <v>41799.725289351853</v>
      </c>
      <c r="T1983" s="9">
        <f t="shared" si="245"/>
        <v>41829.725289351853</v>
      </c>
      <c r="U1983" t="str">
        <f t="shared" si="246"/>
        <v>Jun</v>
      </c>
      <c r="V1983">
        <f t="shared" si="247"/>
        <v>2014</v>
      </c>
    </row>
    <row r="1984" spans="1:22" ht="45" hidden="1" x14ac:dyDescent="0.25">
      <c r="A1984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3">
        <f t="shared" si="241"/>
        <v>0</v>
      </c>
      <c r="Q1984" t="str">
        <f t="shared" si="242"/>
        <v>photography</v>
      </c>
      <c r="R1984" t="str">
        <f t="shared" si="243"/>
        <v>people</v>
      </c>
      <c r="S1984" s="9">
        <f t="shared" si="244"/>
        <v>42678.586655092593</v>
      </c>
      <c r="T1984" s="9">
        <f t="shared" si="245"/>
        <v>42708.628321759257</v>
      </c>
      <c r="U1984" t="str">
        <f t="shared" si="246"/>
        <v>Nov</v>
      </c>
      <c r="V1984">
        <f t="shared" si="247"/>
        <v>2016</v>
      </c>
    </row>
    <row r="1985" spans="1:22" ht="60" hidden="1" x14ac:dyDescent="0.25">
      <c r="A1985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4.3</v>
      </c>
      <c r="P1985" s="3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9">
        <f t="shared" si="244"/>
        <v>42593.011782407411</v>
      </c>
      <c r="T1985" s="9">
        <f t="shared" si="245"/>
        <v>42615.291666666672</v>
      </c>
      <c r="U1985" t="str">
        <f t="shared" si="246"/>
        <v>Aug</v>
      </c>
      <c r="V1985">
        <f t="shared" si="247"/>
        <v>2016</v>
      </c>
    </row>
    <row r="1986" spans="1:22" ht="60" hidden="1" x14ac:dyDescent="0.25">
      <c r="A1986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21.146666666666665</v>
      </c>
      <c r="P1986" s="3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9">
        <f t="shared" si="244"/>
        <v>41913.790289351848</v>
      </c>
      <c r="T1986" s="9">
        <f t="shared" si="245"/>
        <v>41973.831956018519</v>
      </c>
      <c r="U1986" t="str">
        <f t="shared" si="246"/>
        <v>Oct</v>
      </c>
      <c r="V1986">
        <f t="shared" si="247"/>
        <v>2014</v>
      </c>
    </row>
    <row r="1987" spans="1:22" ht="60" hidden="1" x14ac:dyDescent="0.25">
      <c r="A1987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E1987/D1987*100</f>
        <v>3.1875</v>
      </c>
      <c r="P1987" s="3">
        <f t="shared" ref="P1987:P2050" si="249">IFERROR(E1987/L1987,0)</f>
        <v>12.75</v>
      </c>
      <c r="Q1987" t="str">
        <f t="shared" ref="Q1987:Q2050" si="250">LEFT(N1987,SEARCH("/",N1987,1)-1)</f>
        <v>photography</v>
      </c>
      <c r="R1987" t="str">
        <f t="shared" ref="R1987:R2050" si="251">MID(N1987,FIND("/",N1987)+1,256)</f>
        <v>people</v>
      </c>
      <c r="S1987" s="9">
        <f t="shared" ref="S1987:S2050" si="252">(((J1987/60)/60)/24)+DATE(1970,1,1)</f>
        <v>42555.698738425926</v>
      </c>
      <c r="T1987" s="9">
        <f t="shared" ref="T1987:T2050" si="253">(((I1987/60)/60)/24)+DATE(1970,1,1)</f>
        <v>42584.958333333328</v>
      </c>
      <c r="U1987" t="str">
        <f t="shared" ref="U1987:U2050" si="254">TEXT(S1987,"mmm")</f>
        <v>Jul</v>
      </c>
      <c r="V1987">
        <f t="shared" ref="V1987:V2050" si="255">YEAR(T1987)</f>
        <v>2016</v>
      </c>
    </row>
    <row r="1988" spans="1:22" ht="60" hidden="1" x14ac:dyDescent="0.25">
      <c r="A1988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0.05</v>
      </c>
      <c r="P1988" s="3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si="252"/>
        <v>42413.433831018512</v>
      </c>
      <c r="T1988" s="9">
        <f t="shared" si="253"/>
        <v>42443.392164351855</v>
      </c>
      <c r="U1988" t="str">
        <f t="shared" si="254"/>
        <v>Feb</v>
      </c>
      <c r="V1988">
        <f t="shared" si="255"/>
        <v>2016</v>
      </c>
    </row>
    <row r="1989" spans="1:22" ht="30" hidden="1" x14ac:dyDescent="0.25">
      <c r="A1989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42.472727272727276</v>
      </c>
      <c r="P1989" s="3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9">
        <f t="shared" si="252"/>
        <v>42034.639768518522</v>
      </c>
      <c r="T1989" s="9">
        <f t="shared" si="253"/>
        <v>42064.639768518522</v>
      </c>
      <c r="U1989" t="str">
        <f t="shared" si="254"/>
        <v>Jan</v>
      </c>
      <c r="V1989">
        <f t="shared" si="255"/>
        <v>2015</v>
      </c>
    </row>
    <row r="1990" spans="1:22" hidden="1" x14ac:dyDescent="0.25">
      <c r="A1990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0.41666666666666669</v>
      </c>
      <c r="P1990" s="3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2"/>
        <v>42206.763217592597</v>
      </c>
      <c r="T1990" s="9">
        <f t="shared" si="253"/>
        <v>42236.763217592597</v>
      </c>
      <c r="U1990" t="str">
        <f t="shared" si="254"/>
        <v>Jul</v>
      </c>
      <c r="V1990">
        <f t="shared" si="255"/>
        <v>2015</v>
      </c>
    </row>
    <row r="1991" spans="1:22" ht="45" hidden="1" x14ac:dyDescent="0.25">
      <c r="A1991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1</v>
      </c>
      <c r="P1991" s="3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2"/>
        <v>42685.680648148147</v>
      </c>
      <c r="T1991" s="9">
        <f t="shared" si="253"/>
        <v>42715.680648148147</v>
      </c>
      <c r="U1991" t="str">
        <f t="shared" si="254"/>
        <v>Nov</v>
      </c>
      <c r="V1991">
        <f t="shared" si="255"/>
        <v>2016</v>
      </c>
    </row>
    <row r="1992" spans="1:22" ht="60" hidden="1" x14ac:dyDescent="0.25">
      <c r="A1992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16.966666666666665</v>
      </c>
      <c r="P1992" s="3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2"/>
        <v>42398.195972222224</v>
      </c>
      <c r="T1992" s="9">
        <f t="shared" si="253"/>
        <v>42413.195972222224</v>
      </c>
      <c r="U1992" t="str">
        <f t="shared" si="254"/>
        <v>Jan</v>
      </c>
      <c r="V1992">
        <f t="shared" si="255"/>
        <v>2016</v>
      </c>
    </row>
    <row r="1993" spans="1:22" ht="30" hidden="1" x14ac:dyDescent="0.25">
      <c r="A199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7.0000000000000009</v>
      </c>
      <c r="P1993" s="3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9">
        <f t="shared" si="252"/>
        <v>42167.89335648148</v>
      </c>
      <c r="T1993" s="9">
        <f t="shared" si="253"/>
        <v>42188.89335648148</v>
      </c>
      <c r="U1993" t="str">
        <f t="shared" si="254"/>
        <v>Jun</v>
      </c>
      <c r="V1993">
        <f t="shared" si="255"/>
        <v>2015</v>
      </c>
    </row>
    <row r="1994" spans="1:22" ht="30" hidden="1" x14ac:dyDescent="0.25">
      <c r="A1994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0.13333333333333333</v>
      </c>
      <c r="P1994" s="3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2"/>
        <v>42023.143414351856</v>
      </c>
      <c r="T1994" s="9">
        <f t="shared" si="253"/>
        <v>42053.143414351856</v>
      </c>
      <c r="U1994" t="str">
        <f t="shared" si="254"/>
        <v>Jan</v>
      </c>
      <c r="V1994">
        <f t="shared" si="255"/>
        <v>2015</v>
      </c>
    </row>
    <row r="1995" spans="1:22" ht="60" hidden="1" x14ac:dyDescent="0.25">
      <c r="A1995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3">
        <f t="shared" si="249"/>
        <v>0</v>
      </c>
      <c r="Q1995" t="str">
        <f t="shared" si="250"/>
        <v>photography</v>
      </c>
      <c r="R1995" t="str">
        <f t="shared" si="251"/>
        <v>people</v>
      </c>
      <c r="S1995" s="9">
        <f t="shared" si="252"/>
        <v>42329.58839120371</v>
      </c>
      <c r="T1995" s="9">
        <f t="shared" si="253"/>
        <v>42359.58839120371</v>
      </c>
      <c r="U1995" t="str">
        <f t="shared" si="254"/>
        <v>Nov</v>
      </c>
      <c r="V1995">
        <f t="shared" si="255"/>
        <v>2015</v>
      </c>
    </row>
    <row r="1996" spans="1:22" ht="60" hidden="1" x14ac:dyDescent="0.25">
      <c r="A1996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3">
        <f t="shared" si="249"/>
        <v>0</v>
      </c>
      <c r="Q1996" t="str">
        <f t="shared" si="250"/>
        <v>photography</v>
      </c>
      <c r="R1996" t="str">
        <f t="shared" si="251"/>
        <v>people</v>
      </c>
      <c r="S1996" s="9">
        <f t="shared" si="252"/>
        <v>42651.006273148145</v>
      </c>
      <c r="T1996" s="9">
        <f t="shared" si="253"/>
        <v>42711.047939814816</v>
      </c>
      <c r="U1996" t="str">
        <f t="shared" si="254"/>
        <v>Oct</v>
      </c>
      <c r="V1996">
        <f t="shared" si="255"/>
        <v>2016</v>
      </c>
    </row>
    <row r="1997" spans="1:22" ht="60" hidden="1" x14ac:dyDescent="0.25">
      <c r="A1997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</v>
      </c>
      <c r="P1997" s="3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2"/>
        <v>42181.902037037042</v>
      </c>
      <c r="T1997" s="9">
        <f t="shared" si="253"/>
        <v>42201.902037037042</v>
      </c>
      <c r="U1997" t="str">
        <f t="shared" si="254"/>
        <v>Jun</v>
      </c>
      <c r="V1997">
        <f t="shared" si="255"/>
        <v>2015</v>
      </c>
    </row>
    <row r="1998" spans="1:22" ht="60" hidden="1" x14ac:dyDescent="0.25">
      <c r="A1998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3">
        <f t="shared" si="249"/>
        <v>0</v>
      </c>
      <c r="Q1998" t="str">
        <f t="shared" si="250"/>
        <v>photography</v>
      </c>
      <c r="R1998" t="str">
        <f t="shared" si="251"/>
        <v>people</v>
      </c>
      <c r="S1998" s="9">
        <f t="shared" si="252"/>
        <v>41800.819571759261</v>
      </c>
      <c r="T1998" s="9">
        <f t="shared" si="253"/>
        <v>41830.819571759261</v>
      </c>
      <c r="U1998" t="str">
        <f t="shared" si="254"/>
        <v>Jun</v>
      </c>
      <c r="V1998">
        <f t="shared" si="255"/>
        <v>2014</v>
      </c>
    </row>
    <row r="1999" spans="1:22" ht="60" hidden="1" x14ac:dyDescent="0.25">
      <c r="A1999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3">
        <f t="shared" si="249"/>
        <v>0</v>
      </c>
      <c r="Q1999" t="str">
        <f t="shared" si="250"/>
        <v>photography</v>
      </c>
      <c r="R1999" t="str">
        <f t="shared" si="251"/>
        <v>people</v>
      </c>
      <c r="S1999" s="9">
        <f t="shared" si="252"/>
        <v>41847.930694444447</v>
      </c>
      <c r="T1999" s="9">
        <f t="shared" si="253"/>
        <v>41877.930694444447</v>
      </c>
      <c r="U1999" t="str">
        <f t="shared" si="254"/>
        <v>Jul</v>
      </c>
      <c r="V1999">
        <f t="shared" si="255"/>
        <v>2014</v>
      </c>
    </row>
    <row r="2000" spans="1:22" ht="60" hidden="1" x14ac:dyDescent="0.25">
      <c r="A2000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26.200000000000003</v>
      </c>
      <c r="P2000" s="3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9">
        <f t="shared" si="252"/>
        <v>41807.118495370371</v>
      </c>
      <c r="T2000" s="9">
        <f t="shared" si="253"/>
        <v>41852.118495370371</v>
      </c>
      <c r="U2000" t="str">
        <f t="shared" si="254"/>
        <v>Jun</v>
      </c>
      <c r="V2000">
        <f t="shared" si="255"/>
        <v>2014</v>
      </c>
    </row>
    <row r="2001" spans="1:22" ht="45" hidden="1" x14ac:dyDescent="0.25">
      <c r="A2001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0.76129032258064511</v>
      </c>
      <c r="P2001" s="3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9">
        <f t="shared" si="252"/>
        <v>41926.482731481483</v>
      </c>
      <c r="T2001" s="9">
        <f t="shared" si="253"/>
        <v>41956.524398148147</v>
      </c>
      <c r="U2001" t="str">
        <f t="shared" si="254"/>
        <v>Oct</v>
      </c>
      <c r="V2001">
        <f t="shared" si="255"/>
        <v>2014</v>
      </c>
    </row>
    <row r="2002" spans="1:22" ht="60" hidden="1" x14ac:dyDescent="0.25">
      <c r="A2002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12.5</v>
      </c>
      <c r="P2002" s="3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2"/>
        <v>42345.951539351852</v>
      </c>
      <c r="T2002" s="9">
        <f t="shared" si="253"/>
        <v>42375.951539351852</v>
      </c>
      <c r="U2002" t="str">
        <f t="shared" si="254"/>
        <v>Dec</v>
      </c>
      <c r="V2002">
        <f t="shared" si="255"/>
        <v>2016</v>
      </c>
    </row>
    <row r="2003" spans="1:22" ht="45" x14ac:dyDescent="0.25">
      <c r="A200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382.12909090909091</v>
      </c>
      <c r="P2003" s="3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9">
        <f t="shared" si="252"/>
        <v>42136.209675925929</v>
      </c>
      <c r="T2003" s="9">
        <f t="shared" si="253"/>
        <v>42167.833333333328</v>
      </c>
      <c r="U2003" t="str">
        <f t="shared" si="254"/>
        <v>May</v>
      </c>
      <c r="V2003">
        <f t="shared" si="255"/>
        <v>2015</v>
      </c>
    </row>
    <row r="2004" spans="1:22" ht="45" x14ac:dyDescent="0.25">
      <c r="A2004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216.79422000000002</v>
      </c>
      <c r="P2004" s="3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9">
        <f t="shared" si="252"/>
        <v>42728.71230324074</v>
      </c>
      <c r="T2004" s="9">
        <f t="shared" si="253"/>
        <v>42758.71230324074</v>
      </c>
      <c r="U2004" t="str">
        <f t="shared" si="254"/>
        <v>Dec</v>
      </c>
      <c r="V2004">
        <f t="shared" si="255"/>
        <v>2017</v>
      </c>
    </row>
    <row r="2005" spans="1:22" ht="60" x14ac:dyDescent="0.25">
      <c r="A2005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312</v>
      </c>
      <c r="P2005" s="3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9">
        <f t="shared" si="252"/>
        <v>40347.125601851854</v>
      </c>
      <c r="T2005" s="9">
        <f t="shared" si="253"/>
        <v>40361.958333333336</v>
      </c>
      <c r="U2005" t="str">
        <f t="shared" si="254"/>
        <v>Jun</v>
      </c>
      <c r="V2005">
        <f t="shared" si="255"/>
        <v>2010</v>
      </c>
    </row>
    <row r="2006" spans="1:22" ht="60" x14ac:dyDescent="0.25">
      <c r="A2006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234.42048</v>
      </c>
      <c r="P2006" s="3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9">
        <f t="shared" si="252"/>
        <v>41800.604895833334</v>
      </c>
      <c r="T2006" s="9">
        <f t="shared" si="253"/>
        <v>41830.604895833334</v>
      </c>
      <c r="U2006" t="str">
        <f t="shared" si="254"/>
        <v>Jun</v>
      </c>
      <c r="V2006">
        <f t="shared" si="255"/>
        <v>2014</v>
      </c>
    </row>
    <row r="2007" spans="1:22" ht="60" x14ac:dyDescent="0.25">
      <c r="A2007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123.68010000000001</v>
      </c>
      <c r="P2007" s="3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9">
        <f t="shared" si="252"/>
        <v>41535.812708333331</v>
      </c>
      <c r="T2007" s="9">
        <f t="shared" si="253"/>
        <v>41563.165972222225</v>
      </c>
      <c r="U2007" t="str">
        <f t="shared" si="254"/>
        <v>Sep</v>
      </c>
      <c r="V2007">
        <f t="shared" si="255"/>
        <v>2013</v>
      </c>
    </row>
    <row r="2008" spans="1:22" ht="60" x14ac:dyDescent="0.25">
      <c r="A2008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247.84</v>
      </c>
      <c r="P2008" s="3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9">
        <f t="shared" si="252"/>
        <v>41941.500520833331</v>
      </c>
      <c r="T2008" s="9">
        <f t="shared" si="253"/>
        <v>41976.542187500003</v>
      </c>
      <c r="U2008" t="str">
        <f t="shared" si="254"/>
        <v>Oct</v>
      </c>
      <c r="V2008">
        <f t="shared" si="255"/>
        <v>2014</v>
      </c>
    </row>
    <row r="2009" spans="1:22" ht="60" x14ac:dyDescent="0.25">
      <c r="A2009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115.7092</v>
      </c>
      <c r="P2009" s="3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9">
        <f t="shared" si="252"/>
        <v>40347.837800925925</v>
      </c>
      <c r="T2009" s="9">
        <f t="shared" si="253"/>
        <v>40414.166666666664</v>
      </c>
      <c r="U2009" t="str">
        <f t="shared" si="254"/>
        <v>Jun</v>
      </c>
      <c r="V2009">
        <f t="shared" si="255"/>
        <v>2010</v>
      </c>
    </row>
    <row r="2010" spans="1:22" ht="60" x14ac:dyDescent="0.25">
      <c r="A2010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117.07484768810599</v>
      </c>
      <c r="P2010" s="3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9">
        <f t="shared" si="252"/>
        <v>40761.604421296295</v>
      </c>
      <c r="T2010" s="9">
        <f t="shared" si="253"/>
        <v>40805.604421296295</v>
      </c>
      <c r="U2010" t="str">
        <f t="shared" si="254"/>
        <v>Aug</v>
      </c>
      <c r="V2010">
        <f t="shared" si="255"/>
        <v>2011</v>
      </c>
    </row>
    <row r="2011" spans="1:22" ht="60" x14ac:dyDescent="0.25">
      <c r="A2011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305.15800000000002</v>
      </c>
      <c r="P2011" s="3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9">
        <f t="shared" si="252"/>
        <v>42661.323414351849</v>
      </c>
      <c r="T2011" s="9">
        <f t="shared" si="253"/>
        <v>42697.365081018521</v>
      </c>
      <c r="U2011" t="str">
        <f t="shared" si="254"/>
        <v>Oct</v>
      </c>
      <c r="V2011">
        <f t="shared" si="255"/>
        <v>2016</v>
      </c>
    </row>
    <row r="2012" spans="1:22" ht="30" x14ac:dyDescent="0.25">
      <c r="A2012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320.05299999999994</v>
      </c>
      <c r="P2012" s="3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9">
        <f t="shared" si="252"/>
        <v>42570.996423611112</v>
      </c>
      <c r="T2012" s="9">
        <f t="shared" si="253"/>
        <v>42600.996423611112</v>
      </c>
      <c r="U2012" t="str">
        <f t="shared" si="254"/>
        <v>Jul</v>
      </c>
      <c r="V2012">
        <f t="shared" si="255"/>
        <v>2016</v>
      </c>
    </row>
    <row r="2013" spans="1:22" ht="45" x14ac:dyDescent="0.25">
      <c r="A201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819.56399999999996</v>
      </c>
      <c r="P2013" s="3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9">
        <f t="shared" si="252"/>
        <v>42347.358483796299</v>
      </c>
      <c r="T2013" s="9">
        <f t="shared" si="253"/>
        <v>42380.958333333328</v>
      </c>
      <c r="U2013" t="str">
        <f t="shared" si="254"/>
        <v>Dec</v>
      </c>
      <c r="V2013">
        <f t="shared" si="255"/>
        <v>2016</v>
      </c>
    </row>
    <row r="2014" spans="1:22" ht="45" x14ac:dyDescent="0.25">
      <c r="A2014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234.90000000000003</v>
      </c>
      <c r="P2014" s="3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9">
        <f t="shared" si="252"/>
        <v>42010.822233796294</v>
      </c>
      <c r="T2014" s="9">
        <f t="shared" si="253"/>
        <v>42040.822233796294</v>
      </c>
      <c r="U2014" t="str">
        <f t="shared" si="254"/>
        <v>Jan</v>
      </c>
      <c r="V2014">
        <f t="shared" si="255"/>
        <v>2015</v>
      </c>
    </row>
    <row r="2015" spans="1:22" ht="60" x14ac:dyDescent="0.25">
      <c r="A2015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494.91374999999999</v>
      </c>
      <c r="P2015" s="3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9">
        <f t="shared" si="252"/>
        <v>42499.960810185185</v>
      </c>
      <c r="T2015" s="9">
        <f t="shared" si="253"/>
        <v>42559.960810185185</v>
      </c>
      <c r="U2015" t="str">
        <f t="shared" si="254"/>
        <v>May</v>
      </c>
      <c r="V2015">
        <f t="shared" si="255"/>
        <v>2016</v>
      </c>
    </row>
    <row r="2016" spans="1:22" ht="45" x14ac:dyDescent="0.25">
      <c r="A2016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7813.7822333333334</v>
      </c>
      <c r="P2016" s="3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9">
        <f t="shared" si="252"/>
        <v>41324.214571759258</v>
      </c>
      <c r="T2016" s="9">
        <f t="shared" si="253"/>
        <v>41358.172905092593</v>
      </c>
      <c r="U2016" t="str">
        <f t="shared" si="254"/>
        <v>Feb</v>
      </c>
      <c r="V2016">
        <f t="shared" si="255"/>
        <v>2013</v>
      </c>
    </row>
    <row r="2017" spans="1:22" ht="45" x14ac:dyDescent="0.25">
      <c r="A2017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113.00013888888888</v>
      </c>
      <c r="P2017" s="3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9">
        <f t="shared" si="252"/>
        <v>40765.876886574071</v>
      </c>
      <c r="T2017" s="9">
        <f t="shared" si="253"/>
        <v>40795.876886574071</v>
      </c>
      <c r="U2017" t="str">
        <f t="shared" si="254"/>
        <v>Aug</v>
      </c>
      <c r="V2017">
        <f t="shared" si="255"/>
        <v>2011</v>
      </c>
    </row>
    <row r="2018" spans="1:22" ht="30" x14ac:dyDescent="0.25">
      <c r="A2018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921.54219999999998</v>
      </c>
      <c r="P2018" s="3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9">
        <f t="shared" si="252"/>
        <v>41312.88077546296</v>
      </c>
      <c r="T2018" s="9">
        <f t="shared" si="253"/>
        <v>41342.88077546296</v>
      </c>
      <c r="U2018" t="str">
        <f t="shared" si="254"/>
        <v>Feb</v>
      </c>
      <c r="V2018">
        <f t="shared" si="255"/>
        <v>2013</v>
      </c>
    </row>
    <row r="2019" spans="1:22" ht="60" x14ac:dyDescent="0.25">
      <c r="A2019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125.10239999999999</v>
      </c>
      <c r="P2019" s="3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9">
        <f t="shared" si="252"/>
        <v>40961.057349537034</v>
      </c>
      <c r="T2019" s="9">
        <f t="shared" si="253"/>
        <v>40992.166666666664</v>
      </c>
      <c r="U2019" t="str">
        <f t="shared" si="254"/>
        <v>Feb</v>
      </c>
      <c r="V2019">
        <f t="shared" si="255"/>
        <v>2012</v>
      </c>
    </row>
    <row r="2020" spans="1:22" ht="60" x14ac:dyDescent="0.25">
      <c r="A2020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102.24343076923077</v>
      </c>
      <c r="P2020" s="3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9">
        <f t="shared" si="252"/>
        <v>42199.365844907406</v>
      </c>
      <c r="T2020" s="9">
        <f t="shared" si="253"/>
        <v>42229.365844907406</v>
      </c>
      <c r="U2020" t="str">
        <f t="shared" si="254"/>
        <v>Jul</v>
      </c>
      <c r="V2020">
        <f t="shared" si="255"/>
        <v>2015</v>
      </c>
    </row>
    <row r="2021" spans="1:22" ht="60" x14ac:dyDescent="0.25">
      <c r="A2021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484.90975000000003</v>
      </c>
      <c r="P2021" s="3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9">
        <f t="shared" si="252"/>
        <v>42605.70857638889</v>
      </c>
      <c r="T2021" s="9">
        <f t="shared" si="253"/>
        <v>42635.70857638889</v>
      </c>
      <c r="U2021" t="str">
        <f t="shared" si="254"/>
        <v>Aug</v>
      </c>
      <c r="V2021">
        <f t="shared" si="255"/>
        <v>2016</v>
      </c>
    </row>
    <row r="2022" spans="1:22" ht="60" x14ac:dyDescent="0.25">
      <c r="A2022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192.33333333333334</v>
      </c>
      <c r="P2022" s="3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9">
        <f t="shared" si="252"/>
        <v>41737.097499999996</v>
      </c>
      <c r="T2022" s="9">
        <f t="shared" si="253"/>
        <v>41773.961111111108</v>
      </c>
      <c r="U2022" t="str">
        <f t="shared" si="254"/>
        <v>Apr</v>
      </c>
      <c r="V2022">
        <f t="shared" si="255"/>
        <v>2014</v>
      </c>
    </row>
    <row r="2023" spans="1:22" ht="60" x14ac:dyDescent="0.25">
      <c r="A202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281.10000000000002</v>
      </c>
      <c r="P2023" s="3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9">
        <f t="shared" si="252"/>
        <v>41861.070567129631</v>
      </c>
      <c r="T2023" s="9">
        <f t="shared" si="253"/>
        <v>41906.070567129631</v>
      </c>
      <c r="U2023" t="str">
        <f t="shared" si="254"/>
        <v>Aug</v>
      </c>
      <c r="V2023">
        <f t="shared" si="255"/>
        <v>2014</v>
      </c>
    </row>
    <row r="2024" spans="1:22" ht="60" x14ac:dyDescent="0.25">
      <c r="A2024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125.13700000000001</v>
      </c>
      <c r="P2024" s="3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9">
        <f t="shared" si="252"/>
        <v>42502.569120370375</v>
      </c>
      <c r="T2024" s="9">
        <f t="shared" si="253"/>
        <v>42532.569120370375</v>
      </c>
      <c r="U2024" t="str">
        <f t="shared" si="254"/>
        <v>May</v>
      </c>
      <c r="V2024">
        <f t="shared" si="255"/>
        <v>2016</v>
      </c>
    </row>
    <row r="2025" spans="1:22" ht="60" x14ac:dyDescent="0.25">
      <c r="A2025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161.459</v>
      </c>
      <c r="P2025" s="3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9">
        <f t="shared" si="252"/>
        <v>42136.420752314814</v>
      </c>
      <c r="T2025" s="9">
        <f t="shared" si="253"/>
        <v>42166.420752314814</v>
      </c>
      <c r="U2025" t="str">
        <f t="shared" si="254"/>
        <v>May</v>
      </c>
      <c r="V2025">
        <f t="shared" si="255"/>
        <v>2015</v>
      </c>
    </row>
    <row r="2026" spans="1:22" ht="60" x14ac:dyDescent="0.25">
      <c r="A2026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585.35</v>
      </c>
      <c r="P2026" s="3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9">
        <f t="shared" si="252"/>
        <v>41099.966944444444</v>
      </c>
      <c r="T2026" s="9">
        <f t="shared" si="253"/>
        <v>41134.125</v>
      </c>
      <c r="U2026" t="str">
        <f t="shared" si="254"/>
        <v>Jul</v>
      </c>
      <c r="V2026">
        <f t="shared" si="255"/>
        <v>2012</v>
      </c>
    </row>
    <row r="2027" spans="1:22" ht="60" x14ac:dyDescent="0.25">
      <c r="A2027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201.14999999999998</v>
      </c>
      <c r="P2027" s="3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9">
        <f t="shared" si="252"/>
        <v>42136.184560185182</v>
      </c>
      <c r="T2027" s="9">
        <f t="shared" si="253"/>
        <v>42166.184560185182</v>
      </c>
      <c r="U2027" t="str">
        <f t="shared" si="254"/>
        <v>May</v>
      </c>
      <c r="V2027">
        <f t="shared" si="255"/>
        <v>2015</v>
      </c>
    </row>
    <row r="2028" spans="1:22" ht="30" x14ac:dyDescent="0.25">
      <c r="A2028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133.48307999999997</v>
      </c>
      <c r="P2028" s="3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9">
        <f t="shared" si="252"/>
        <v>41704.735937500001</v>
      </c>
      <c r="T2028" s="9">
        <f t="shared" si="253"/>
        <v>41750.165972222225</v>
      </c>
      <c r="U2028" t="str">
        <f t="shared" si="254"/>
        <v>Mar</v>
      </c>
      <c r="V2028">
        <f t="shared" si="255"/>
        <v>2014</v>
      </c>
    </row>
    <row r="2029" spans="1:22" ht="45" x14ac:dyDescent="0.25">
      <c r="A2029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120.24900000000001</v>
      </c>
      <c r="P2029" s="3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9">
        <f t="shared" si="252"/>
        <v>42048.813877314817</v>
      </c>
      <c r="T2029" s="9">
        <f t="shared" si="253"/>
        <v>42093.772210648152</v>
      </c>
      <c r="U2029" t="str">
        <f t="shared" si="254"/>
        <v>Feb</v>
      </c>
      <c r="V2029">
        <f t="shared" si="255"/>
        <v>2015</v>
      </c>
    </row>
    <row r="2030" spans="1:22" ht="30" x14ac:dyDescent="0.25">
      <c r="A2030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126.16666666666667</v>
      </c>
      <c r="P2030" s="3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9">
        <f t="shared" si="252"/>
        <v>40215.919050925928</v>
      </c>
      <c r="T2030" s="9">
        <f t="shared" si="253"/>
        <v>40252.913194444445</v>
      </c>
      <c r="U2030" t="str">
        <f t="shared" si="254"/>
        <v>Feb</v>
      </c>
      <c r="V2030">
        <f t="shared" si="255"/>
        <v>2010</v>
      </c>
    </row>
    <row r="2031" spans="1:22" ht="45" x14ac:dyDescent="0.25">
      <c r="A2031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361.2</v>
      </c>
      <c r="P2031" s="3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9">
        <f t="shared" si="252"/>
        <v>41848.021770833337</v>
      </c>
      <c r="T2031" s="9">
        <f t="shared" si="253"/>
        <v>41878.021770833337</v>
      </c>
      <c r="U2031" t="str">
        <f t="shared" si="254"/>
        <v>Jul</v>
      </c>
      <c r="V2031">
        <f t="shared" si="255"/>
        <v>2014</v>
      </c>
    </row>
    <row r="2032" spans="1:22" ht="45" x14ac:dyDescent="0.25">
      <c r="A2032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226.239013671875</v>
      </c>
      <c r="P2032" s="3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9">
        <f t="shared" si="252"/>
        <v>41212.996481481481</v>
      </c>
      <c r="T2032" s="9">
        <f t="shared" si="253"/>
        <v>41242.996481481481</v>
      </c>
      <c r="U2032" t="str">
        <f t="shared" si="254"/>
        <v>Oct</v>
      </c>
      <c r="V2032">
        <f t="shared" si="255"/>
        <v>2012</v>
      </c>
    </row>
    <row r="2033" spans="1:22" ht="45" x14ac:dyDescent="0.25">
      <c r="A203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120.35</v>
      </c>
      <c r="P2033" s="3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9">
        <f t="shared" si="252"/>
        <v>41975.329317129625</v>
      </c>
      <c r="T2033" s="9">
        <f t="shared" si="253"/>
        <v>42013.041666666672</v>
      </c>
      <c r="U2033" t="str">
        <f t="shared" si="254"/>
        <v>Dec</v>
      </c>
      <c r="V2033">
        <f t="shared" si="255"/>
        <v>2015</v>
      </c>
    </row>
    <row r="2034" spans="1:22" ht="60" x14ac:dyDescent="0.25">
      <c r="A2034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304.18799999999999</v>
      </c>
      <c r="P2034" s="3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9">
        <f t="shared" si="252"/>
        <v>42689.565671296295</v>
      </c>
      <c r="T2034" s="9">
        <f t="shared" si="253"/>
        <v>42719.208333333328</v>
      </c>
      <c r="U2034" t="str">
        <f t="shared" si="254"/>
        <v>Nov</v>
      </c>
      <c r="V2034">
        <f t="shared" si="255"/>
        <v>2016</v>
      </c>
    </row>
    <row r="2035" spans="1:22" ht="60" x14ac:dyDescent="0.25">
      <c r="A2035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178.67599999999999</v>
      </c>
      <c r="P2035" s="3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9">
        <f t="shared" si="252"/>
        <v>41725.082384259258</v>
      </c>
      <c r="T2035" s="9">
        <f t="shared" si="253"/>
        <v>41755.082384259258</v>
      </c>
      <c r="U2035" t="str">
        <f t="shared" si="254"/>
        <v>Mar</v>
      </c>
      <c r="V2035">
        <f t="shared" si="255"/>
        <v>2014</v>
      </c>
    </row>
    <row r="2036" spans="1:22" ht="60" x14ac:dyDescent="0.25">
      <c r="A2036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386.81998717948721</v>
      </c>
      <c r="P2036" s="3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9">
        <f t="shared" si="252"/>
        <v>42076.130011574074</v>
      </c>
      <c r="T2036" s="9">
        <f t="shared" si="253"/>
        <v>42131.290277777778</v>
      </c>
      <c r="U2036" t="str">
        <f t="shared" si="254"/>
        <v>Mar</v>
      </c>
      <c r="V2036">
        <f t="shared" si="255"/>
        <v>2015</v>
      </c>
    </row>
    <row r="2037" spans="1:22" ht="60" x14ac:dyDescent="0.25">
      <c r="A2037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211.03642500000004</v>
      </c>
      <c r="P2037" s="3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9">
        <f t="shared" si="252"/>
        <v>42311.625081018516</v>
      </c>
      <c r="T2037" s="9">
        <f t="shared" si="253"/>
        <v>42357.041666666672</v>
      </c>
      <c r="U2037" t="str">
        <f t="shared" si="254"/>
        <v>Nov</v>
      </c>
      <c r="V2037">
        <f t="shared" si="255"/>
        <v>2015</v>
      </c>
    </row>
    <row r="2038" spans="1:22" ht="60" x14ac:dyDescent="0.25">
      <c r="A2038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131.66833333333335</v>
      </c>
      <c r="P2038" s="3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9">
        <f t="shared" si="252"/>
        <v>41738.864803240744</v>
      </c>
      <c r="T2038" s="9">
        <f t="shared" si="253"/>
        <v>41768.864803240744</v>
      </c>
      <c r="U2038" t="str">
        <f t="shared" si="254"/>
        <v>Apr</v>
      </c>
      <c r="V2038">
        <f t="shared" si="255"/>
        <v>2014</v>
      </c>
    </row>
    <row r="2039" spans="1:22" ht="45" x14ac:dyDescent="0.25">
      <c r="A2039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300.47639999999996</v>
      </c>
      <c r="P2039" s="3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9">
        <f t="shared" si="252"/>
        <v>41578.210104166668</v>
      </c>
      <c r="T2039" s="9">
        <f t="shared" si="253"/>
        <v>41638.251770833333</v>
      </c>
      <c r="U2039" t="str">
        <f t="shared" si="254"/>
        <v>Oct</v>
      </c>
      <c r="V2039">
        <f t="shared" si="255"/>
        <v>2013</v>
      </c>
    </row>
    <row r="2040" spans="1:22" ht="60" x14ac:dyDescent="0.25">
      <c r="A2040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420.51249999999999</v>
      </c>
      <c r="P2040" s="3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9">
        <f t="shared" si="252"/>
        <v>41424.27107638889</v>
      </c>
      <c r="T2040" s="9">
        <f t="shared" si="253"/>
        <v>41456.75</v>
      </c>
      <c r="U2040" t="str">
        <f t="shared" si="254"/>
        <v>May</v>
      </c>
      <c r="V2040">
        <f t="shared" si="255"/>
        <v>2013</v>
      </c>
    </row>
    <row r="2041" spans="1:22" ht="45" x14ac:dyDescent="0.25">
      <c r="A2041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136.21680000000001</v>
      </c>
      <c r="P2041" s="3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9">
        <f t="shared" si="252"/>
        <v>42675.438946759255</v>
      </c>
      <c r="T2041" s="9">
        <f t="shared" si="253"/>
        <v>42705.207638888889</v>
      </c>
      <c r="U2041" t="str">
        <f t="shared" si="254"/>
        <v>Nov</v>
      </c>
      <c r="V2041">
        <f t="shared" si="255"/>
        <v>2016</v>
      </c>
    </row>
    <row r="2042" spans="1:22" ht="30" x14ac:dyDescent="0.25">
      <c r="A2042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248.17133333333334</v>
      </c>
      <c r="P2042" s="3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9">
        <f t="shared" si="252"/>
        <v>41578.927118055559</v>
      </c>
      <c r="T2042" s="9">
        <f t="shared" si="253"/>
        <v>41593.968784722223</v>
      </c>
      <c r="U2042" t="str">
        <f t="shared" si="254"/>
        <v>Oct</v>
      </c>
      <c r="V2042">
        <f t="shared" si="255"/>
        <v>2013</v>
      </c>
    </row>
    <row r="2043" spans="1:22" ht="60" x14ac:dyDescent="0.25">
      <c r="A204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181.86315789473684</v>
      </c>
      <c r="P2043" s="3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9">
        <f t="shared" si="252"/>
        <v>42654.525775462964</v>
      </c>
      <c r="T2043" s="9">
        <f t="shared" si="253"/>
        <v>42684.567442129628</v>
      </c>
      <c r="U2043" t="str">
        <f t="shared" si="254"/>
        <v>Oct</v>
      </c>
      <c r="V2043">
        <f t="shared" si="255"/>
        <v>2016</v>
      </c>
    </row>
    <row r="2044" spans="1:22" ht="45" x14ac:dyDescent="0.25">
      <c r="A2044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123.53</v>
      </c>
      <c r="P2044" s="3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9">
        <f t="shared" si="252"/>
        <v>42331.708032407405</v>
      </c>
      <c r="T2044" s="9">
        <f t="shared" si="253"/>
        <v>42391.708032407405</v>
      </c>
      <c r="U2044" t="str">
        <f t="shared" si="254"/>
        <v>Nov</v>
      </c>
      <c r="V2044">
        <f t="shared" si="255"/>
        <v>2016</v>
      </c>
    </row>
    <row r="2045" spans="1:22" ht="60" x14ac:dyDescent="0.25">
      <c r="A2045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506.20938628158842</v>
      </c>
      <c r="P2045" s="3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9">
        <f t="shared" si="252"/>
        <v>42661.176817129628</v>
      </c>
      <c r="T2045" s="9">
        <f t="shared" si="253"/>
        <v>42715.207638888889</v>
      </c>
      <c r="U2045" t="str">
        <f t="shared" si="254"/>
        <v>Oct</v>
      </c>
      <c r="V2045">
        <f t="shared" si="255"/>
        <v>2016</v>
      </c>
    </row>
    <row r="2046" spans="1:22" ht="60" x14ac:dyDescent="0.25">
      <c r="A2046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108.21333333333334</v>
      </c>
      <c r="P2046" s="3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9">
        <f t="shared" si="252"/>
        <v>42138.684189814812</v>
      </c>
      <c r="T2046" s="9">
        <f t="shared" si="253"/>
        <v>42168.684189814812</v>
      </c>
      <c r="U2046" t="str">
        <f t="shared" si="254"/>
        <v>May</v>
      </c>
      <c r="V2046">
        <f t="shared" si="255"/>
        <v>2015</v>
      </c>
    </row>
    <row r="2047" spans="1:22" ht="60" x14ac:dyDescent="0.25">
      <c r="A2047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819.18387755102037</v>
      </c>
      <c r="P2047" s="3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9">
        <f t="shared" si="252"/>
        <v>41069.088506944441</v>
      </c>
      <c r="T2047" s="9">
        <f t="shared" si="253"/>
        <v>41099.088506944441</v>
      </c>
      <c r="U2047" t="str">
        <f t="shared" si="254"/>
        <v>Jun</v>
      </c>
      <c r="V2047">
        <f t="shared" si="255"/>
        <v>2012</v>
      </c>
    </row>
    <row r="2048" spans="1:22" ht="60" x14ac:dyDescent="0.25">
      <c r="A2048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121.10000000000001</v>
      </c>
      <c r="P2048" s="3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9">
        <f t="shared" si="252"/>
        <v>41387.171805555554</v>
      </c>
      <c r="T2048" s="9">
        <f t="shared" si="253"/>
        <v>41417.171805555554</v>
      </c>
      <c r="U2048" t="str">
        <f t="shared" si="254"/>
        <v>Apr</v>
      </c>
      <c r="V2048">
        <f t="shared" si="255"/>
        <v>2013</v>
      </c>
    </row>
    <row r="2049" spans="1:22" ht="60" x14ac:dyDescent="0.25">
      <c r="A2049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102.99897959183673</v>
      </c>
      <c r="P2049" s="3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9">
        <f t="shared" si="252"/>
        <v>42081.903587962966</v>
      </c>
      <c r="T2049" s="9">
        <f t="shared" si="253"/>
        <v>42111</v>
      </c>
      <c r="U2049" t="str">
        <f t="shared" si="254"/>
        <v>Mar</v>
      </c>
      <c r="V2049">
        <f t="shared" si="255"/>
        <v>2015</v>
      </c>
    </row>
    <row r="2050" spans="1:22" ht="60" x14ac:dyDescent="0.25">
      <c r="A2050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148.33229411764705</v>
      </c>
      <c r="P2050" s="3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9">
        <f t="shared" si="252"/>
        <v>41387.651516203703</v>
      </c>
      <c r="T2050" s="9">
        <f t="shared" si="253"/>
        <v>41417.651516203703</v>
      </c>
      <c r="U2050" t="str">
        <f t="shared" si="254"/>
        <v>Apr</v>
      </c>
      <c r="V2050">
        <f t="shared" si="255"/>
        <v>2013</v>
      </c>
    </row>
    <row r="2051" spans="1:22" x14ac:dyDescent="0.25">
      <c r="A2051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E2051/D2051*100</f>
        <v>120.19070000000001</v>
      </c>
      <c r="P2051" s="3">
        <f t="shared" ref="P2051:P2114" si="257">IFERROR(E2051/L2051,0)</f>
        <v>80.991037735849048</v>
      </c>
      <c r="Q2051" t="str">
        <f t="shared" ref="Q2051:Q2114" si="258">LEFT(N2051,SEARCH("/",N2051,1)-1)</f>
        <v>technology</v>
      </c>
      <c r="R2051" t="str">
        <f t="shared" ref="R2051:R2114" si="259">MID(N2051,FIND("/",N2051)+1,256)</f>
        <v>hardware</v>
      </c>
      <c r="S2051" s="9">
        <f t="shared" ref="S2051:S2114" si="260">(((J2051/60)/60)/24)+DATE(1970,1,1)</f>
        <v>41575.527349537035</v>
      </c>
      <c r="T2051" s="9">
        <f t="shared" ref="T2051:T2114" si="261">(((I2051/60)/60)/24)+DATE(1970,1,1)</f>
        <v>41610.957638888889</v>
      </c>
      <c r="U2051" t="str">
        <f t="shared" ref="U2051:U2114" si="262">TEXT(S2051,"mmm")</f>
        <v>Oct</v>
      </c>
      <c r="V2051">
        <f t="shared" ref="V2051:V2114" si="263">YEAR(T2051)</f>
        <v>2013</v>
      </c>
    </row>
    <row r="2052" spans="1:22" ht="60" x14ac:dyDescent="0.25">
      <c r="A2052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473.27000000000004</v>
      </c>
      <c r="P2052" s="3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9">
        <f t="shared" si="260"/>
        <v>42115.071504629625</v>
      </c>
      <c r="T2052" s="9">
        <f t="shared" si="261"/>
        <v>42155.071504629625</v>
      </c>
      <c r="U2052" t="str">
        <f t="shared" si="262"/>
        <v>Apr</v>
      </c>
      <c r="V2052">
        <f t="shared" si="263"/>
        <v>2015</v>
      </c>
    </row>
    <row r="2053" spans="1:22" ht="60" x14ac:dyDescent="0.25">
      <c r="A205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130.36250000000001</v>
      </c>
      <c r="P2053" s="3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9">
        <f t="shared" si="260"/>
        <v>41604.022418981483</v>
      </c>
      <c r="T2053" s="9">
        <f t="shared" si="261"/>
        <v>41634.022418981483</v>
      </c>
      <c r="U2053" t="str">
        <f t="shared" si="262"/>
        <v>Nov</v>
      </c>
      <c r="V2053">
        <f t="shared" si="263"/>
        <v>2013</v>
      </c>
    </row>
    <row r="2054" spans="1:22" ht="60" x14ac:dyDescent="0.25">
      <c r="A2054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353.048</v>
      </c>
      <c r="P2054" s="3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9">
        <f t="shared" si="260"/>
        <v>42375.08394675926</v>
      </c>
      <c r="T2054" s="9">
        <f t="shared" si="261"/>
        <v>42420.08394675926</v>
      </c>
      <c r="U2054" t="str">
        <f t="shared" si="262"/>
        <v>Jan</v>
      </c>
      <c r="V2054">
        <f t="shared" si="263"/>
        <v>2016</v>
      </c>
    </row>
    <row r="2055" spans="1:22" ht="60" x14ac:dyDescent="0.25">
      <c r="A2055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101.02</v>
      </c>
      <c r="P2055" s="3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9">
        <f t="shared" si="260"/>
        <v>42303.617488425924</v>
      </c>
      <c r="T2055" s="9">
        <f t="shared" si="261"/>
        <v>42333.659155092595</v>
      </c>
      <c r="U2055" t="str">
        <f t="shared" si="262"/>
        <v>Oct</v>
      </c>
      <c r="V2055">
        <f t="shared" si="263"/>
        <v>2015</v>
      </c>
    </row>
    <row r="2056" spans="1:22" ht="60" x14ac:dyDescent="0.25">
      <c r="A2056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113.59142857142857</v>
      </c>
      <c r="P2056" s="3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9">
        <f t="shared" si="260"/>
        <v>41731.520949074074</v>
      </c>
      <c r="T2056" s="9">
        <f t="shared" si="261"/>
        <v>41761.520949074074</v>
      </c>
      <c r="U2056" t="str">
        <f t="shared" si="262"/>
        <v>Apr</v>
      </c>
      <c r="V2056">
        <f t="shared" si="263"/>
        <v>2014</v>
      </c>
    </row>
    <row r="2057" spans="1:22" ht="60" x14ac:dyDescent="0.25">
      <c r="A2057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167.41666666666666</v>
      </c>
      <c r="P2057" s="3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9">
        <f t="shared" si="260"/>
        <v>41946.674108796295</v>
      </c>
      <c r="T2057" s="9">
        <f t="shared" si="261"/>
        <v>41976.166666666672</v>
      </c>
      <c r="U2057" t="str">
        <f t="shared" si="262"/>
        <v>Nov</v>
      </c>
      <c r="V2057">
        <f t="shared" si="263"/>
        <v>2014</v>
      </c>
    </row>
    <row r="2058" spans="1:22" ht="45" x14ac:dyDescent="0.25">
      <c r="A2058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153.452</v>
      </c>
      <c r="P2058" s="3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9">
        <f t="shared" si="260"/>
        <v>41351.76090277778</v>
      </c>
      <c r="T2058" s="9">
        <f t="shared" si="261"/>
        <v>41381.76090277778</v>
      </c>
      <c r="U2058" t="str">
        <f t="shared" si="262"/>
        <v>Mar</v>
      </c>
      <c r="V2058">
        <f t="shared" si="263"/>
        <v>2013</v>
      </c>
    </row>
    <row r="2059" spans="1:22" ht="60" x14ac:dyDescent="0.25">
      <c r="A2059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202.23220000000001</v>
      </c>
      <c r="P2059" s="3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9">
        <f t="shared" si="260"/>
        <v>42396.494583333333</v>
      </c>
      <c r="T2059" s="9">
        <f t="shared" si="261"/>
        <v>42426.494583333333</v>
      </c>
      <c r="U2059" t="str">
        <f t="shared" si="262"/>
        <v>Jan</v>
      </c>
      <c r="V2059">
        <f t="shared" si="263"/>
        <v>2016</v>
      </c>
    </row>
    <row r="2060" spans="1:22" ht="30" x14ac:dyDescent="0.25">
      <c r="A2060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168.28125</v>
      </c>
      <c r="P2060" s="3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9">
        <f t="shared" si="260"/>
        <v>42026.370717592596</v>
      </c>
      <c r="T2060" s="9">
        <f t="shared" si="261"/>
        <v>42065.833333333328</v>
      </c>
      <c r="U2060" t="str">
        <f t="shared" si="262"/>
        <v>Jan</v>
      </c>
      <c r="V2060">
        <f t="shared" si="263"/>
        <v>2015</v>
      </c>
    </row>
    <row r="2061" spans="1:22" ht="60" x14ac:dyDescent="0.25">
      <c r="A2061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143.45666666666668</v>
      </c>
      <c r="P2061" s="3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9">
        <f t="shared" si="260"/>
        <v>42361.602476851855</v>
      </c>
      <c r="T2061" s="9">
        <f t="shared" si="261"/>
        <v>42400.915972222225</v>
      </c>
      <c r="U2061" t="str">
        <f t="shared" si="262"/>
        <v>Dec</v>
      </c>
      <c r="V2061">
        <f t="shared" si="263"/>
        <v>2016</v>
      </c>
    </row>
    <row r="2062" spans="1:22" ht="60" x14ac:dyDescent="0.25">
      <c r="A2062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196.4</v>
      </c>
      <c r="P2062" s="3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9">
        <f t="shared" si="260"/>
        <v>41783.642939814818</v>
      </c>
      <c r="T2062" s="9">
        <f t="shared" si="261"/>
        <v>41843.642939814818</v>
      </c>
      <c r="U2062" t="str">
        <f t="shared" si="262"/>
        <v>May</v>
      </c>
      <c r="V2062">
        <f t="shared" si="263"/>
        <v>2014</v>
      </c>
    </row>
    <row r="2063" spans="1:22" ht="60" x14ac:dyDescent="0.25">
      <c r="A206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107.91999999999999</v>
      </c>
      <c r="P2063" s="3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9">
        <f t="shared" si="260"/>
        <v>42705.764513888891</v>
      </c>
      <c r="T2063" s="9">
        <f t="shared" si="261"/>
        <v>42735.764513888891</v>
      </c>
      <c r="U2063" t="str">
        <f t="shared" si="262"/>
        <v>Dec</v>
      </c>
      <c r="V2063">
        <f t="shared" si="263"/>
        <v>2016</v>
      </c>
    </row>
    <row r="2064" spans="1:22" ht="60" x14ac:dyDescent="0.25">
      <c r="A2064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114.97699999999999</v>
      </c>
      <c r="P2064" s="3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9">
        <f t="shared" si="260"/>
        <v>42423.3830787037</v>
      </c>
      <c r="T2064" s="9">
        <f t="shared" si="261"/>
        <v>42453.341412037036</v>
      </c>
      <c r="U2064" t="str">
        <f t="shared" si="262"/>
        <v>Feb</v>
      </c>
      <c r="V2064">
        <f t="shared" si="263"/>
        <v>2016</v>
      </c>
    </row>
    <row r="2065" spans="1:22" ht="45" x14ac:dyDescent="0.25">
      <c r="A2065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148.04999999999998</v>
      </c>
      <c r="P2065" s="3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9">
        <f t="shared" si="260"/>
        <v>42472.73265046296</v>
      </c>
      <c r="T2065" s="9">
        <f t="shared" si="261"/>
        <v>42505.73265046296</v>
      </c>
      <c r="U2065" t="str">
        <f t="shared" si="262"/>
        <v>Apr</v>
      </c>
      <c r="V2065">
        <f t="shared" si="263"/>
        <v>2016</v>
      </c>
    </row>
    <row r="2066" spans="1:22" ht="60" x14ac:dyDescent="0.25">
      <c r="A2066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191.16676082790633</v>
      </c>
      <c r="P2066" s="3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9">
        <f t="shared" si="260"/>
        <v>41389.364849537036</v>
      </c>
      <c r="T2066" s="9">
        <f t="shared" si="261"/>
        <v>41425.5</v>
      </c>
      <c r="U2066" t="str">
        <f t="shared" si="262"/>
        <v>Apr</v>
      </c>
      <c r="V2066">
        <f t="shared" si="263"/>
        <v>2013</v>
      </c>
    </row>
    <row r="2067" spans="1:22" ht="60" x14ac:dyDescent="0.25">
      <c r="A2067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199.215125</v>
      </c>
      <c r="P2067" s="3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9">
        <f t="shared" si="260"/>
        <v>41603.333668981482</v>
      </c>
      <c r="T2067" s="9">
        <f t="shared" si="261"/>
        <v>41633.333668981482</v>
      </c>
      <c r="U2067" t="str">
        <f t="shared" si="262"/>
        <v>Nov</v>
      </c>
      <c r="V2067">
        <f t="shared" si="263"/>
        <v>2013</v>
      </c>
    </row>
    <row r="2068" spans="1:22" ht="45" x14ac:dyDescent="0.25">
      <c r="A2068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218.6</v>
      </c>
      <c r="P2068" s="3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9">
        <f t="shared" si="260"/>
        <v>41844.771793981483</v>
      </c>
      <c r="T2068" s="9">
        <f t="shared" si="261"/>
        <v>41874.771793981483</v>
      </c>
      <c r="U2068" t="str">
        <f t="shared" si="262"/>
        <v>Jul</v>
      </c>
      <c r="V2068">
        <f t="shared" si="263"/>
        <v>2014</v>
      </c>
    </row>
    <row r="2069" spans="1:22" ht="45" x14ac:dyDescent="0.25">
      <c r="A2069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126.86868686868686</v>
      </c>
      <c r="P2069" s="3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0"/>
        <v>42115.853888888887</v>
      </c>
      <c r="T2069" s="9">
        <f t="shared" si="261"/>
        <v>42148.853888888887</v>
      </c>
      <c r="U2069" t="str">
        <f t="shared" si="262"/>
        <v>Apr</v>
      </c>
      <c r="V2069">
        <f t="shared" si="263"/>
        <v>2015</v>
      </c>
    </row>
    <row r="2070" spans="1:22" ht="60" x14ac:dyDescent="0.25">
      <c r="A2070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105.22388000000001</v>
      </c>
      <c r="P2070" s="3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9">
        <f t="shared" si="260"/>
        <v>42633.841608796298</v>
      </c>
      <c r="T2070" s="9">
        <f t="shared" si="261"/>
        <v>42663.841608796298</v>
      </c>
      <c r="U2070" t="str">
        <f t="shared" si="262"/>
        <v>Sep</v>
      </c>
      <c r="V2070">
        <f t="shared" si="263"/>
        <v>2016</v>
      </c>
    </row>
    <row r="2071" spans="1:22" ht="60" x14ac:dyDescent="0.25">
      <c r="A2071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128.40666000000002</v>
      </c>
      <c r="P2071" s="3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9">
        <f t="shared" si="260"/>
        <v>42340.972118055557</v>
      </c>
      <c r="T2071" s="9">
        <f t="shared" si="261"/>
        <v>42371.972118055557</v>
      </c>
      <c r="U2071" t="str">
        <f t="shared" si="262"/>
        <v>Dec</v>
      </c>
      <c r="V2071">
        <f t="shared" si="263"/>
        <v>2016</v>
      </c>
    </row>
    <row r="2072" spans="1:22" ht="60" x14ac:dyDescent="0.25">
      <c r="A2072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317.3272</v>
      </c>
      <c r="P2072" s="3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9">
        <f t="shared" si="260"/>
        <v>42519.6565162037</v>
      </c>
      <c r="T2072" s="9">
        <f t="shared" si="261"/>
        <v>42549.6565162037</v>
      </c>
      <c r="U2072" t="str">
        <f t="shared" si="262"/>
        <v>May</v>
      </c>
      <c r="V2072">
        <f t="shared" si="263"/>
        <v>2016</v>
      </c>
    </row>
    <row r="2073" spans="1:22" ht="60" x14ac:dyDescent="0.25">
      <c r="A207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280.73</v>
      </c>
      <c r="P2073" s="3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9">
        <f t="shared" si="260"/>
        <v>42600.278749999998</v>
      </c>
      <c r="T2073" s="9">
        <f t="shared" si="261"/>
        <v>42645.278749999998</v>
      </c>
      <c r="U2073" t="str">
        <f t="shared" si="262"/>
        <v>Aug</v>
      </c>
      <c r="V2073">
        <f t="shared" si="263"/>
        <v>2016</v>
      </c>
    </row>
    <row r="2074" spans="1:22" ht="60" x14ac:dyDescent="0.25">
      <c r="A2074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110.73146853146854</v>
      </c>
      <c r="P2074" s="3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9">
        <f t="shared" si="260"/>
        <v>42467.581388888888</v>
      </c>
      <c r="T2074" s="9">
        <f t="shared" si="261"/>
        <v>42497.581388888888</v>
      </c>
      <c r="U2074" t="str">
        <f t="shared" si="262"/>
        <v>Apr</v>
      </c>
      <c r="V2074">
        <f t="shared" si="263"/>
        <v>2016</v>
      </c>
    </row>
    <row r="2075" spans="1:22" ht="60" x14ac:dyDescent="0.25">
      <c r="A2075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152.60429999999999</v>
      </c>
      <c r="P2075" s="3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0"/>
        <v>42087.668032407411</v>
      </c>
      <c r="T2075" s="9">
        <f t="shared" si="261"/>
        <v>42132.668032407411</v>
      </c>
      <c r="U2075" t="str">
        <f t="shared" si="262"/>
        <v>Mar</v>
      </c>
      <c r="V2075">
        <f t="shared" si="263"/>
        <v>2015</v>
      </c>
    </row>
    <row r="2076" spans="1:22" ht="30" x14ac:dyDescent="0.25">
      <c r="A2076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102.49999999999999</v>
      </c>
      <c r="P2076" s="3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0"/>
        <v>42466.826180555552</v>
      </c>
      <c r="T2076" s="9">
        <f t="shared" si="261"/>
        <v>42496.826180555552</v>
      </c>
      <c r="U2076" t="str">
        <f t="shared" si="262"/>
        <v>Apr</v>
      </c>
      <c r="V2076">
        <f t="shared" si="263"/>
        <v>2016</v>
      </c>
    </row>
    <row r="2077" spans="1:22" ht="45" x14ac:dyDescent="0.25">
      <c r="A2077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1678.3738373837384</v>
      </c>
      <c r="P2077" s="3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9">
        <f t="shared" si="260"/>
        <v>41450.681574074071</v>
      </c>
      <c r="T2077" s="9">
        <f t="shared" si="261"/>
        <v>41480.681574074071</v>
      </c>
      <c r="U2077" t="str">
        <f t="shared" si="262"/>
        <v>Jun</v>
      </c>
      <c r="V2077">
        <f t="shared" si="263"/>
        <v>2013</v>
      </c>
    </row>
    <row r="2078" spans="1:22" ht="30" x14ac:dyDescent="0.25">
      <c r="A2078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543.349156424581</v>
      </c>
      <c r="P2078" s="3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9">
        <f t="shared" si="260"/>
        <v>41803.880659722221</v>
      </c>
      <c r="T2078" s="9">
        <f t="shared" si="261"/>
        <v>41843.880659722221</v>
      </c>
      <c r="U2078" t="str">
        <f t="shared" si="262"/>
        <v>Jun</v>
      </c>
      <c r="V2078">
        <f t="shared" si="263"/>
        <v>2014</v>
      </c>
    </row>
    <row r="2079" spans="1:22" ht="45" x14ac:dyDescent="0.25">
      <c r="A2079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115.50800000000001</v>
      </c>
      <c r="P2079" s="3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9">
        <f t="shared" si="260"/>
        <v>42103.042546296296</v>
      </c>
      <c r="T2079" s="9">
        <f t="shared" si="261"/>
        <v>42160.875</v>
      </c>
      <c r="U2079" t="str">
        <f t="shared" si="262"/>
        <v>Apr</v>
      </c>
      <c r="V2079">
        <f t="shared" si="263"/>
        <v>2015</v>
      </c>
    </row>
    <row r="2080" spans="1:22" ht="45" x14ac:dyDescent="0.25">
      <c r="A2080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131.20499999999998</v>
      </c>
      <c r="P2080" s="3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9">
        <f t="shared" si="260"/>
        <v>42692.771493055552</v>
      </c>
      <c r="T2080" s="9">
        <f t="shared" si="261"/>
        <v>42722.771493055552</v>
      </c>
      <c r="U2080" t="str">
        <f t="shared" si="262"/>
        <v>Nov</v>
      </c>
      <c r="V2080">
        <f t="shared" si="263"/>
        <v>2016</v>
      </c>
    </row>
    <row r="2081" spans="1:22" ht="60" x14ac:dyDescent="0.25">
      <c r="A2081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288.17</v>
      </c>
      <c r="P2081" s="3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9">
        <f t="shared" si="260"/>
        <v>42150.71056712963</v>
      </c>
      <c r="T2081" s="9">
        <f t="shared" si="261"/>
        <v>42180.791666666672</v>
      </c>
      <c r="U2081" t="str">
        <f t="shared" si="262"/>
        <v>May</v>
      </c>
      <c r="V2081">
        <f t="shared" si="263"/>
        <v>2015</v>
      </c>
    </row>
    <row r="2082" spans="1:22" ht="60" x14ac:dyDescent="0.25">
      <c r="A2082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507.8</v>
      </c>
      <c r="P2082" s="3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0"/>
        <v>42289.957175925927</v>
      </c>
      <c r="T2082" s="9">
        <f t="shared" si="261"/>
        <v>42319.998842592591</v>
      </c>
      <c r="U2082" t="str">
        <f t="shared" si="262"/>
        <v>Oct</v>
      </c>
      <c r="V2082">
        <f t="shared" si="263"/>
        <v>2015</v>
      </c>
    </row>
    <row r="2083" spans="1:22" ht="60" x14ac:dyDescent="0.25">
      <c r="A208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114.57142857142857</v>
      </c>
      <c r="P2083" s="3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9">
        <f t="shared" si="260"/>
        <v>41004.156886574077</v>
      </c>
      <c r="T2083" s="9">
        <f t="shared" si="261"/>
        <v>41045.207638888889</v>
      </c>
      <c r="U2083" t="str">
        <f t="shared" si="262"/>
        <v>Apr</v>
      </c>
      <c r="V2083">
        <f t="shared" si="263"/>
        <v>2012</v>
      </c>
    </row>
    <row r="2084" spans="1:22" ht="60" x14ac:dyDescent="0.25">
      <c r="A2084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110.73333333333333</v>
      </c>
      <c r="P2084" s="3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9">
        <f t="shared" si="260"/>
        <v>40811.120324074072</v>
      </c>
      <c r="T2084" s="9">
        <f t="shared" si="261"/>
        <v>40871.161990740737</v>
      </c>
      <c r="U2084" t="str">
        <f t="shared" si="262"/>
        <v>Sep</v>
      </c>
      <c r="V2084">
        <f t="shared" si="263"/>
        <v>2011</v>
      </c>
    </row>
    <row r="2085" spans="1:22" ht="60" x14ac:dyDescent="0.25">
      <c r="A2085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113.33333333333333</v>
      </c>
      <c r="P2085" s="3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0"/>
        <v>41034.72216435185</v>
      </c>
      <c r="T2085" s="9">
        <f t="shared" si="261"/>
        <v>41064.72216435185</v>
      </c>
      <c r="U2085" t="str">
        <f t="shared" si="262"/>
        <v>May</v>
      </c>
      <c r="V2085">
        <f t="shared" si="263"/>
        <v>2012</v>
      </c>
    </row>
    <row r="2086" spans="1:22" ht="45" x14ac:dyDescent="0.25">
      <c r="A2086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108.33333333333333</v>
      </c>
      <c r="P2086" s="3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9">
        <f t="shared" si="260"/>
        <v>41731.833124999997</v>
      </c>
      <c r="T2086" s="9">
        <f t="shared" si="261"/>
        <v>41763.290972222225</v>
      </c>
      <c r="U2086" t="str">
        <f t="shared" si="262"/>
        <v>Apr</v>
      </c>
      <c r="V2086">
        <f t="shared" si="263"/>
        <v>2014</v>
      </c>
    </row>
    <row r="2087" spans="1:22" ht="60" x14ac:dyDescent="0.25">
      <c r="A2087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123.53333333333335</v>
      </c>
      <c r="P2087" s="3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9">
        <f t="shared" si="260"/>
        <v>41075.835497685184</v>
      </c>
      <c r="T2087" s="9">
        <f t="shared" si="261"/>
        <v>41105.835497685184</v>
      </c>
      <c r="U2087" t="str">
        <f t="shared" si="262"/>
        <v>Jun</v>
      </c>
      <c r="V2087">
        <f t="shared" si="263"/>
        <v>2012</v>
      </c>
    </row>
    <row r="2088" spans="1:22" ht="45" x14ac:dyDescent="0.25">
      <c r="A2088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100.69999999999999</v>
      </c>
      <c r="P2088" s="3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9">
        <f t="shared" si="260"/>
        <v>40860.67050925926</v>
      </c>
      <c r="T2088" s="9">
        <f t="shared" si="261"/>
        <v>40891.207638888889</v>
      </c>
      <c r="U2088" t="str">
        <f t="shared" si="262"/>
        <v>Nov</v>
      </c>
      <c r="V2088">
        <f t="shared" si="263"/>
        <v>2011</v>
      </c>
    </row>
    <row r="2089" spans="1:22" ht="60" x14ac:dyDescent="0.25">
      <c r="A2089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103.53333333333335</v>
      </c>
      <c r="P2089" s="3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0"/>
        <v>40764.204375000001</v>
      </c>
      <c r="T2089" s="9">
        <f t="shared" si="261"/>
        <v>40794.204375000001</v>
      </c>
      <c r="U2089" t="str">
        <f t="shared" si="262"/>
        <v>Aug</v>
      </c>
      <c r="V2089">
        <f t="shared" si="263"/>
        <v>2011</v>
      </c>
    </row>
    <row r="2090" spans="1:22" ht="60" x14ac:dyDescent="0.25">
      <c r="A2090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115.51066666666668</v>
      </c>
      <c r="P2090" s="3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9">
        <f t="shared" si="260"/>
        <v>40395.714722222219</v>
      </c>
      <c r="T2090" s="9">
        <f t="shared" si="261"/>
        <v>40432.165972222225</v>
      </c>
      <c r="U2090" t="str">
        <f t="shared" si="262"/>
        <v>Aug</v>
      </c>
      <c r="V2090">
        <f t="shared" si="263"/>
        <v>2010</v>
      </c>
    </row>
    <row r="2091" spans="1:22" ht="30" x14ac:dyDescent="0.25">
      <c r="A2091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120.4004</v>
      </c>
      <c r="P2091" s="3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9">
        <f t="shared" si="260"/>
        <v>41453.076319444444</v>
      </c>
      <c r="T2091" s="9">
        <f t="shared" si="261"/>
        <v>41488.076319444444</v>
      </c>
      <c r="U2091" t="str">
        <f t="shared" si="262"/>
        <v>Jun</v>
      </c>
      <c r="V2091">
        <f t="shared" si="263"/>
        <v>2013</v>
      </c>
    </row>
    <row r="2092" spans="1:22" ht="60" x14ac:dyDescent="0.25">
      <c r="A2092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115.040375</v>
      </c>
      <c r="P2092" s="3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9">
        <f t="shared" si="260"/>
        <v>41299.381423611114</v>
      </c>
      <c r="T2092" s="9">
        <f t="shared" si="261"/>
        <v>41329.381423611114</v>
      </c>
      <c r="U2092" t="str">
        <f t="shared" si="262"/>
        <v>Jan</v>
      </c>
      <c r="V2092">
        <f t="shared" si="263"/>
        <v>2013</v>
      </c>
    </row>
    <row r="2093" spans="1:22" ht="60" x14ac:dyDescent="0.25">
      <c r="A209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120.46777777777777</v>
      </c>
      <c r="P2093" s="3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9">
        <f t="shared" si="260"/>
        <v>40555.322662037033</v>
      </c>
      <c r="T2093" s="9">
        <f t="shared" si="261"/>
        <v>40603.833333333336</v>
      </c>
      <c r="U2093" t="str">
        <f t="shared" si="262"/>
        <v>Jan</v>
      </c>
      <c r="V2093">
        <f t="shared" si="263"/>
        <v>2011</v>
      </c>
    </row>
    <row r="2094" spans="1:22" ht="45" x14ac:dyDescent="0.25">
      <c r="A2094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101.28333333333333</v>
      </c>
      <c r="P2094" s="3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9">
        <f t="shared" si="260"/>
        <v>40763.707546296297</v>
      </c>
      <c r="T2094" s="9">
        <f t="shared" si="261"/>
        <v>40823.707546296297</v>
      </c>
      <c r="U2094" t="str">
        <f t="shared" si="262"/>
        <v>Aug</v>
      </c>
      <c r="V2094">
        <f t="shared" si="263"/>
        <v>2011</v>
      </c>
    </row>
    <row r="2095" spans="1:22" ht="45" x14ac:dyDescent="0.25">
      <c r="A2095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102.46666666666667</v>
      </c>
      <c r="P2095" s="3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9">
        <f t="shared" si="260"/>
        <v>41205.854537037041</v>
      </c>
      <c r="T2095" s="9">
        <f t="shared" si="261"/>
        <v>41265.896203703705</v>
      </c>
      <c r="U2095" t="str">
        <f t="shared" si="262"/>
        <v>Oct</v>
      </c>
      <c r="V2095">
        <f t="shared" si="263"/>
        <v>2012</v>
      </c>
    </row>
    <row r="2096" spans="1:22" ht="60" x14ac:dyDescent="0.25">
      <c r="A2096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120.54285714285714</v>
      </c>
      <c r="P2096" s="3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9">
        <f t="shared" si="260"/>
        <v>40939.02002314815</v>
      </c>
      <c r="T2096" s="9">
        <f t="shared" si="261"/>
        <v>40973.125</v>
      </c>
      <c r="U2096" t="str">
        <f t="shared" si="262"/>
        <v>Jan</v>
      </c>
      <c r="V2096">
        <f t="shared" si="263"/>
        <v>2012</v>
      </c>
    </row>
    <row r="2097" spans="1:22" ht="45" x14ac:dyDescent="0.25">
      <c r="A2097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100</v>
      </c>
      <c r="P2097" s="3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9">
        <f t="shared" si="260"/>
        <v>40758.733483796292</v>
      </c>
      <c r="T2097" s="9">
        <f t="shared" si="261"/>
        <v>40818.733483796292</v>
      </c>
      <c r="U2097" t="str">
        <f t="shared" si="262"/>
        <v>Aug</v>
      </c>
      <c r="V2097">
        <f t="shared" si="263"/>
        <v>2011</v>
      </c>
    </row>
    <row r="2098" spans="1:22" ht="45" x14ac:dyDescent="0.25">
      <c r="A2098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101.66666666666666</v>
      </c>
      <c r="P2098" s="3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9">
        <f t="shared" si="260"/>
        <v>41192.758506944447</v>
      </c>
      <c r="T2098" s="9">
        <f t="shared" si="261"/>
        <v>41208.165972222225</v>
      </c>
      <c r="U2098" t="str">
        <f t="shared" si="262"/>
        <v>Oct</v>
      </c>
      <c r="V2098">
        <f t="shared" si="263"/>
        <v>2012</v>
      </c>
    </row>
    <row r="2099" spans="1:22" ht="60" x14ac:dyDescent="0.25">
      <c r="A2099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100</v>
      </c>
      <c r="P2099" s="3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9">
        <f t="shared" si="260"/>
        <v>40818.58489583333</v>
      </c>
      <c r="T2099" s="9">
        <f t="shared" si="261"/>
        <v>40878.626562500001</v>
      </c>
      <c r="U2099" t="str">
        <f t="shared" si="262"/>
        <v>Oct</v>
      </c>
      <c r="V2099">
        <f t="shared" si="263"/>
        <v>2011</v>
      </c>
    </row>
    <row r="2100" spans="1:22" ht="45" x14ac:dyDescent="0.25">
      <c r="A2100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100.33333333333334</v>
      </c>
      <c r="P2100" s="3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9">
        <f t="shared" si="260"/>
        <v>40946.11383101852</v>
      </c>
      <c r="T2100" s="9">
        <f t="shared" si="261"/>
        <v>40976.11383101852</v>
      </c>
      <c r="U2100" t="str">
        <f t="shared" si="262"/>
        <v>Feb</v>
      </c>
      <c r="V2100">
        <f t="shared" si="263"/>
        <v>2012</v>
      </c>
    </row>
    <row r="2101" spans="1:22" x14ac:dyDescent="0.25">
      <c r="A2101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132.36666666666667</v>
      </c>
      <c r="P2101" s="3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9">
        <f t="shared" si="260"/>
        <v>42173.746342592596</v>
      </c>
      <c r="T2101" s="9">
        <f t="shared" si="261"/>
        <v>42187.152777777781</v>
      </c>
      <c r="U2101" t="str">
        <f t="shared" si="262"/>
        <v>Jun</v>
      </c>
      <c r="V2101">
        <f t="shared" si="263"/>
        <v>2015</v>
      </c>
    </row>
    <row r="2102" spans="1:22" ht="60" x14ac:dyDescent="0.25">
      <c r="A2102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136.66666666666666</v>
      </c>
      <c r="P2102" s="3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9">
        <f t="shared" si="260"/>
        <v>41074.834965277776</v>
      </c>
      <c r="T2102" s="9">
        <f t="shared" si="261"/>
        <v>41090.165972222225</v>
      </c>
      <c r="U2102" t="str">
        <f t="shared" si="262"/>
        <v>Jun</v>
      </c>
      <c r="V2102">
        <f t="shared" si="263"/>
        <v>2012</v>
      </c>
    </row>
    <row r="2103" spans="1:22" ht="60" x14ac:dyDescent="0.25">
      <c r="A210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113.25</v>
      </c>
      <c r="P2103" s="3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9">
        <f t="shared" si="260"/>
        <v>40892.149467592593</v>
      </c>
      <c r="T2103" s="9">
        <f t="shared" si="261"/>
        <v>40952.149467592593</v>
      </c>
      <c r="U2103" t="str">
        <f t="shared" si="262"/>
        <v>Dec</v>
      </c>
      <c r="V2103">
        <f t="shared" si="263"/>
        <v>2012</v>
      </c>
    </row>
    <row r="2104" spans="1:22" ht="60" x14ac:dyDescent="0.25">
      <c r="A2104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136</v>
      </c>
      <c r="P2104" s="3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9">
        <f t="shared" si="260"/>
        <v>40638.868611111109</v>
      </c>
      <c r="T2104" s="9">
        <f t="shared" si="261"/>
        <v>40668.868611111109</v>
      </c>
      <c r="U2104" t="str">
        <f t="shared" si="262"/>
        <v>Apr</v>
      </c>
      <c r="V2104">
        <f t="shared" si="263"/>
        <v>2011</v>
      </c>
    </row>
    <row r="2105" spans="1:22" ht="30" x14ac:dyDescent="0.25">
      <c r="A2105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146.12318374694613</v>
      </c>
      <c r="P2105" s="3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9">
        <f t="shared" si="260"/>
        <v>41192.754942129628</v>
      </c>
      <c r="T2105" s="9">
        <f t="shared" si="261"/>
        <v>41222.7966087963</v>
      </c>
      <c r="U2105" t="str">
        <f t="shared" si="262"/>
        <v>Oct</v>
      </c>
      <c r="V2105">
        <f t="shared" si="263"/>
        <v>2012</v>
      </c>
    </row>
    <row r="2106" spans="1:22" ht="45" x14ac:dyDescent="0.25">
      <c r="A2106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129.5</v>
      </c>
      <c r="P2106" s="3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0"/>
        <v>41394.074467592596</v>
      </c>
      <c r="T2106" s="9">
        <f t="shared" si="261"/>
        <v>41425</v>
      </c>
      <c r="U2106" t="str">
        <f t="shared" si="262"/>
        <v>Apr</v>
      </c>
      <c r="V2106">
        <f t="shared" si="263"/>
        <v>2013</v>
      </c>
    </row>
    <row r="2107" spans="1:22" ht="45" x14ac:dyDescent="0.25">
      <c r="A2107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254</v>
      </c>
      <c r="P2107" s="3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9">
        <f t="shared" si="260"/>
        <v>41951.788807870369</v>
      </c>
      <c r="T2107" s="9">
        <f t="shared" si="261"/>
        <v>41964.166666666672</v>
      </c>
      <c r="U2107" t="str">
        <f t="shared" si="262"/>
        <v>Nov</v>
      </c>
      <c r="V2107">
        <f t="shared" si="263"/>
        <v>2014</v>
      </c>
    </row>
    <row r="2108" spans="1:22" ht="60" x14ac:dyDescent="0.25">
      <c r="A2108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107.04545454545456</v>
      </c>
      <c r="P2108" s="3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9">
        <f t="shared" si="260"/>
        <v>41270.21497685185</v>
      </c>
      <c r="T2108" s="9">
        <f t="shared" si="261"/>
        <v>41300.21497685185</v>
      </c>
      <c r="U2108" t="str">
        <f t="shared" si="262"/>
        <v>Dec</v>
      </c>
      <c r="V2108">
        <f t="shared" si="263"/>
        <v>2013</v>
      </c>
    </row>
    <row r="2109" spans="1:22" ht="45" x14ac:dyDescent="0.25">
      <c r="A2109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107.73299999999999</v>
      </c>
      <c r="P2109" s="3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9">
        <f t="shared" si="260"/>
        <v>41934.71056712963</v>
      </c>
      <c r="T2109" s="9">
        <f t="shared" si="261"/>
        <v>41955.752233796295</v>
      </c>
      <c r="U2109" t="str">
        <f t="shared" si="262"/>
        <v>Oct</v>
      </c>
      <c r="V2109">
        <f t="shared" si="263"/>
        <v>2014</v>
      </c>
    </row>
    <row r="2110" spans="1:22" ht="60" x14ac:dyDescent="0.25">
      <c r="A2110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107.31250000000001</v>
      </c>
      <c r="P2110" s="3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9">
        <f t="shared" si="260"/>
        <v>41135.175694444442</v>
      </c>
      <c r="T2110" s="9">
        <f t="shared" si="261"/>
        <v>41162.163194444445</v>
      </c>
      <c r="U2110" t="str">
        <f t="shared" si="262"/>
        <v>Aug</v>
      </c>
      <c r="V2110">
        <f t="shared" si="263"/>
        <v>2012</v>
      </c>
    </row>
    <row r="2111" spans="1:22" ht="45" x14ac:dyDescent="0.25">
      <c r="A2111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106.52500000000001</v>
      </c>
      <c r="P2111" s="3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9">
        <f t="shared" si="260"/>
        <v>42160.708530092597</v>
      </c>
      <c r="T2111" s="9">
        <f t="shared" si="261"/>
        <v>42190.708530092597</v>
      </c>
      <c r="U2111" t="str">
        <f t="shared" si="262"/>
        <v>Jun</v>
      </c>
      <c r="V2111">
        <f t="shared" si="263"/>
        <v>2015</v>
      </c>
    </row>
    <row r="2112" spans="1:22" ht="30" x14ac:dyDescent="0.25">
      <c r="A2112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100.35000000000001</v>
      </c>
      <c r="P2112" s="3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9">
        <f t="shared" si="260"/>
        <v>41759.670937499999</v>
      </c>
      <c r="T2112" s="9">
        <f t="shared" si="261"/>
        <v>41787.207638888889</v>
      </c>
      <c r="U2112" t="str">
        <f t="shared" si="262"/>
        <v>Apr</v>
      </c>
      <c r="V2112">
        <f t="shared" si="263"/>
        <v>2014</v>
      </c>
    </row>
    <row r="2113" spans="1:22" ht="60" x14ac:dyDescent="0.25">
      <c r="A211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106.5</v>
      </c>
      <c r="P2113" s="3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9">
        <f t="shared" si="260"/>
        <v>40703.197048611109</v>
      </c>
      <c r="T2113" s="9">
        <f t="shared" si="261"/>
        <v>40770.041666666664</v>
      </c>
      <c r="U2113" t="str">
        <f t="shared" si="262"/>
        <v>Jun</v>
      </c>
      <c r="V2113">
        <f t="shared" si="263"/>
        <v>2011</v>
      </c>
    </row>
    <row r="2114" spans="1:22" ht="45" x14ac:dyDescent="0.25">
      <c r="A2114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100</v>
      </c>
      <c r="P2114" s="3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9">
        <f t="shared" si="260"/>
        <v>41365.928159722222</v>
      </c>
      <c r="T2114" s="9">
        <f t="shared" si="261"/>
        <v>41379.928159722222</v>
      </c>
      <c r="U2114" t="str">
        <f t="shared" si="262"/>
        <v>Apr</v>
      </c>
      <c r="V2114">
        <f t="shared" si="263"/>
        <v>2013</v>
      </c>
    </row>
    <row r="2115" spans="1:22" ht="30" x14ac:dyDescent="0.25">
      <c r="A2115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E2115/D2115*100</f>
        <v>104.85714285714285</v>
      </c>
      <c r="P2115" s="3">
        <f t="shared" ref="P2115:P2178" si="265">IFERROR(E2115/L2115,0)</f>
        <v>68.598130841121488</v>
      </c>
      <c r="Q2115" t="str">
        <f t="shared" ref="Q2115:Q2178" si="266">LEFT(N2115,SEARCH("/",N2115,1)-1)</f>
        <v>music</v>
      </c>
      <c r="R2115" t="str">
        <f t="shared" ref="R2115:R2178" si="267">MID(N2115,FIND("/",N2115)+1,256)</f>
        <v>indie rock</v>
      </c>
      <c r="S2115" s="9">
        <f t="shared" ref="S2115:S2178" si="268">(((J2115/60)/60)/24)+DATE(1970,1,1)</f>
        <v>41870.86546296296</v>
      </c>
      <c r="T2115" s="9">
        <f t="shared" ref="T2115:T2178" si="269">(((I2115/60)/60)/24)+DATE(1970,1,1)</f>
        <v>41905.86546296296</v>
      </c>
      <c r="U2115" t="str">
        <f t="shared" ref="U2115:U2178" si="270">TEXT(S2115,"mmm")</f>
        <v>Aug</v>
      </c>
      <c r="V2115">
        <f t="shared" ref="V2115:V2178" si="271">YEAR(T2115)</f>
        <v>2014</v>
      </c>
    </row>
    <row r="2116" spans="1:22" ht="60" x14ac:dyDescent="0.25">
      <c r="A2116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104.69999999999999</v>
      </c>
      <c r="P2116" s="3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9">
        <f t="shared" si="268"/>
        <v>40458.815625000003</v>
      </c>
      <c r="T2116" s="9">
        <f t="shared" si="269"/>
        <v>40521.207638888889</v>
      </c>
      <c r="U2116" t="str">
        <f t="shared" si="270"/>
        <v>Oct</v>
      </c>
      <c r="V2116">
        <f t="shared" si="271"/>
        <v>2010</v>
      </c>
    </row>
    <row r="2117" spans="1:22" ht="45" x14ac:dyDescent="0.25">
      <c r="A2117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225.66666666666669</v>
      </c>
      <c r="P2117" s="3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9">
        <f t="shared" si="268"/>
        <v>40564.081030092595</v>
      </c>
      <c r="T2117" s="9">
        <f t="shared" si="269"/>
        <v>40594.081030092595</v>
      </c>
      <c r="U2117" t="str">
        <f t="shared" si="270"/>
        <v>Jan</v>
      </c>
      <c r="V2117">
        <f t="shared" si="271"/>
        <v>2011</v>
      </c>
    </row>
    <row r="2118" spans="1:22" ht="45" x14ac:dyDescent="0.25">
      <c r="A2118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100.90416666666667</v>
      </c>
      <c r="P2118" s="3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9">
        <f t="shared" si="268"/>
        <v>41136.777812500004</v>
      </c>
      <c r="T2118" s="9">
        <f t="shared" si="269"/>
        <v>41184.777812500004</v>
      </c>
      <c r="U2118" t="str">
        <f t="shared" si="270"/>
        <v>Aug</v>
      </c>
      <c r="V2118">
        <f t="shared" si="271"/>
        <v>2012</v>
      </c>
    </row>
    <row r="2119" spans="1:22" ht="60" x14ac:dyDescent="0.25">
      <c r="A2119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147.75</v>
      </c>
      <c r="P2119" s="3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9">
        <f t="shared" si="268"/>
        <v>42290.059594907405</v>
      </c>
      <c r="T2119" s="9">
        <f t="shared" si="269"/>
        <v>42304.207638888889</v>
      </c>
      <c r="U2119" t="str">
        <f t="shared" si="270"/>
        <v>Oct</v>
      </c>
      <c r="V2119">
        <f t="shared" si="271"/>
        <v>2015</v>
      </c>
    </row>
    <row r="2120" spans="1:22" ht="30" x14ac:dyDescent="0.25">
      <c r="A2120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134.61099999999999</v>
      </c>
      <c r="P2120" s="3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9">
        <f t="shared" si="268"/>
        <v>40718.839537037034</v>
      </c>
      <c r="T2120" s="9">
        <f t="shared" si="269"/>
        <v>40748.839537037034</v>
      </c>
      <c r="U2120" t="str">
        <f t="shared" si="270"/>
        <v>Jun</v>
      </c>
      <c r="V2120">
        <f t="shared" si="271"/>
        <v>2011</v>
      </c>
    </row>
    <row r="2121" spans="1:22" ht="45" x14ac:dyDescent="0.25">
      <c r="A2121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100.75</v>
      </c>
      <c r="P2121" s="3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9">
        <f t="shared" si="268"/>
        <v>41107.130150462966</v>
      </c>
      <c r="T2121" s="9">
        <f t="shared" si="269"/>
        <v>41137.130150462966</v>
      </c>
      <c r="U2121" t="str">
        <f t="shared" si="270"/>
        <v>Jul</v>
      </c>
      <c r="V2121">
        <f t="shared" si="271"/>
        <v>2012</v>
      </c>
    </row>
    <row r="2122" spans="1:22" ht="45" x14ac:dyDescent="0.25">
      <c r="A2122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100.880375</v>
      </c>
      <c r="P2122" s="3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9">
        <f t="shared" si="268"/>
        <v>41591.964537037034</v>
      </c>
      <c r="T2122" s="9">
        <f t="shared" si="269"/>
        <v>41640.964537037034</v>
      </c>
      <c r="U2122" t="str">
        <f t="shared" si="270"/>
        <v>Nov</v>
      </c>
      <c r="V2122">
        <f t="shared" si="271"/>
        <v>2014</v>
      </c>
    </row>
    <row r="2123" spans="1:22" ht="45" hidden="1" x14ac:dyDescent="0.25">
      <c r="A212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0.56800000000000006</v>
      </c>
      <c r="P2123" s="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68"/>
        <v>42716.7424537037</v>
      </c>
      <c r="T2123" s="9">
        <f t="shared" si="269"/>
        <v>42746.7424537037</v>
      </c>
      <c r="U2123" t="str">
        <f t="shared" si="270"/>
        <v>Dec</v>
      </c>
      <c r="V2123">
        <f t="shared" si="271"/>
        <v>2017</v>
      </c>
    </row>
    <row r="2124" spans="1:22" ht="45" hidden="1" x14ac:dyDescent="0.25">
      <c r="A2124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0.38750000000000001</v>
      </c>
      <c r="P2124" s="3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9">
        <f t="shared" si="268"/>
        <v>42712.300567129627</v>
      </c>
      <c r="T2124" s="9">
        <f t="shared" si="269"/>
        <v>42742.300567129627</v>
      </c>
      <c r="U2124" t="str">
        <f t="shared" si="270"/>
        <v>Dec</v>
      </c>
      <c r="V2124">
        <f t="shared" si="271"/>
        <v>2017</v>
      </c>
    </row>
    <row r="2125" spans="1:22" ht="60" hidden="1" x14ac:dyDescent="0.25">
      <c r="A2125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10</v>
      </c>
      <c r="P2125" s="3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68"/>
        <v>40198.424849537041</v>
      </c>
      <c r="T2125" s="9">
        <f t="shared" si="269"/>
        <v>40252.290972222225</v>
      </c>
      <c r="U2125" t="str">
        <f t="shared" si="270"/>
        <v>Jan</v>
      </c>
      <c r="V2125">
        <f t="shared" si="271"/>
        <v>2010</v>
      </c>
    </row>
    <row r="2126" spans="1:22" ht="60" hidden="1" x14ac:dyDescent="0.25">
      <c r="A2126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10.454545454545453</v>
      </c>
      <c r="P2126" s="3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68"/>
        <v>40464.028182870366</v>
      </c>
      <c r="T2126" s="9">
        <f t="shared" si="269"/>
        <v>40512.208333333336</v>
      </c>
      <c r="U2126" t="str">
        <f t="shared" si="270"/>
        <v>Oct</v>
      </c>
      <c r="V2126">
        <f t="shared" si="271"/>
        <v>2010</v>
      </c>
    </row>
    <row r="2127" spans="1:22" ht="45" hidden="1" x14ac:dyDescent="0.25">
      <c r="A2127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1.4200000000000002</v>
      </c>
      <c r="P2127" s="3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9">
        <f t="shared" si="268"/>
        <v>42191.023530092592</v>
      </c>
      <c r="T2127" s="9">
        <f t="shared" si="269"/>
        <v>42221.023530092592</v>
      </c>
      <c r="U2127" t="str">
        <f t="shared" si="270"/>
        <v>Jul</v>
      </c>
      <c r="V2127">
        <f t="shared" si="271"/>
        <v>2015</v>
      </c>
    </row>
    <row r="2128" spans="1:22" ht="45" hidden="1" x14ac:dyDescent="0.25">
      <c r="A2128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0.05</v>
      </c>
      <c r="P2128" s="3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68"/>
        <v>41951.973229166666</v>
      </c>
      <c r="T2128" s="9">
        <f t="shared" si="269"/>
        <v>41981.973229166666</v>
      </c>
      <c r="U2128" t="str">
        <f t="shared" si="270"/>
        <v>Nov</v>
      </c>
      <c r="V2128">
        <f t="shared" si="271"/>
        <v>2014</v>
      </c>
    </row>
    <row r="2129" spans="1:22" ht="30" hidden="1" x14ac:dyDescent="0.25">
      <c r="A2129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28.842857142857142</v>
      </c>
      <c r="P2129" s="3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9">
        <f t="shared" si="268"/>
        <v>42045.50535879629</v>
      </c>
      <c r="T2129" s="9">
        <f t="shared" si="269"/>
        <v>42075.463692129633</v>
      </c>
      <c r="U2129" t="str">
        <f t="shared" si="270"/>
        <v>Feb</v>
      </c>
      <c r="V2129">
        <f t="shared" si="271"/>
        <v>2015</v>
      </c>
    </row>
    <row r="2130" spans="1:22" ht="60" hidden="1" x14ac:dyDescent="0.25">
      <c r="A2130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0.16666666666666669</v>
      </c>
      <c r="P2130" s="3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68"/>
        <v>41843.772789351853</v>
      </c>
      <c r="T2130" s="9">
        <f t="shared" si="269"/>
        <v>41903.772789351853</v>
      </c>
      <c r="U2130" t="str">
        <f t="shared" si="270"/>
        <v>Jul</v>
      </c>
      <c r="V2130">
        <f t="shared" si="271"/>
        <v>2014</v>
      </c>
    </row>
    <row r="2131" spans="1:22" ht="60" hidden="1" x14ac:dyDescent="0.25">
      <c r="A2131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11.799999999999999</v>
      </c>
      <c r="P2131" s="3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9">
        <f t="shared" si="268"/>
        <v>42409.024305555555</v>
      </c>
      <c r="T2131" s="9">
        <f t="shared" si="269"/>
        <v>42439.024305555555</v>
      </c>
      <c r="U2131" t="str">
        <f t="shared" si="270"/>
        <v>Feb</v>
      </c>
      <c r="V2131">
        <f t="shared" si="271"/>
        <v>2016</v>
      </c>
    </row>
    <row r="2132" spans="1:22" ht="30" hidden="1" x14ac:dyDescent="0.25">
      <c r="A2132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0.20238095238095236</v>
      </c>
      <c r="P2132" s="3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68"/>
        <v>41832.086377314816</v>
      </c>
      <c r="T2132" s="9">
        <f t="shared" si="269"/>
        <v>41867.086377314816</v>
      </c>
      <c r="U2132" t="str">
        <f t="shared" si="270"/>
        <v>Jul</v>
      </c>
      <c r="V2132">
        <f t="shared" si="271"/>
        <v>2014</v>
      </c>
    </row>
    <row r="2133" spans="1:22" ht="45" hidden="1" x14ac:dyDescent="0.25">
      <c r="A213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5</v>
      </c>
      <c r="P2133" s="3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9">
        <f t="shared" si="268"/>
        <v>42167.207071759258</v>
      </c>
      <c r="T2133" s="9">
        <f t="shared" si="269"/>
        <v>42197.207071759258</v>
      </c>
      <c r="U2133" t="str">
        <f t="shared" si="270"/>
        <v>Jun</v>
      </c>
      <c r="V2133">
        <f t="shared" si="271"/>
        <v>2015</v>
      </c>
    </row>
    <row r="2134" spans="1:22" ht="60" hidden="1" x14ac:dyDescent="0.25">
      <c r="A2134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2.1129899999999995</v>
      </c>
      <c r="P2134" s="3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9">
        <f t="shared" si="268"/>
        <v>41643.487175925926</v>
      </c>
      <c r="T2134" s="9">
        <f t="shared" si="269"/>
        <v>41673.487175925926</v>
      </c>
      <c r="U2134" t="str">
        <f t="shared" si="270"/>
        <v>Jan</v>
      </c>
      <c r="V2134">
        <f t="shared" si="271"/>
        <v>2014</v>
      </c>
    </row>
    <row r="2135" spans="1:22" ht="60" hidden="1" x14ac:dyDescent="0.25">
      <c r="A2135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</v>
      </c>
      <c r="P2135" s="3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9">
        <f t="shared" si="268"/>
        <v>40619.097210648149</v>
      </c>
      <c r="T2135" s="9">
        <f t="shared" si="269"/>
        <v>40657.290972222225</v>
      </c>
      <c r="U2135" t="str">
        <f t="shared" si="270"/>
        <v>Mar</v>
      </c>
      <c r="V2135">
        <f t="shared" si="271"/>
        <v>2011</v>
      </c>
    </row>
    <row r="2136" spans="1:22" ht="45" hidden="1" x14ac:dyDescent="0.25">
      <c r="A2136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1.7333333333333332</v>
      </c>
      <c r="P2136" s="3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9">
        <f t="shared" si="268"/>
        <v>41361.886469907404</v>
      </c>
      <c r="T2136" s="9">
        <f t="shared" si="269"/>
        <v>41391.886469907404</v>
      </c>
      <c r="U2136" t="str">
        <f t="shared" si="270"/>
        <v>Mar</v>
      </c>
      <c r="V2136">
        <f t="shared" si="271"/>
        <v>2013</v>
      </c>
    </row>
    <row r="2137" spans="1:22" ht="60" hidden="1" x14ac:dyDescent="0.25">
      <c r="A2137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</v>
      </c>
      <c r="P2137" s="3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9">
        <f t="shared" si="268"/>
        <v>41156.963344907403</v>
      </c>
      <c r="T2137" s="9">
        <f t="shared" si="269"/>
        <v>41186.963344907403</v>
      </c>
      <c r="U2137" t="str">
        <f t="shared" si="270"/>
        <v>Sep</v>
      </c>
      <c r="V2137">
        <f t="shared" si="271"/>
        <v>2012</v>
      </c>
    </row>
    <row r="2138" spans="1:22" ht="45" hidden="1" x14ac:dyDescent="0.25">
      <c r="A2138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5.9612499999999999E-2</v>
      </c>
      <c r="P2138" s="3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9">
        <f t="shared" si="268"/>
        <v>41536.509097222224</v>
      </c>
      <c r="T2138" s="9">
        <f t="shared" si="269"/>
        <v>41566.509097222224</v>
      </c>
      <c r="U2138" t="str">
        <f t="shared" si="270"/>
        <v>Sep</v>
      </c>
      <c r="V2138">
        <f t="shared" si="271"/>
        <v>2013</v>
      </c>
    </row>
    <row r="2139" spans="1:22" ht="45" hidden="1" x14ac:dyDescent="0.25">
      <c r="A2139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28.405999999999999</v>
      </c>
      <c r="P2139" s="3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9">
        <f t="shared" si="268"/>
        <v>41948.771168981482</v>
      </c>
      <c r="T2139" s="9">
        <f t="shared" si="269"/>
        <v>41978.771168981482</v>
      </c>
      <c r="U2139" t="str">
        <f t="shared" si="270"/>
        <v>Nov</v>
      </c>
      <c r="V2139">
        <f t="shared" si="271"/>
        <v>2014</v>
      </c>
    </row>
    <row r="2140" spans="1:22" ht="45" hidden="1" x14ac:dyDescent="0.25">
      <c r="A2140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12.8</v>
      </c>
      <c r="P2140" s="3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9">
        <f t="shared" si="268"/>
        <v>41557.013182870374</v>
      </c>
      <c r="T2140" s="9">
        <f t="shared" si="269"/>
        <v>41587.054849537039</v>
      </c>
      <c r="U2140" t="str">
        <f t="shared" si="270"/>
        <v>Oct</v>
      </c>
      <c r="V2140">
        <f t="shared" si="271"/>
        <v>2013</v>
      </c>
    </row>
    <row r="2141" spans="1:22" ht="60" hidden="1" x14ac:dyDescent="0.25">
      <c r="A2141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5.42</v>
      </c>
      <c r="P2141" s="3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9">
        <f t="shared" si="268"/>
        <v>42647.750092592592</v>
      </c>
      <c r="T2141" s="9">
        <f t="shared" si="269"/>
        <v>42677.750092592592</v>
      </c>
      <c r="U2141" t="str">
        <f t="shared" si="270"/>
        <v>Oct</v>
      </c>
      <c r="V2141">
        <f t="shared" si="271"/>
        <v>2016</v>
      </c>
    </row>
    <row r="2142" spans="1:22" ht="60" hidden="1" x14ac:dyDescent="0.25">
      <c r="A2142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0.11199999999999999</v>
      </c>
      <c r="P2142" s="3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9">
        <f t="shared" si="268"/>
        <v>41255.833611111113</v>
      </c>
      <c r="T2142" s="9">
        <f t="shared" si="269"/>
        <v>41285.833611111113</v>
      </c>
      <c r="U2142" t="str">
        <f t="shared" si="270"/>
        <v>Dec</v>
      </c>
      <c r="V2142">
        <f t="shared" si="271"/>
        <v>2013</v>
      </c>
    </row>
    <row r="2143" spans="1:22" ht="60" hidden="1" x14ac:dyDescent="0.25">
      <c r="A214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3">
        <f t="shared" si="265"/>
        <v>0</v>
      </c>
      <c r="Q2143" t="str">
        <f t="shared" si="266"/>
        <v>games</v>
      </c>
      <c r="R2143" t="str">
        <f t="shared" si="267"/>
        <v>video games</v>
      </c>
      <c r="S2143" s="9">
        <f t="shared" si="268"/>
        <v>41927.235636574071</v>
      </c>
      <c r="T2143" s="9">
        <f t="shared" si="269"/>
        <v>41957.277303240742</v>
      </c>
      <c r="U2143" t="str">
        <f t="shared" si="270"/>
        <v>Oct</v>
      </c>
      <c r="V2143">
        <f t="shared" si="271"/>
        <v>2014</v>
      </c>
    </row>
    <row r="2144" spans="1:22" ht="60" hidden="1" x14ac:dyDescent="0.25">
      <c r="A2144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5.7238095238095239</v>
      </c>
      <c r="P2144" s="3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9">
        <f t="shared" si="268"/>
        <v>42340.701504629629</v>
      </c>
      <c r="T2144" s="9">
        <f t="shared" si="269"/>
        <v>42368.701504629629</v>
      </c>
      <c r="U2144" t="str">
        <f t="shared" si="270"/>
        <v>Dec</v>
      </c>
      <c r="V2144">
        <f t="shared" si="271"/>
        <v>2015</v>
      </c>
    </row>
    <row r="2145" spans="1:22" ht="60" hidden="1" x14ac:dyDescent="0.25">
      <c r="A2145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11.25</v>
      </c>
      <c r="P2145" s="3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68"/>
        <v>40332.886712962965</v>
      </c>
      <c r="T2145" s="9">
        <f t="shared" si="269"/>
        <v>40380.791666666664</v>
      </c>
      <c r="U2145" t="str">
        <f t="shared" si="270"/>
        <v>Jun</v>
      </c>
      <c r="V2145">
        <f t="shared" si="271"/>
        <v>2010</v>
      </c>
    </row>
    <row r="2146" spans="1:22" ht="45" hidden="1" x14ac:dyDescent="0.25">
      <c r="A2146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1.7098591549295776</v>
      </c>
      <c r="P2146" s="3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9">
        <f t="shared" si="268"/>
        <v>41499.546759259261</v>
      </c>
      <c r="T2146" s="9">
        <f t="shared" si="269"/>
        <v>41531.546759259261</v>
      </c>
      <c r="U2146" t="str">
        <f t="shared" si="270"/>
        <v>Aug</v>
      </c>
      <c r="V2146">
        <f t="shared" si="271"/>
        <v>2013</v>
      </c>
    </row>
    <row r="2147" spans="1:22" ht="60" hidden="1" x14ac:dyDescent="0.25">
      <c r="A2147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30.433333333333334</v>
      </c>
      <c r="P2147" s="3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9">
        <f t="shared" si="268"/>
        <v>41575.237430555557</v>
      </c>
      <c r="T2147" s="9">
        <f t="shared" si="269"/>
        <v>41605.279097222221</v>
      </c>
      <c r="U2147" t="str">
        <f t="shared" si="270"/>
        <v>Oct</v>
      </c>
      <c r="V2147">
        <f t="shared" si="271"/>
        <v>2013</v>
      </c>
    </row>
    <row r="2148" spans="1:22" ht="60" hidden="1" x14ac:dyDescent="0.25">
      <c r="A2148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0.02</v>
      </c>
      <c r="P2148" s="3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68"/>
        <v>42397.679513888885</v>
      </c>
      <c r="T2148" s="9">
        <f t="shared" si="269"/>
        <v>42411.679513888885</v>
      </c>
      <c r="U2148" t="str">
        <f t="shared" si="270"/>
        <v>Jan</v>
      </c>
      <c r="V2148">
        <f t="shared" si="271"/>
        <v>2016</v>
      </c>
    </row>
    <row r="2149" spans="1:22" hidden="1" x14ac:dyDescent="0.25">
      <c r="A2149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0.69641025641025645</v>
      </c>
      <c r="P2149" s="3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9">
        <f t="shared" si="268"/>
        <v>41927.295694444445</v>
      </c>
      <c r="T2149" s="9">
        <f t="shared" si="269"/>
        <v>41959.337361111116</v>
      </c>
      <c r="U2149" t="str">
        <f t="shared" si="270"/>
        <v>Oct</v>
      </c>
      <c r="V2149">
        <f t="shared" si="271"/>
        <v>2014</v>
      </c>
    </row>
    <row r="2150" spans="1:22" ht="60" hidden="1" x14ac:dyDescent="0.25">
      <c r="A2150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2</v>
      </c>
      <c r="P2150" s="3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68"/>
        <v>42066.733587962968</v>
      </c>
      <c r="T2150" s="9">
        <f t="shared" si="269"/>
        <v>42096.691921296297</v>
      </c>
      <c r="U2150" t="str">
        <f t="shared" si="270"/>
        <v>Mar</v>
      </c>
      <c r="V2150">
        <f t="shared" si="271"/>
        <v>2015</v>
      </c>
    </row>
    <row r="2151" spans="1:22" ht="60" hidden="1" x14ac:dyDescent="0.25">
      <c r="A2151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3">
        <f t="shared" si="265"/>
        <v>0</v>
      </c>
      <c r="Q2151" t="str">
        <f t="shared" si="266"/>
        <v>games</v>
      </c>
      <c r="R2151" t="str">
        <f t="shared" si="267"/>
        <v>video games</v>
      </c>
      <c r="S2151" s="9">
        <f t="shared" si="268"/>
        <v>40355.024953703702</v>
      </c>
      <c r="T2151" s="9">
        <f t="shared" si="269"/>
        <v>40390</v>
      </c>
      <c r="U2151" t="str">
        <f t="shared" si="270"/>
        <v>Jun</v>
      </c>
      <c r="V2151">
        <f t="shared" si="271"/>
        <v>2010</v>
      </c>
    </row>
    <row r="2152" spans="1:22" hidden="1" x14ac:dyDescent="0.25">
      <c r="A2152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0.80999999999999994</v>
      </c>
      <c r="P2152" s="3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68"/>
        <v>42534.284710648149</v>
      </c>
      <c r="T2152" s="9">
        <f t="shared" si="269"/>
        <v>42564.284710648149</v>
      </c>
      <c r="U2152" t="str">
        <f t="shared" si="270"/>
        <v>Jun</v>
      </c>
      <c r="V2152">
        <f t="shared" si="271"/>
        <v>2016</v>
      </c>
    </row>
    <row r="2153" spans="1:22" ht="60" hidden="1" x14ac:dyDescent="0.25">
      <c r="A215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0.26222222222222225</v>
      </c>
      <c r="P2153" s="3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9">
        <f t="shared" si="268"/>
        <v>42520.847384259265</v>
      </c>
      <c r="T2153" s="9">
        <f t="shared" si="269"/>
        <v>42550.847384259265</v>
      </c>
      <c r="U2153" t="str">
        <f t="shared" si="270"/>
        <v>May</v>
      </c>
      <c r="V2153">
        <f t="shared" si="271"/>
        <v>2016</v>
      </c>
    </row>
    <row r="2154" spans="1:22" ht="60" hidden="1" x14ac:dyDescent="0.25">
      <c r="A2154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0.16666666666666669</v>
      </c>
      <c r="P2154" s="3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68"/>
        <v>41683.832280092596</v>
      </c>
      <c r="T2154" s="9">
        <f t="shared" si="269"/>
        <v>41713.790613425925</v>
      </c>
      <c r="U2154" t="str">
        <f t="shared" si="270"/>
        <v>Feb</v>
      </c>
      <c r="V2154">
        <f t="shared" si="271"/>
        <v>2014</v>
      </c>
    </row>
    <row r="2155" spans="1:22" ht="60" hidden="1" x14ac:dyDescent="0.25">
      <c r="A2155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9.124454880912446E-3</v>
      </c>
      <c r="P2155" s="3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68"/>
        <v>41974.911087962959</v>
      </c>
      <c r="T2155" s="9">
        <f t="shared" si="269"/>
        <v>42014.332638888889</v>
      </c>
      <c r="U2155" t="str">
        <f t="shared" si="270"/>
        <v>Dec</v>
      </c>
      <c r="V2155">
        <f t="shared" si="271"/>
        <v>2015</v>
      </c>
    </row>
    <row r="2156" spans="1:22" ht="30" hidden="1" x14ac:dyDescent="0.25">
      <c r="A2156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0.8</v>
      </c>
      <c r="P2156" s="3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68"/>
        <v>41647.632256944446</v>
      </c>
      <c r="T2156" s="9">
        <f t="shared" si="269"/>
        <v>41667.632256944446</v>
      </c>
      <c r="U2156" t="str">
        <f t="shared" si="270"/>
        <v>Jan</v>
      </c>
      <c r="V2156">
        <f t="shared" si="271"/>
        <v>2014</v>
      </c>
    </row>
    <row r="2157" spans="1:22" ht="45" hidden="1" x14ac:dyDescent="0.25">
      <c r="A2157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2.2999999999999998</v>
      </c>
      <c r="P2157" s="3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68"/>
        <v>42430.747511574074</v>
      </c>
      <c r="T2157" s="9">
        <f t="shared" si="269"/>
        <v>42460.70584490741</v>
      </c>
      <c r="U2157" t="str">
        <f t="shared" si="270"/>
        <v>Mar</v>
      </c>
      <c r="V2157">
        <f t="shared" si="271"/>
        <v>2016</v>
      </c>
    </row>
    <row r="2158" spans="1:22" ht="45" hidden="1" x14ac:dyDescent="0.25">
      <c r="A2158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2.6660714285714282</v>
      </c>
      <c r="P2158" s="3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9">
        <f t="shared" si="268"/>
        <v>41488.85423611111</v>
      </c>
      <c r="T2158" s="9">
        <f t="shared" si="269"/>
        <v>41533.85423611111</v>
      </c>
      <c r="U2158" t="str">
        <f t="shared" si="270"/>
        <v>Aug</v>
      </c>
      <c r="V2158">
        <f t="shared" si="271"/>
        <v>2013</v>
      </c>
    </row>
    <row r="2159" spans="1:22" ht="30" hidden="1" x14ac:dyDescent="0.25">
      <c r="A2159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28.192</v>
      </c>
      <c r="P2159" s="3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9">
        <f t="shared" si="268"/>
        <v>42694.98128472222</v>
      </c>
      <c r="T2159" s="9">
        <f t="shared" si="269"/>
        <v>42727.332638888889</v>
      </c>
      <c r="U2159" t="str">
        <f t="shared" si="270"/>
        <v>Nov</v>
      </c>
      <c r="V2159">
        <f t="shared" si="271"/>
        <v>2016</v>
      </c>
    </row>
    <row r="2160" spans="1:22" ht="60" hidden="1" x14ac:dyDescent="0.25">
      <c r="A2160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6.5900366666666672</v>
      </c>
      <c r="P2160" s="3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9">
        <f t="shared" si="268"/>
        <v>41264.853865740741</v>
      </c>
      <c r="T2160" s="9">
        <f t="shared" si="269"/>
        <v>41309.853865740741</v>
      </c>
      <c r="U2160" t="str">
        <f t="shared" si="270"/>
        <v>Dec</v>
      </c>
      <c r="V2160">
        <f t="shared" si="271"/>
        <v>2013</v>
      </c>
    </row>
    <row r="2161" spans="1:22" ht="75" hidden="1" x14ac:dyDescent="0.25">
      <c r="A2161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0.72222222222222221</v>
      </c>
      <c r="P2161" s="3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68"/>
        <v>40710.731180555551</v>
      </c>
      <c r="T2161" s="9">
        <f t="shared" si="269"/>
        <v>40740.731180555551</v>
      </c>
      <c r="U2161" t="str">
        <f t="shared" si="270"/>
        <v>Jun</v>
      </c>
      <c r="V2161">
        <f t="shared" si="271"/>
        <v>2011</v>
      </c>
    </row>
    <row r="2162" spans="1:22" ht="45" hidden="1" x14ac:dyDescent="0.25">
      <c r="A2162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0.85000000000000009</v>
      </c>
      <c r="P2162" s="3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9">
        <f t="shared" si="268"/>
        <v>41018.711863425924</v>
      </c>
      <c r="T2162" s="9">
        <f t="shared" si="269"/>
        <v>41048.711863425924</v>
      </c>
      <c r="U2162" t="str">
        <f t="shared" si="270"/>
        <v>Apr</v>
      </c>
      <c r="V2162">
        <f t="shared" si="271"/>
        <v>2012</v>
      </c>
    </row>
    <row r="2163" spans="1:22" ht="30" x14ac:dyDescent="0.25">
      <c r="A216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115.75</v>
      </c>
      <c r="P2163" s="3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9">
        <f t="shared" si="268"/>
        <v>42240.852534722217</v>
      </c>
      <c r="T2163" s="9">
        <f t="shared" si="269"/>
        <v>42270.852534722217</v>
      </c>
      <c r="U2163" t="str">
        <f t="shared" si="270"/>
        <v>Aug</v>
      </c>
      <c r="V2163">
        <f t="shared" si="271"/>
        <v>2015</v>
      </c>
    </row>
    <row r="2164" spans="1:22" ht="60" x14ac:dyDescent="0.25">
      <c r="A2164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112.26666666666667</v>
      </c>
      <c r="P2164" s="3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9">
        <f t="shared" si="268"/>
        <v>41813.766099537039</v>
      </c>
      <c r="T2164" s="9">
        <f t="shared" si="269"/>
        <v>41844.766099537039</v>
      </c>
      <c r="U2164" t="str">
        <f t="shared" si="270"/>
        <v>Jun</v>
      </c>
      <c r="V2164">
        <f t="shared" si="271"/>
        <v>2014</v>
      </c>
    </row>
    <row r="2165" spans="1:22" ht="45" x14ac:dyDescent="0.25">
      <c r="A2165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132.20000000000002</v>
      </c>
      <c r="P2165" s="3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9">
        <f t="shared" si="268"/>
        <v>42111.899537037039</v>
      </c>
      <c r="T2165" s="9">
        <f t="shared" si="269"/>
        <v>42163.159722222219</v>
      </c>
      <c r="U2165" t="str">
        <f t="shared" si="270"/>
        <v>Apr</v>
      </c>
      <c r="V2165">
        <f t="shared" si="271"/>
        <v>2015</v>
      </c>
    </row>
    <row r="2166" spans="1:22" ht="30" x14ac:dyDescent="0.25">
      <c r="A2166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102.63636363636364</v>
      </c>
      <c r="P2166" s="3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9">
        <f t="shared" si="268"/>
        <v>42515.71775462963</v>
      </c>
      <c r="T2166" s="9">
        <f t="shared" si="269"/>
        <v>42546.165972222225</v>
      </c>
      <c r="U2166" t="str">
        <f t="shared" si="270"/>
        <v>May</v>
      </c>
      <c r="V2166">
        <f t="shared" si="271"/>
        <v>2016</v>
      </c>
    </row>
    <row r="2167" spans="1:22" ht="60" x14ac:dyDescent="0.25">
      <c r="A2167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138.64000000000001</v>
      </c>
      <c r="P2167" s="3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9">
        <f t="shared" si="268"/>
        <v>42438.667071759264</v>
      </c>
      <c r="T2167" s="9">
        <f t="shared" si="269"/>
        <v>42468.625405092593</v>
      </c>
      <c r="U2167" t="str">
        <f t="shared" si="270"/>
        <v>Mar</v>
      </c>
      <c r="V2167">
        <f t="shared" si="271"/>
        <v>2016</v>
      </c>
    </row>
    <row r="2168" spans="1:22" ht="60" x14ac:dyDescent="0.25">
      <c r="A2168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146.6</v>
      </c>
      <c r="P2168" s="3">
        <f t="shared" si="265"/>
        <v>91.625</v>
      </c>
      <c r="Q2168" t="str">
        <f t="shared" si="266"/>
        <v>music</v>
      </c>
      <c r="R2168" t="str">
        <f t="shared" si="267"/>
        <v>rock</v>
      </c>
      <c r="S2168" s="9">
        <f t="shared" si="268"/>
        <v>41933.838171296295</v>
      </c>
      <c r="T2168" s="9">
        <f t="shared" si="269"/>
        <v>41978.879837962959</v>
      </c>
      <c r="U2168" t="str">
        <f t="shared" si="270"/>
        <v>Oct</v>
      </c>
      <c r="V2168">
        <f t="shared" si="271"/>
        <v>2014</v>
      </c>
    </row>
    <row r="2169" spans="1:22" ht="30" x14ac:dyDescent="0.25">
      <c r="A2169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120</v>
      </c>
      <c r="P2169" s="3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68"/>
        <v>41153.066400462965</v>
      </c>
      <c r="T2169" s="9">
        <f t="shared" si="269"/>
        <v>41167.066400462965</v>
      </c>
      <c r="U2169" t="str">
        <f t="shared" si="270"/>
        <v>Sep</v>
      </c>
      <c r="V2169">
        <f t="shared" si="271"/>
        <v>2012</v>
      </c>
    </row>
    <row r="2170" spans="1:22" ht="45" x14ac:dyDescent="0.25">
      <c r="A2170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121.5816111111111</v>
      </c>
      <c r="P2170" s="3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9">
        <f t="shared" si="268"/>
        <v>42745.600243055553</v>
      </c>
      <c r="T2170" s="9">
        <f t="shared" si="269"/>
        <v>42776.208333333328</v>
      </c>
      <c r="U2170" t="str">
        <f t="shared" si="270"/>
        <v>Jan</v>
      </c>
      <c r="V2170">
        <f t="shared" si="271"/>
        <v>2017</v>
      </c>
    </row>
    <row r="2171" spans="1:22" ht="60" x14ac:dyDescent="0.25">
      <c r="A2171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100</v>
      </c>
      <c r="P2171" s="3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9">
        <f t="shared" si="268"/>
        <v>42793.700821759259</v>
      </c>
      <c r="T2171" s="9">
        <f t="shared" si="269"/>
        <v>42796.700821759259</v>
      </c>
      <c r="U2171" t="str">
        <f t="shared" si="270"/>
        <v>Feb</v>
      </c>
      <c r="V2171">
        <f t="shared" si="271"/>
        <v>2017</v>
      </c>
    </row>
    <row r="2172" spans="1:22" ht="45" x14ac:dyDescent="0.25">
      <c r="A2172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180.85714285714286</v>
      </c>
      <c r="P2172" s="3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9">
        <f t="shared" si="268"/>
        <v>42198.750254629631</v>
      </c>
      <c r="T2172" s="9">
        <f t="shared" si="269"/>
        <v>42238.750254629631</v>
      </c>
      <c r="U2172" t="str">
        <f t="shared" si="270"/>
        <v>Jul</v>
      </c>
      <c r="V2172">
        <f t="shared" si="271"/>
        <v>2015</v>
      </c>
    </row>
    <row r="2173" spans="1:22" ht="45" x14ac:dyDescent="0.25">
      <c r="A217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106.075</v>
      </c>
      <c r="P2173" s="3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9">
        <f t="shared" si="268"/>
        <v>42141.95711805555</v>
      </c>
      <c r="T2173" s="9">
        <f t="shared" si="269"/>
        <v>42177.208333333328</v>
      </c>
      <c r="U2173" t="str">
        <f t="shared" si="270"/>
        <v>May</v>
      </c>
      <c r="V2173">
        <f t="shared" si="271"/>
        <v>2015</v>
      </c>
    </row>
    <row r="2174" spans="1:22" ht="45" x14ac:dyDescent="0.25">
      <c r="A2174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100</v>
      </c>
      <c r="P2174" s="3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9">
        <f t="shared" si="268"/>
        <v>42082.580092592587</v>
      </c>
      <c r="T2174" s="9">
        <f t="shared" si="269"/>
        <v>42112.580092592587</v>
      </c>
      <c r="U2174" t="str">
        <f t="shared" si="270"/>
        <v>Mar</v>
      </c>
      <c r="V2174">
        <f t="shared" si="271"/>
        <v>2015</v>
      </c>
    </row>
    <row r="2175" spans="1:22" ht="60" x14ac:dyDescent="0.25">
      <c r="A2175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126.92857142857143</v>
      </c>
      <c r="P2175" s="3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9">
        <f t="shared" si="268"/>
        <v>41495.692627314813</v>
      </c>
      <c r="T2175" s="9">
        <f t="shared" si="269"/>
        <v>41527.165972222225</v>
      </c>
      <c r="U2175" t="str">
        <f t="shared" si="270"/>
        <v>Aug</v>
      </c>
      <c r="V2175">
        <f t="shared" si="271"/>
        <v>2013</v>
      </c>
    </row>
    <row r="2176" spans="1:22" ht="60" x14ac:dyDescent="0.25">
      <c r="A2176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102.97499999999999</v>
      </c>
      <c r="P2176" s="3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9">
        <f t="shared" si="268"/>
        <v>42465.542905092589</v>
      </c>
      <c r="T2176" s="9">
        <f t="shared" si="269"/>
        <v>42495.542905092589</v>
      </c>
      <c r="U2176" t="str">
        <f t="shared" si="270"/>
        <v>Apr</v>
      </c>
      <c r="V2176">
        <f t="shared" si="271"/>
        <v>2016</v>
      </c>
    </row>
    <row r="2177" spans="1:22" ht="60" x14ac:dyDescent="0.25">
      <c r="A2177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250</v>
      </c>
      <c r="P2177" s="3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9">
        <f t="shared" si="268"/>
        <v>42565.009097222224</v>
      </c>
      <c r="T2177" s="9">
        <f t="shared" si="269"/>
        <v>42572.009097222224</v>
      </c>
      <c r="U2177" t="str">
        <f t="shared" si="270"/>
        <v>Jul</v>
      </c>
      <c r="V2177">
        <f t="shared" si="271"/>
        <v>2016</v>
      </c>
    </row>
    <row r="2178" spans="1:22" ht="45" x14ac:dyDescent="0.25">
      <c r="A2178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126.02</v>
      </c>
      <c r="P2178" s="3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9">
        <f t="shared" si="268"/>
        <v>42096.633206018523</v>
      </c>
      <c r="T2178" s="9">
        <f t="shared" si="269"/>
        <v>42126.633206018523</v>
      </c>
      <c r="U2178" t="str">
        <f t="shared" si="270"/>
        <v>Apr</v>
      </c>
      <c r="V2178">
        <f t="shared" si="271"/>
        <v>2015</v>
      </c>
    </row>
    <row r="2179" spans="1:22" ht="75" x14ac:dyDescent="0.25">
      <c r="A2179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E2179/D2179*100</f>
        <v>100.12</v>
      </c>
      <c r="P2179" s="3">
        <f t="shared" ref="P2179:P2242" si="273">IFERROR(E2179/L2179,0)</f>
        <v>65.868421052631575</v>
      </c>
      <c r="Q2179" t="str">
        <f t="shared" ref="Q2179:Q2242" si="274">LEFT(N2179,SEARCH("/",N2179,1)-1)</f>
        <v>music</v>
      </c>
      <c r="R2179" t="str">
        <f t="shared" ref="R2179:R2242" si="275">MID(N2179,FIND("/",N2179)+1,256)</f>
        <v>rock</v>
      </c>
      <c r="S2179" s="9">
        <f t="shared" ref="S2179:S2242" si="276">(((J2179/60)/60)/24)+DATE(1970,1,1)</f>
        <v>42502.250775462962</v>
      </c>
      <c r="T2179" s="9">
        <f t="shared" ref="T2179:T2242" si="277">(((I2179/60)/60)/24)+DATE(1970,1,1)</f>
        <v>42527.250775462962</v>
      </c>
      <c r="U2179" t="str">
        <f t="shared" ref="U2179:U2242" si="278">TEXT(S2179,"mmm")</f>
        <v>May</v>
      </c>
      <c r="V2179">
        <f t="shared" ref="V2179:V2242" si="279">YEAR(T2179)</f>
        <v>2016</v>
      </c>
    </row>
    <row r="2180" spans="1:22" ht="45" x14ac:dyDescent="0.25">
      <c r="A2180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138.64000000000001</v>
      </c>
      <c r="P2180" s="3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9">
        <f t="shared" si="276"/>
        <v>42723.63653935185</v>
      </c>
      <c r="T2180" s="9">
        <f t="shared" si="277"/>
        <v>42753.63653935185</v>
      </c>
      <c r="U2180" t="str">
        <f t="shared" si="278"/>
        <v>Dec</v>
      </c>
      <c r="V2180">
        <f t="shared" si="279"/>
        <v>2017</v>
      </c>
    </row>
    <row r="2181" spans="1:22" ht="45" x14ac:dyDescent="0.25">
      <c r="A2181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161.4</v>
      </c>
      <c r="P2181" s="3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9">
        <f t="shared" si="276"/>
        <v>42075.171203703707</v>
      </c>
      <c r="T2181" s="9">
        <f t="shared" si="277"/>
        <v>42105.171203703707</v>
      </c>
      <c r="U2181" t="str">
        <f t="shared" si="278"/>
        <v>Mar</v>
      </c>
      <c r="V2181">
        <f t="shared" si="279"/>
        <v>2015</v>
      </c>
    </row>
    <row r="2182" spans="1:22" ht="45" x14ac:dyDescent="0.25">
      <c r="A2182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107.18419999999999</v>
      </c>
      <c r="P2182" s="3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9">
        <f t="shared" si="276"/>
        <v>42279.669768518521</v>
      </c>
      <c r="T2182" s="9">
        <f t="shared" si="277"/>
        <v>42321.711435185185</v>
      </c>
      <c r="U2182" t="str">
        <f t="shared" si="278"/>
        <v>Oct</v>
      </c>
      <c r="V2182">
        <f t="shared" si="279"/>
        <v>2015</v>
      </c>
    </row>
    <row r="2183" spans="1:22" ht="60" x14ac:dyDescent="0.25">
      <c r="A218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153.1</v>
      </c>
      <c r="P2183" s="3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9">
        <f t="shared" si="276"/>
        <v>42773.005243055552</v>
      </c>
      <c r="T2183" s="9">
        <f t="shared" si="277"/>
        <v>42787.005243055552</v>
      </c>
      <c r="U2183" t="str">
        <f t="shared" si="278"/>
        <v>Feb</v>
      </c>
      <c r="V2183">
        <f t="shared" si="279"/>
        <v>2017</v>
      </c>
    </row>
    <row r="2184" spans="1:22" ht="45" x14ac:dyDescent="0.25">
      <c r="A2184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524.16666666666663</v>
      </c>
      <c r="P2184" s="3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9">
        <f t="shared" si="276"/>
        <v>41879.900752314818</v>
      </c>
      <c r="T2184" s="9">
        <f t="shared" si="277"/>
        <v>41914.900752314818</v>
      </c>
      <c r="U2184" t="str">
        <f t="shared" si="278"/>
        <v>Aug</v>
      </c>
      <c r="V2184">
        <f t="shared" si="279"/>
        <v>2014</v>
      </c>
    </row>
    <row r="2185" spans="1:22" ht="60" x14ac:dyDescent="0.25">
      <c r="A2185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489.27777777777777</v>
      </c>
      <c r="P2185" s="3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9">
        <f t="shared" si="276"/>
        <v>42745.365474537044</v>
      </c>
      <c r="T2185" s="9">
        <f t="shared" si="277"/>
        <v>42775.208333333328</v>
      </c>
      <c r="U2185" t="str">
        <f t="shared" si="278"/>
        <v>Jan</v>
      </c>
      <c r="V2185">
        <f t="shared" si="279"/>
        <v>2017</v>
      </c>
    </row>
    <row r="2186" spans="1:22" ht="60" x14ac:dyDescent="0.25">
      <c r="A2186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284.74</v>
      </c>
      <c r="P2186" s="3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9">
        <f t="shared" si="276"/>
        <v>42380.690289351856</v>
      </c>
      <c r="T2186" s="9">
        <f t="shared" si="277"/>
        <v>42394.666666666672</v>
      </c>
      <c r="U2186" t="str">
        <f t="shared" si="278"/>
        <v>Jan</v>
      </c>
      <c r="V2186">
        <f t="shared" si="279"/>
        <v>2016</v>
      </c>
    </row>
    <row r="2187" spans="1:22" ht="60" x14ac:dyDescent="0.25">
      <c r="A2187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1856.97</v>
      </c>
      <c r="P2187" s="3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9">
        <f t="shared" si="276"/>
        <v>41319.349988425929</v>
      </c>
      <c r="T2187" s="9">
        <f t="shared" si="277"/>
        <v>41359.349988425929</v>
      </c>
      <c r="U2187" t="str">
        <f t="shared" si="278"/>
        <v>Feb</v>
      </c>
      <c r="V2187">
        <f t="shared" si="279"/>
        <v>2013</v>
      </c>
    </row>
    <row r="2188" spans="1:22" ht="45" x14ac:dyDescent="0.25">
      <c r="A2188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109.67499999999998</v>
      </c>
      <c r="P2188" s="3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9">
        <f t="shared" si="276"/>
        <v>42583.615081018521</v>
      </c>
      <c r="T2188" s="9">
        <f t="shared" si="277"/>
        <v>42620.083333333328</v>
      </c>
      <c r="U2188" t="str">
        <f t="shared" si="278"/>
        <v>Aug</v>
      </c>
      <c r="V2188">
        <f t="shared" si="279"/>
        <v>2016</v>
      </c>
    </row>
    <row r="2189" spans="1:22" ht="60" x14ac:dyDescent="0.25">
      <c r="A2189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1014.6425</v>
      </c>
      <c r="P2189" s="3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9">
        <f t="shared" si="276"/>
        <v>42068.209097222221</v>
      </c>
      <c r="T2189" s="9">
        <f t="shared" si="277"/>
        <v>42097.165972222225</v>
      </c>
      <c r="U2189" t="str">
        <f t="shared" si="278"/>
        <v>Mar</v>
      </c>
      <c r="V2189">
        <f t="shared" si="279"/>
        <v>2015</v>
      </c>
    </row>
    <row r="2190" spans="1:22" ht="45" x14ac:dyDescent="0.25">
      <c r="A2190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412.17692027666544</v>
      </c>
      <c r="P2190" s="3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9">
        <f t="shared" si="276"/>
        <v>42633.586122685185</v>
      </c>
      <c r="T2190" s="9">
        <f t="shared" si="277"/>
        <v>42668.708333333328</v>
      </c>
      <c r="U2190" t="str">
        <f t="shared" si="278"/>
        <v>Sep</v>
      </c>
      <c r="V2190">
        <f t="shared" si="279"/>
        <v>2016</v>
      </c>
    </row>
    <row r="2191" spans="1:22" ht="60" x14ac:dyDescent="0.25">
      <c r="A2191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503.25</v>
      </c>
      <c r="P2191" s="3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9">
        <f t="shared" si="276"/>
        <v>42467.788194444445</v>
      </c>
      <c r="T2191" s="9">
        <f t="shared" si="277"/>
        <v>42481.916666666672</v>
      </c>
      <c r="U2191" t="str">
        <f t="shared" si="278"/>
        <v>Apr</v>
      </c>
      <c r="V2191">
        <f t="shared" si="279"/>
        <v>2016</v>
      </c>
    </row>
    <row r="2192" spans="1:22" ht="45" x14ac:dyDescent="0.25">
      <c r="A2192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184.61052631578946</v>
      </c>
      <c r="P2192" s="3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9">
        <f t="shared" si="276"/>
        <v>42417.625046296293</v>
      </c>
      <c r="T2192" s="9">
        <f t="shared" si="277"/>
        <v>42452.290972222225</v>
      </c>
      <c r="U2192" t="str">
        <f t="shared" si="278"/>
        <v>Feb</v>
      </c>
      <c r="V2192">
        <f t="shared" si="279"/>
        <v>2016</v>
      </c>
    </row>
    <row r="2193" spans="1:22" ht="60" x14ac:dyDescent="0.25">
      <c r="A219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119.73333333333333</v>
      </c>
      <c r="P2193" s="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6"/>
        <v>42768.833645833336</v>
      </c>
      <c r="T2193" s="9">
        <f t="shared" si="277"/>
        <v>42780.833645833336</v>
      </c>
      <c r="U2193" t="str">
        <f t="shared" si="278"/>
        <v>Feb</v>
      </c>
      <c r="V2193">
        <f t="shared" si="279"/>
        <v>2017</v>
      </c>
    </row>
    <row r="2194" spans="1:22" ht="60" x14ac:dyDescent="0.25">
      <c r="A2194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1081.2401666666667</v>
      </c>
      <c r="P2194" s="3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9">
        <f t="shared" si="276"/>
        <v>42691.8512037037</v>
      </c>
      <c r="T2194" s="9">
        <f t="shared" si="277"/>
        <v>42719.958333333328</v>
      </c>
      <c r="U2194" t="str">
        <f t="shared" si="278"/>
        <v>Nov</v>
      </c>
      <c r="V2194">
        <f t="shared" si="279"/>
        <v>2016</v>
      </c>
    </row>
    <row r="2195" spans="1:22" ht="60" x14ac:dyDescent="0.25">
      <c r="A2195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452.37333333333333</v>
      </c>
      <c r="P2195" s="3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9">
        <f t="shared" si="276"/>
        <v>42664.405925925923</v>
      </c>
      <c r="T2195" s="9">
        <f t="shared" si="277"/>
        <v>42695.207638888889</v>
      </c>
      <c r="U2195" t="str">
        <f t="shared" si="278"/>
        <v>Oct</v>
      </c>
      <c r="V2195">
        <f t="shared" si="279"/>
        <v>2016</v>
      </c>
    </row>
    <row r="2196" spans="1:22" ht="60" x14ac:dyDescent="0.25">
      <c r="A2196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537.37</v>
      </c>
      <c r="P2196" s="3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9">
        <f t="shared" si="276"/>
        <v>42425.757986111115</v>
      </c>
      <c r="T2196" s="9">
        <f t="shared" si="277"/>
        <v>42455.716319444444</v>
      </c>
      <c r="U2196" t="str">
        <f t="shared" si="278"/>
        <v>Feb</v>
      </c>
      <c r="V2196">
        <f t="shared" si="279"/>
        <v>2016</v>
      </c>
    </row>
    <row r="2197" spans="1:22" ht="30" x14ac:dyDescent="0.25">
      <c r="A2197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120.32608695652173</v>
      </c>
      <c r="P2197" s="3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9">
        <f t="shared" si="276"/>
        <v>42197.771990740745</v>
      </c>
      <c r="T2197" s="9">
        <f t="shared" si="277"/>
        <v>42227.771990740745</v>
      </c>
      <c r="U2197" t="str">
        <f t="shared" si="278"/>
        <v>Jul</v>
      </c>
      <c r="V2197">
        <f t="shared" si="279"/>
        <v>2015</v>
      </c>
    </row>
    <row r="2198" spans="1:22" ht="30" x14ac:dyDescent="0.25">
      <c r="A2198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113.83571428571429</v>
      </c>
      <c r="P2198" s="3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9">
        <f t="shared" si="276"/>
        <v>42675.487291666665</v>
      </c>
      <c r="T2198" s="9">
        <f t="shared" si="277"/>
        <v>42706.291666666672</v>
      </c>
      <c r="U2198" t="str">
        <f t="shared" si="278"/>
        <v>Nov</v>
      </c>
      <c r="V2198">
        <f t="shared" si="279"/>
        <v>2016</v>
      </c>
    </row>
    <row r="2199" spans="1:22" ht="45" x14ac:dyDescent="0.25">
      <c r="A2199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951.03109999999992</v>
      </c>
      <c r="P2199" s="3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9">
        <f t="shared" si="276"/>
        <v>42033.584016203706</v>
      </c>
      <c r="T2199" s="9">
        <f t="shared" si="277"/>
        <v>42063.584016203706</v>
      </c>
      <c r="U2199" t="str">
        <f t="shared" si="278"/>
        <v>Jan</v>
      </c>
      <c r="V2199">
        <f t="shared" si="279"/>
        <v>2015</v>
      </c>
    </row>
    <row r="2200" spans="1:22" ht="60" x14ac:dyDescent="0.25">
      <c r="A2200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132.89249999999998</v>
      </c>
      <c r="P2200" s="3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9">
        <f t="shared" si="276"/>
        <v>42292.513888888891</v>
      </c>
      <c r="T2200" s="9">
        <f t="shared" si="277"/>
        <v>42322.555555555555</v>
      </c>
      <c r="U2200" t="str">
        <f t="shared" si="278"/>
        <v>Oct</v>
      </c>
      <c r="V2200">
        <f t="shared" si="279"/>
        <v>2015</v>
      </c>
    </row>
    <row r="2201" spans="1:22" ht="30" x14ac:dyDescent="0.25">
      <c r="A2201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146.97777777777779</v>
      </c>
      <c r="P2201" s="3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9">
        <f t="shared" si="276"/>
        <v>42262.416643518518</v>
      </c>
      <c r="T2201" s="9">
        <f t="shared" si="277"/>
        <v>42292.416643518518</v>
      </c>
      <c r="U2201" t="str">
        <f t="shared" si="278"/>
        <v>Sep</v>
      </c>
      <c r="V2201">
        <f t="shared" si="279"/>
        <v>2015</v>
      </c>
    </row>
    <row r="2202" spans="1:22" ht="60" x14ac:dyDescent="0.25">
      <c r="A2202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542.15</v>
      </c>
      <c r="P2202" s="3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9">
        <f t="shared" si="276"/>
        <v>42163.625787037032</v>
      </c>
      <c r="T2202" s="9">
        <f t="shared" si="277"/>
        <v>42191.125</v>
      </c>
      <c r="U2202" t="str">
        <f t="shared" si="278"/>
        <v>Jun</v>
      </c>
      <c r="V2202">
        <f t="shared" si="279"/>
        <v>2015</v>
      </c>
    </row>
    <row r="2203" spans="1:22" ht="60" x14ac:dyDescent="0.25">
      <c r="A220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382.71818181818185</v>
      </c>
      <c r="P2203" s="3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9">
        <f t="shared" si="276"/>
        <v>41276.846817129634</v>
      </c>
      <c r="T2203" s="9">
        <f t="shared" si="277"/>
        <v>41290.846817129634</v>
      </c>
      <c r="U2203" t="str">
        <f t="shared" si="278"/>
        <v>Jan</v>
      </c>
      <c r="V2203">
        <f t="shared" si="279"/>
        <v>2013</v>
      </c>
    </row>
    <row r="2204" spans="1:22" ht="45" x14ac:dyDescent="0.25">
      <c r="A2204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704.18124999999998</v>
      </c>
      <c r="P2204" s="3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9">
        <f t="shared" si="276"/>
        <v>41184.849166666667</v>
      </c>
      <c r="T2204" s="9">
        <f t="shared" si="277"/>
        <v>41214.849166666667</v>
      </c>
      <c r="U2204" t="str">
        <f t="shared" si="278"/>
        <v>Oct</v>
      </c>
      <c r="V2204">
        <f t="shared" si="279"/>
        <v>2012</v>
      </c>
    </row>
    <row r="2205" spans="1:22" ht="60" x14ac:dyDescent="0.25">
      <c r="A2205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109.55</v>
      </c>
      <c r="P2205" s="3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6"/>
        <v>42241.85974537037</v>
      </c>
      <c r="T2205" s="9">
        <f t="shared" si="277"/>
        <v>42271.85974537037</v>
      </c>
      <c r="U2205" t="str">
        <f t="shared" si="278"/>
        <v>Aug</v>
      </c>
      <c r="V2205">
        <f t="shared" si="279"/>
        <v>2015</v>
      </c>
    </row>
    <row r="2206" spans="1:22" ht="45" x14ac:dyDescent="0.25">
      <c r="A2206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132.86666666666667</v>
      </c>
      <c r="P2206" s="3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9">
        <f t="shared" si="276"/>
        <v>41312.311562499999</v>
      </c>
      <c r="T2206" s="9">
        <f t="shared" si="277"/>
        <v>41342.311562499999</v>
      </c>
      <c r="U2206" t="str">
        <f t="shared" si="278"/>
        <v>Feb</v>
      </c>
      <c r="V2206">
        <f t="shared" si="279"/>
        <v>2013</v>
      </c>
    </row>
    <row r="2207" spans="1:22" ht="45" x14ac:dyDescent="0.25">
      <c r="A2207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152</v>
      </c>
      <c r="P2207" s="3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9">
        <f t="shared" si="276"/>
        <v>41031.82163194444</v>
      </c>
      <c r="T2207" s="9">
        <f t="shared" si="277"/>
        <v>41061.82163194444</v>
      </c>
      <c r="U2207" t="str">
        <f t="shared" si="278"/>
        <v>May</v>
      </c>
      <c r="V2207">
        <f t="shared" si="279"/>
        <v>2012</v>
      </c>
    </row>
    <row r="2208" spans="1:22" ht="60" x14ac:dyDescent="0.25">
      <c r="A2208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102.72727272727273</v>
      </c>
      <c r="P2208" s="3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9">
        <f t="shared" si="276"/>
        <v>40997.257222222222</v>
      </c>
      <c r="T2208" s="9">
        <f t="shared" si="277"/>
        <v>41015.257222222222</v>
      </c>
      <c r="U2208" t="str">
        <f t="shared" si="278"/>
        <v>Mar</v>
      </c>
      <c r="V2208">
        <f t="shared" si="279"/>
        <v>2012</v>
      </c>
    </row>
    <row r="2209" spans="1:22" ht="45" x14ac:dyDescent="0.25">
      <c r="A2209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100</v>
      </c>
      <c r="P2209" s="3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9">
        <f t="shared" si="276"/>
        <v>41564.194131944445</v>
      </c>
      <c r="T2209" s="9">
        <f t="shared" si="277"/>
        <v>41594.235798611109</v>
      </c>
      <c r="U2209" t="str">
        <f t="shared" si="278"/>
        <v>Oct</v>
      </c>
      <c r="V2209">
        <f t="shared" si="279"/>
        <v>2013</v>
      </c>
    </row>
    <row r="2210" spans="1:22" ht="60" x14ac:dyDescent="0.25">
      <c r="A2210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101.6</v>
      </c>
      <c r="P2210" s="3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9">
        <f t="shared" si="276"/>
        <v>40946.882245370369</v>
      </c>
      <c r="T2210" s="9">
        <f t="shared" si="277"/>
        <v>41006.166666666664</v>
      </c>
      <c r="U2210" t="str">
        <f t="shared" si="278"/>
        <v>Feb</v>
      </c>
      <c r="V2210">
        <f t="shared" si="279"/>
        <v>2012</v>
      </c>
    </row>
    <row r="2211" spans="1:22" ht="45" x14ac:dyDescent="0.25">
      <c r="A2211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150.80000000000001</v>
      </c>
      <c r="P2211" s="3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9">
        <f t="shared" si="276"/>
        <v>41732.479675925926</v>
      </c>
      <c r="T2211" s="9">
        <f t="shared" si="277"/>
        <v>41743.958333333336</v>
      </c>
      <c r="U2211" t="str">
        <f t="shared" si="278"/>
        <v>Apr</v>
      </c>
      <c r="V2211">
        <f t="shared" si="279"/>
        <v>2014</v>
      </c>
    </row>
    <row r="2212" spans="1:22" ht="60" x14ac:dyDescent="0.25">
      <c r="A2212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111.425</v>
      </c>
      <c r="P2212" s="3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9">
        <f t="shared" si="276"/>
        <v>40956.066087962965</v>
      </c>
      <c r="T2212" s="9">
        <f t="shared" si="277"/>
        <v>41013.73333333333</v>
      </c>
      <c r="U2212" t="str">
        <f t="shared" si="278"/>
        <v>Feb</v>
      </c>
      <c r="V2212">
        <f t="shared" si="279"/>
        <v>2012</v>
      </c>
    </row>
    <row r="2213" spans="1:22" ht="60" x14ac:dyDescent="0.25">
      <c r="A221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195.6</v>
      </c>
      <c r="P2213" s="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6"/>
        <v>41716.785011574073</v>
      </c>
      <c r="T2213" s="9">
        <f t="shared" si="277"/>
        <v>41739.290972222225</v>
      </c>
      <c r="U2213" t="str">
        <f t="shared" si="278"/>
        <v>Mar</v>
      </c>
      <c r="V2213">
        <f t="shared" si="279"/>
        <v>2014</v>
      </c>
    </row>
    <row r="2214" spans="1:22" ht="60" x14ac:dyDescent="0.25">
      <c r="A2214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114.38333333333333</v>
      </c>
      <c r="P2214" s="3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9">
        <f t="shared" si="276"/>
        <v>41548.747418981482</v>
      </c>
      <c r="T2214" s="9">
        <f t="shared" si="277"/>
        <v>41582.041666666664</v>
      </c>
      <c r="U2214" t="str">
        <f t="shared" si="278"/>
        <v>Oct</v>
      </c>
      <c r="V2214">
        <f t="shared" si="279"/>
        <v>2013</v>
      </c>
    </row>
    <row r="2215" spans="1:22" ht="75" x14ac:dyDescent="0.25">
      <c r="A2215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200</v>
      </c>
      <c r="P2215" s="3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6"/>
        <v>42109.826145833329</v>
      </c>
      <c r="T2215" s="9">
        <f t="shared" si="277"/>
        <v>42139.826145833329</v>
      </c>
      <c r="U2215" t="str">
        <f t="shared" si="278"/>
        <v>Apr</v>
      </c>
      <c r="V2215">
        <f t="shared" si="279"/>
        <v>2015</v>
      </c>
    </row>
    <row r="2216" spans="1:22" ht="45" x14ac:dyDescent="0.25">
      <c r="A2216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292.50166666666667</v>
      </c>
      <c r="P2216" s="3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9">
        <f t="shared" si="276"/>
        <v>41646.792222222226</v>
      </c>
      <c r="T2216" s="9">
        <f t="shared" si="277"/>
        <v>41676.792222222226</v>
      </c>
      <c r="U2216" t="str">
        <f t="shared" si="278"/>
        <v>Jan</v>
      </c>
      <c r="V2216">
        <f t="shared" si="279"/>
        <v>2014</v>
      </c>
    </row>
    <row r="2217" spans="1:22" ht="30" x14ac:dyDescent="0.25">
      <c r="A2217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156.36363636363637</v>
      </c>
      <c r="P2217" s="3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9">
        <f t="shared" si="276"/>
        <v>40958.717268518521</v>
      </c>
      <c r="T2217" s="9">
        <f t="shared" si="277"/>
        <v>40981.290972222225</v>
      </c>
      <c r="U2217" t="str">
        <f t="shared" si="278"/>
        <v>Feb</v>
      </c>
      <c r="V2217">
        <f t="shared" si="279"/>
        <v>2012</v>
      </c>
    </row>
    <row r="2218" spans="1:22" ht="60" x14ac:dyDescent="0.25">
      <c r="A2218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105.66666666666666</v>
      </c>
      <c r="P2218" s="3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9">
        <f t="shared" si="276"/>
        <v>42194.751678240747</v>
      </c>
      <c r="T2218" s="9">
        <f t="shared" si="277"/>
        <v>42208.751678240747</v>
      </c>
      <c r="U2218" t="str">
        <f t="shared" si="278"/>
        <v>Jul</v>
      </c>
      <c r="V2218">
        <f t="shared" si="279"/>
        <v>2015</v>
      </c>
    </row>
    <row r="2219" spans="1:22" ht="60" x14ac:dyDescent="0.25">
      <c r="A2219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101.19047619047619</v>
      </c>
      <c r="P2219" s="3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9">
        <f t="shared" si="276"/>
        <v>42299.776770833334</v>
      </c>
      <c r="T2219" s="9">
        <f t="shared" si="277"/>
        <v>42310.333333333328</v>
      </c>
      <c r="U2219" t="str">
        <f t="shared" si="278"/>
        <v>Oct</v>
      </c>
      <c r="V2219">
        <f t="shared" si="279"/>
        <v>2015</v>
      </c>
    </row>
    <row r="2220" spans="1:22" ht="45" x14ac:dyDescent="0.25">
      <c r="A2220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122.833</v>
      </c>
      <c r="P2220" s="3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9">
        <f t="shared" si="276"/>
        <v>41127.812303240738</v>
      </c>
      <c r="T2220" s="9">
        <f t="shared" si="277"/>
        <v>41150</v>
      </c>
      <c r="U2220" t="str">
        <f t="shared" si="278"/>
        <v>Aug</v>
      </c>
      <c r="V2220">
        <f t="shared" si="279"/>
        <v>2012</v>
      </c>
    </row>
    <row r="2221" spans="1:22" ht="45" x14ac:dyDescent="0.25">
      <c r="A2221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101.49999999999999</v>
      </c>
      <c r="P2221" s="3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9">
        <f t="shared" si="276"/>
        <v>42205.718888888892</v>
      </c>
      <c r="T2221" s="9">
        <f t="shared" si="277"/>
        <v>42235.718888888892</v>
      </c>
      <c r="U2221" t="str">
        <f t="shared" si="278"/>
        <v>Jul</v>
      </c>
      <c r="V2221">
        <f t="shared" si="279"/>
        <v>2015</v>
      </c>
    </row>
    <row r="2222" spans="1:22" ht="45" x14ac:dyDescent="0.25">
      <c r="A2222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101.14285714285714</v>
      </c>
      <c r="P2222" s="3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9">
        <f t="shared" si="276"/>
        <v>41452.060601851852</v>
      </c>
      <c r="T2222" s="9">
        <f t="shared" si="277"/>
        <v>41482.060601851852</v>
      </c>
      <c r="U2222" t="str">
        <f t="shared" si="278"/>
        <v>Jun</v>
      </c>
      <c r="V2222">
        <f t="shared" si="279"/>
        <v>2013</v>
      </c>
    </row>
    <row r="2223" spans="1:22" ht="45" x14ac:dyDescent="0.25">
      <c r="A222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108.11999999999999</v>
      </c>
      <c r="P2223" s="3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9">
        <f t="shared" si="276"/>
        <v>42452.666770833333</v>
      </c>
      <c r="T2223" s="9">
        <f t="shared" si="277"/>
        <v>42483</v>
      </c>
      <c r="U2223" t="str">
        <f t="shared" si="278"/>
        <v>Mar</v>
      </c>
      <c r="V2223">
        <f t="shared" si="279"/>
        <v>2016</v>
      </c>
    </row>
    <row r="2224" spans="1:22" ht="60" x14ac:dyDescent="0.25">
      <c r="A2224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162.6</v>
      </c>
      <c r="P2224" s="3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6"/>
        <v>40906.787581018521</v>
      </c>
      <c r="T2224" s="9">
        <f t="shared" si="277"/>
        <v>40936.787581018521</v>
      </c>
      <c r="U2224" t="str">
        <f t="shared" si="278"/>
        <v>Dec</v>
      </c>
      <c r="V2224">
        <f t="shared" si="279"/>
        <v>2012</v>
      </c>
    </row>
    <row r="2225" spans="1:22" ht="60" x14ac:dyDescent="0.25">
      <c r="A2225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105.80000000000001</v>
      </c>
      <c r="P2225" s="3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6"/>
        <v>42152.640833333338</v>
      </c>
      <c r="T2225" s="9">
        <f t="shared" si="277"/>
        <v>42182.640833333338</v>
      </c>
      <c r="U2225" t="str">
        <f t="shared" si="278"/>
        <v>May</v>
      </c>
      <c r="V2225">
        <f t="shared" si="279"/>
        <v>2015</v>
      </c>
    </row>
    <row r="2226" spans="1:22" ht="60" x14ac:dyDescent="0.25">
      <c r="A2226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243.15000000000003</v>
      </c>
      <c r="P2226" s="3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9">
        <f t="shared" si="276"/>
        <v>42644.667534722219</v>
      </c>
      <c r="T2226" s="9">
        <f t="shared" si="277"/>
        <v>42672.791666666672</v>
      </c>
      <c r="U2226" t="str">
        <f t="shared" si="278"/>
        <v>Oct</v>
      </c>
      <c r="V2226">
        <f t="shared" si="279"/>
        <v>2016</v>
      </c>
    </row>
    <row r="2227" spans="1:22" ht="60" x14ac:dyDescent="0.25">
      <c r="A2227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944.83338095238094</v>
      </c>
      <c r="P2227" s="3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9">
        <f t="shared" si="276"/>
        <v>41873.79184027778</v>
      </c>
      <c r="T2227" s="9">
        <f t="shared" si="277"/>
        <v>41903.79184027778</v>
      </c>
      <c r="U2227" t="str">
        <f t="shared" si="278"/>
        <v>Aug</v>
      </c>
      <c r="V2227">
        <f t="shared" si="279"/>
        <v>2014</v>
      </c>
    </row>
    <row r="2228" spans="1:22" ht="60" x14ac:dyDescent="0.25">
      <c r="A2228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108.46283333333334</v>
      </c>
      <c r="P2228" s="3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9">
        <f t="shared" si="276"/>
        <v>42381.79886574074</v>
      </c>
      <c r="T2228" s="9">
        <f t="shared" si="277"/>
        <v>42412.207638888889</v>
      </c>
      <c r="U2228" t="str">
        <f t="shared" si="278"/>
        <v>Jan</v>
      </c>
      <c r="V2228">
        <f t="shared" si="279"/>
        <v>2016</v>
      </c>
    </row>
    <row r="2229" spans="1:22" ht="60" x14ac:dyDescent="0.25">
      <c r="A2229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157.37692307692308</v>
      </c>
      <c r="P2229" s="3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9">
        <f t="shared" si="276"/>
        <v>41561.807349537034</v>
      </c>
      <c r="T2229" s="9">
        <f t="shared" si="277"/>
        <v>41591.849016203705</v>
      </c>
      <c r="U2229" t="str">
        <f t="shared" si="278"/>
        <v>Oct</v>
      </c>
      <c r="V2229">
        <f t="shared" si="279"/>
        <v>2013</v>
      </c>
    </row>
    <row r="2230" spans="1:22" ht="60" x14ac:dyDescent="0.25">
      <c r="A2230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1174.49</v>
      </c>
      <c r="P2230" s="3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9">
        <f t="shared" si="276"/>
        <v>42202.278194444443</v>
      </c>
      <c r="T2230" s="9">
        <f t="shared" si="277"/>
        <v>42232.278194444443</v>
      </c>
      <c r="U2230" t="str">
        <f t="shared" si="278"/>
        <v>Jul</v>
      </c>
      <c r="V2230">
        <f t="shared" si="279"/>
        <v>2015</v>
      </c>
    </row>
    <row r="2231" spans="1:22" ht="60" x14ac:dyDescent="0.25">
      <c r="A2231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171.04755366949576</v>
      </c>
      <c r="P2231" s="3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9">
        <f t="shared" si="276"/>
        <v>41484.664247685185</v>
      </c>
      <c r="T2231" s="9">
        <f t="shared" si="277"/>
        <v>41520.166666666664</v>
      </c>
      <c r="U2231" t="str">
        <f t="shared" si="278"/>
        <v>Jul</v>
      </c>
      <c r="V2231">
        <f t="shared" si="279"/>
        <v>2013</v>
      </c>
    </row>
    <row r="2232" spans="1:22" ht="60" x14ac:dyDescent="0.25">
      <c r="A2232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125.95294117647057</v>
      </c>
      <c r="P2232" s="3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9">
        <f t="shared" si="276"/>
        <v>41724.881099537037</v>
      </c>
      <c r="T2232" s="9">
        <f t="shared" si="277"/>
        <v>41754.881099537037</v>
      </c>
      <c r="U2232" t="str">
        <f t="shared" si="278"/>
        <v>Mar</v>
      </c>
      <c r="V2232">
        <f t="shared" si="279"/>
        <v>2014</v>
      </c>
    </row>
    <row r="2233" spans="1:22" ht="60" x14ac:dyDescent="0.25">
      <c r="A223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1212.1296000000002</v>
      </c>
      <c r="P2233" s="3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9">
        <f t="shared" si="276"/>
        <v>41423.910891203705</v>
      </c>
      <c r="T2233" s="9">
        <f t="shared" si="277"/>
        <v>41450.208333333336</v>
      </c>
      <c r="U2233" t="str">
        <f t="shared" si="278"/>
        <v>May</v>
      </c>
      <c r="V2233">
        <f t="shared" si="279"/>
        <v>2013</v>
      </c>
    </row>
    <row r="2234" spans="1:22" ht="45" x14ac:dyDescent="0.25">
      <c r="A2234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495.8</v>
      </c>
      <c r="P2234" s="3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9">
        <f t="shared" si="276"/>
        <v>41806.794074074074</v>
      </c>
      <c r="T2234" s="9">
        <f t="shared" si="277"/>
        <v>41839.125</v>
      </c>
      <c r="U2234" t="str">
        <f t="shared" si="278"/>
        <v>Jun</v>
      </c>
      <c r="V2234">
        <f t="shared" si="279"/>
        <v>2014</v>
      </c>
    </row>
    <row r="2235" spans="1:22" ht="45" x14ac:dyDescent="0.25">
      <c r="A2235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332.03999999999996</v>
      </c>
      <c r="P2235" s="3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9">
        <f t="shared" si="276"/>
        <v>42331.378923611104</v>
      </c>
      <c r="T2235" s="9">
        <f t="shared" si="277"/>
        <v>42352</v>
      </c>
      <c r="U2235" t="str">
        <f t="shared" si="278"/>
        <v>Nov</v>
      </c>
      <c r="V2235">
        <f t="shared" si="279"/>
        <v>2015</v>
      </c>
    </row>
    <row r="2236" spans="1:22" ht="45" x14ac:dyDescent="0.25">
      <c r="A2236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1165</v>
      </c>
      <c r="P2236" s="3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9">
        <f t="shared" si="276"/>
        <v>42710.824618055558</v>
      </c>
      <c r="T2236" s="9">
        <f t="shared" si="277"/>
        <v>42740.824618055558</v>
      </c>
      <c r="U2236" t="str">
        <f t="shared" si="278"/>
        <v>Dec</v>
      </c>
      <c r="V2236">
        <f t="shared" si="279"/>
        <v>2017</v>
      </c>
    </row>
    <row r="2237" spans="1:22" ht="45" x14ac:dyDescent="0.25">
      <c r="A2237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153.3153846153846</v>
      </c>
      <c r="P2237" s="3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9">
        <f t="shared" si="276"/>
        <v>42062.022118055553</v>
      </c>
      <c r="T2237" s="9">
        <f t="shared" si="277"/>
        <v>42091.980451388896</v>
      </c>
      <c r="U2237" t="str">
        <f t="shared" si="278"/>
        <v>Feb</v>
      </c>
      <c r="V2237">
        <f t="shared" si="279"/>
        <v>2015</v>
      </c>
    </row>
    <row r="2238" spans="1:22" ht="45" x14ac:dyDescent="0.25">
      <c r="A2238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537.10714285714289</v>
      </c>
      <c r="P2238" s="3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9">
        <f t="shared" si="276"/>
        <v>42371.617164351846</v>
      </c>
      <c r="T2238" s="9">
        <f t="shared" si="277"/>
        <v>42401.617164351846</v>
      </c>
      <c r="U2238" t="str">
        <f t="shared" si="278"/>
        <v>Jan</v>
      </c>
      <c r="V2238">
        <f t="shared" si="279"/>
        <v>2016</v>
      </c>
    </row>
    <row r="2239" spans="1:22" ht="60" x14ac:dyDescent="0.25">
      <c r="A2239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352.92777777777775</v>
      </c>
      <c r="P2239" s="3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9">
        <f t="shared" si="276"/>
        <v>41915.003275462965</v>
      </c>
      <c r="T2239" s="9">
        <f t="shared" si="277"/>
        <v>41955.332638888889</v>
      </c>
      <c r="U2239" t="str">
        <f t="shared" si="278"/>
        <v>Oct</v>
      </c>
      <c r="V2239">
        <f t="shared" si="279"/>
        <v>2014</v>
      </c>
    </row>
    <row r="2240" spans="1:22" ht="30" x14ac:dyDescent="0.25">
      <c r="A2240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137.4</v>
      </c>
      <c r="P2240" s="3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9">
        <f t="shared" si="276"/>
        <v>42774.621712962966</v>
      </c>
      <c r="T2240" s="9">
        <f t="shared" si="277"/>
        <v>42804.621712962966</v>
      </c>
      <c r="U2240" t="str">
        <f t="shared" si="278"/>
        <v>Feb</v>
      </c>
      <c r="V2240">
        <f t="shared" si="279"/>
        <v>2017</v>
      </c>
    </row>
    <row r="2241" spans="1:22" ht="30" x14ac:dyDescent="0.25">
      <c r="A2241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128.02668</v>
      </c>
      <c r="P2241" s="3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9">
        <f t="shared" si="276"/>
        <v>41572.958495370374</v>
      </c>
      <c r="T2241" s="9">
        <f t="shared" si="277"/>
        <v>41609.168055555558</v>
      </c>
      <c r="U2241" t="str">
        <f t="shared" si="278"/>
        <v>Oct</v>
      </c>
      <c r="V2241">
        <f t="shared" si="279"/>
        <v>2013</v>
      </c>
    </row>
    <row r="2242" spans="1:22" ht="45" x14ac:dyDescent="0.25">
      <c r="A2242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270.68</v>
      </c>
      <c r="P2242" s="3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9">
        <f t="shared" si="276"/>
        <v>42452.825740740736</v>
      </c>
      <c r="T2242" s="9">
        <f t="shared" si="277"/>
        <v>42482.825740740736</v>
      </c>
      <c r="U2242" t="str">
        <f t="shared" si="278"/>
        <v>Mar</v>
      </c>
      <c r="V2242">
        <f t="shared" si="279"/>
        <v>2016</v>
      </c>
    </row>
    <row r="2243" spans="1:22" ht="60" x14ac:dyDescent="0.25">
      <c r="A224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E2243/D2243*100</f>
        <v>806.4</v>
      </c>
      <c r="P2243" s="3">
        <f t="shared" ref="P2243:P2306" si="281">IFERROR(E2243/L2243,0)</f>
        <v>49.472392638036808</v>
      </c>
      <c r="Q2243" t="str">
        <f t="shared" ref="Q2243:Q2306" si="282">LEFT(N2243,SEARCH("/",N2243,1)-1)</f>
        <v>games</v>
      </c>
      <c r="R2243" t="str">
        <f t="shared" ref="R2243:R2306" si="283">MID(N2243,FIND("/",N2243)+1,256)</f>
        <v>tabletop games</v>
      </c>
      <c r="S2243" s="9">
        <f t="shared" ref="S2243:S2306" si="284">(((J2243/60)/60)/24)+DATE(1970,1,1)</f>
        <v>42766.827546296292</v>
      </c>
      <c r="T2243" s="9">
        <f t="shared" ref="T2243:T2306" si="285">(((I2243/60)/60)/24)+DATE(1970,1,1)</f>
        <v>42796.827546296292</v>
      </c>
      <c r="U2243" t="str">
        <f t="shared" ref="U2243:U2306" si="286">TEXT(S2243,"mmm")</f>
        <v>Jan</v>
      </c>
      <c r="V2243">
        <f t="shared" ref="V2243:V2306" si="287">YEAR(T2243)</f>
        <v>2017</v>
      </c>
    </row>
    <row r="2244" spans="1:22" ht="30" x14ac:dyDescent="0.25">
      <c r="A2244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1360.0976000000001</v>
      </c>
      <c r="P2244" s="3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9">
        <f t="shared" si="284"/>
        <v>41569.575613425928</v>
      </c>
      <c r="T2244" s="9">
        <f t="shared" si="285"/>
        <v>41605.126388888886</v>
      </c>
      <c r="U2244" t="str">
        <f t="shared" si="286"/>
        <v>Oct</v>
      </c>
      <c r="V2244">
        <f t="shared" si="287"/>
        <v>2013</v>
      </c>
    </row>
    <row r="2245" spans="1:22" ht="60" x14ac:dyDescent="0.25">
      <c r="A2245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930250</v>
      </c>
      <c r="P2245" s="3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9">
        <f t="shared" si="284"/>
        <v>42800.751041666663</v>
      </c>
      <c r="T2245" s="9">
        <f t="shared" si="285"/>
        <v>42807.125</v>
      </c>
      <c r="U2245" t="str">
        <f t="shared" si="286"/>
        <v>Mar</v>
      </c>
      <c r="V2245">
        <f t="shared" si="287"/>
        <v>2017</v>
      </c>
    </row>
    <row r="2246" spans="1:22" ht="45" x14ac:dyDescent="0.25">
      <c r="A2246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377.02</v>
      </c>
      <c r="P2246" s="3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9">
        <f t="shared" si="284"/>
        <v>42647.818819444445</v>
      </c>
      <c r="T2246" s="9">
        <f t="shared" si="285"/>
        <v>42659.854166666672</v>
      </c>
      <c r="U2246" t="str">
        <f t="shared" si="286"/>
        <v>Oct</v>
      </c>
      <c r="V2246">
        <f t="shared" si="287"/>
        <v>2016</v>
      </c>
    </row>
    <row r="2247" spans="1:22" ht="45" x14ac:dyDescent="0.25">
      <c r="A2247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2647.0250000000001</v>
      </c>
      <c r="P2247" s="3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9">
        <f t="shared" si="284"/>
        <v>41660.708530092597</v>
      </c>
      <c r="T2247" s="9">
        <f t="shared" si="285"/>
        <v>41691.75</v>
      </c>
      <c r="U2247" t="str">
        <f t="shared" si="286"/>
        <v>Jan</v>
      </c>
      <c r="V2247">
        <f t="shared" si="287"/>
        <v>2014</v>
      </c>
    </row>
    <row r="2248" spans="1:22" ht="60" x14ac:dyDescent="0.25">
      <c r="A2248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100.12</v>
      </c>
      <c r="P2248" s="3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9">
        <f t="shared" si="284"/>
        <v>42221.79178240741</v>
      </c>
      <c r="T2248" s="9">
        <f t="shared" si="285"/>
        <v>42251.79178240741</v>
      </c>
      <c r="U2248" t="str">
        <f t="shared" si="286"/>
        <v>Aug</v>
      </c>
      <c r="V2248">
        <f t="shared" si="287"/>
        <v>2015</v>
      </c>
    </row>
    <row r="2249" spans="1:22" ht="45" x14ac:dyDescent="0.25">
      <c r="A2249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104.45405405405405</v>
      </c>
      <c r="P2249" s="3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9">
        <f t="shared" si="284"/>
        <v>42200.666261574079</v>
      </c>
      <c r="T2249" s="9">
        <f t="shared" si="285"/>
        <v>42214.666261574079</v>
      </c>
      <c r="U2249" t="str">
        <f t="shared" si="286"/>
        <v>Jul</v>
      </c>
      <c r="V2249">
        <f t="shared" si="287"/>
        <v>2015</v>
      </c>
    </row>
    <row r="2250" spans="1:22" ht="60" x14ac:dyDescent="0.25">
      <c r="A2250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107.21428571428571</v>
      </c>
      <c r="P2250" s="3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9">
        <f t="shared" si="284"/>
        <v>42688.875902777778</v>
      </c>
      <c r="T2250" s="9">
        <f t="shared" si="285"/>
        <v>42718.875902777778</v>
      </c>
      <c r="U2250" t="str">
        <f t="shared" si="286"/>
        <v>Nov</v>
      </c>
      <c r="V2250">
        <f t="shared" si="287"/>
        <v>2016</v>
      </c>
    </row>
    <row r="2251" spans="1:22" ht="45" x14ac:dyDescent="0.25">
      <c r="A2251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168.77142857142857</v>
      </c>
      <c r="P2251" s="3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9">
        <f t="shared" si="284"/>
        <v>41336.703298611108</v>
      </c>
      <c r="T2251" s="9">
        <f t="shared" si="285"/>
        <v>41366.661631944444</v>
      </c>
      <c r="U2251" t="str">
        <f t="shared" si="286"/>
        <v>Mar</v>
      </c>
      <c r="V2251">
        <f t="shared" si="287"/>
        <v>2013</v>
      </c>
    </row>
    <row r="2252" spans="1:22" ht="45" x14ac:dyDescent="0.25">
      <c r="A2252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975.11200000000008</v>
      </c>
      <c r="P2252" s="3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9">
        <f t="shared" si="284"/>
        <v>42677.005474537036</v>
      </c>
      <c r="T2252" s="9">
        <f t="shared" si="285"/>
        <v>42707.0471412037</v>
      </c>
      <c r="U2252" t="str">
        <f t="shared" si="286"/>
        <v>Nov</v>
      </c>
      <c r="V2252">
        <f t="shared" si="287"/>
        <v>2016</v>
      </c>
    </row>
    <row r="2253" spans="1:22" ht="45" x14ac:dyDescent="0.25">
      <c r="A225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134.44929411764704</v>
      </c>
      <c r="P2253" s="3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9">
        <f t="shared" si="284"/>
        <v>41846.34579861111</v>
      </c>
      <c r="T2253" s="9">
        <f t="shared" si="285"/>
        <v>41867.34579861111</v>
      </c>
      <c r="U2253" t="str">
        <f t="shared" si="286"/>
        <v>Jul</v>
      </c>
      <c r="V2253">
        <f t="shared" si="287"/>
        <v>2014</v>
      </c>
    </row>
    <row r="2254" spans="1:22" ht="60" x14ac:dyDescent="0.25">
      <c r="A2254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272.27777777777777</v>
      </c>
      <c r="P2254" s="3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9">
        <f t="shared" si="284"/>
        <v>42573.327986111108</v>
      </c>
      <c r="T2254" s="9">
        <f t="shared" si="285"/>
        <v>42588.327986111108</v>
      </c>
      <c r="U2254" t="str">
        <f t="shared" si="286"/>
        <v>Jul</v>
      </c>
      <c r="V2254">
        <f t="shared" si="287"/>
        <v>2016</v>
      </c>
    </row>
    <row r="2255" spans="1:22" ht="60" x14ac:dyDescent="0.25">
      <c r="A2255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112.6875</v>
      </c>
      <c r="P2255" s="3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9">
        <f t="shared" si="284"/>
        <v>42296.631331018521</v>
      </c>
      <c r="T2255" s="9">
        <f t="shared" si="285"/>
        <v>42326.672997685186</v>
      </c>
      <c r="U2255" t="str">
        <f t="shared" si="286"/>
        <v>Oct</v>
      </c>
      <c r="V2255">
        <f t="shared" si="287"/>
        <v>2015</v>
      </c>
    </row>
    <row r="2256" spans="1:22" ht="45" x14ac:dyDescent="0.25">
      <c r="A2256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459.8</v>
      </c>
      <c r="P2256" s="3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9">
        <f t="shared" si="284"/>
        <v>42752.647777777776</v>
      </c>
      <c r="T2256" s="9">
        <f t="shared" si="285"/>
        <v>42759.647777777776</v>
      </c>
      <c r="U2256" t="str">
        <f t="shared" si="286"/>
        <v>Jan</v>
      </c>
      <c r="V2256">
        <f t="shared" si="287"/>
        <v>2017</v>
      </c>
    </row>
    <row r="2257" spans="1:22" ht="30" x14ac:dyDescent="0.25">
      <c r="A2257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286.65822784810126</v>
      </c>
      <c r="P2257" s="3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9">
        <f t="shared" si="284"/>
        <v>42467.951979166668</v>
      </c>
      <c r="T2257" s="9">
        <f t="shared" si="285"/>
        <v>42497.951979166668</v>
      </c>
      <c r="U2257" t="str">
        <f t="shared" si="286"/>
        <v>Apr</v>
      </c>
      <c r="V2257">
        <f t="shared" si="287"/>
        <v>2016</v>
      </c>
    </row>
    <row r="2258" spans="1:22" ht="45" x14ac:dyDescent="0.25">
      <c r="A2258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222.70833333333334</v>
      </c>
      <c r="P2258" s="3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4"/>
        <v>42682.451921296291</v>
      </c>
      <c r="T2258" s="9">
        <f t="shared" si="285"/>
        <v>42696.451921296291</v>
      </c>
      <c r="U2258" t="str">
        <f t="shared" si="286"/>
        <v>Nov</v>
      </c>
      <c r="V2258">
        <f t="shared" si="287"/>
        <v>2016</v>
      </c>
    </row>
    <row r="2259" spans="1:22" ht="60" x14ac:dyDescent="0.25">
      <c r="A2259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636.14</v>
      </c>
      <c r="P2259" s="3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9">
        <f t="shared" si="284"/>
        <v>42505.936678240745</v>
      </c>
      <c r="T2259" s="9">
        <f t="shared" si="285"/>
        <v>42540.958333333328</v>
      </c>
      <c r="U2259" t="str">
        <f t="shared" si="286"/>
        <v>May</v>
      </c>
      <c r="V2259">
        <f t="shared" si="287"/>
        <v>2016</v>
      </c>
    </row>
    <row r="2260" spans="1:22" ht="30" x14ac:dyDescent="0.25">
      <c r="A2260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146.5</v>
      </c>
      <c r="P2260" s="3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9">
        <f t="shared" si="284"/>
        <v>42136.75100694444</v>
      </c>
      <c r="T2260" s="9">
        <f t="shared" si="285"/>
        <v>42166.75100694444</v>
      </c>
      <c r="U2260" t="str">
        <f t="shared" si="286"/>
        <v>May</v>
      </c>
      <c r="V2260">
        <f t="shared" si="287"/>
        <v>2015</v>
      </c>
    </row>
    <row r="2261" spans="1:22" ht="60" x14ac:dyDescent="0.25">
      <c r="A2261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1867.1</v>
      </c>
      <c r="P2261" s="3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9">
        <f t="shared" si="284"/>
        <v>42702.804814814815</v>
      </c>
      <c r="T2261" s="9">
        <f t="shared" si="285"/>
        <v>42712.804814814815</v>
      </c>
      <c r="U2261" t="str">
        <f t="shared" si="286"/>
        <v>Nov</v>
      </c>
      <c r="V2261">
        <f t="shared" si="287"/>
        <v>2016</v>
      </c>
    </row>
    <row r="2262" spans="1:22" ht="60" x14ac:dyDescent="0.25">
      <c r="A2262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326.92</v>
      </c>
      <c r="P2262" s="3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9">
        <f t="shared" si="284"/>
        <v>41695.016782407409</v>
      </c>
      <c r="T2262" s="9">
        <f t="shared" si="285"/>
        <v>41724.975115740745</v>
      </c>
      <c r="U2262" t="str">
        <f t="shared" si="286"/>
        <v>Feb</v>
      </c>
      <c r="V2262">
        <f t="shared" si="287"/>
        <v>2014</v>
      </c>
    </row>
    <row r="2263" spans="1:22" ht="60" x14ac:dyDescent="0.25">
      <c r="A226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779.5</v>
      </c>
      <c r="P2263" s="3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9">
        <f t="shared" si="284"/>
        <v>42759.724768518514</v>
      </c>
      <c r="T2263" s="9">
        <f t="shared" si="285"/>
        <v>42780.724768518514</v>
      </c>
      <c r="U2263" t="str">
        <f t="shared" si="286"/>
        <v>Jan</v>
      </c>
      <c r="V2263">
        <f t="shared" si="287"/>
        <v>2017</v>
      </c>
    </row>
    <row r="2264" spans="1:22" ht="45" x14ac:dyDescent="0.25">
      <c r="A2264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154.15151515151516</v>
      </c>
      <c r="P2264" s="3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9">
        <f t="shared" si="284"/>
        <v>41926.585162037038</v>
      </c>
      <c r="T2264" s="9">
        <f t="shared" si="285"/>
        <v>41961</v>
      </c>
      <c r="U2264" t="str">
        <f t="shared" si="286"/>
        <v>Oct</v>
      </c>
      <c r="V2264">
        <f t="shared" si="287"/>
        <v>2014</v>
      </c>
    </row>
    <row r="2265" spans="1:22" ht="45" x14ac:dyDescent="0.25">
      <c r="A2265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115.54666666666667</v>
      </c>
      <c r="P2265" s="3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9">
        <f t="shared" si="284"/>
        <v>42014.832326388889</v>
      </c>
      <c r="T2265" s="9">
        <f t="shared" si="285"/>
        <v>42035.832326388889</v>
      </c>
      <c r="U2265" t="str">
        <f t="shared" si="286"/>
        <v>Jan</v>
      </c>
      <c r="V2265">
        <f t="shared" si="287"/>
        <v>2015</v>
      </c>
    </row>
    <row r="2266" spans="1:22" ht="60" x14ac:dyDescent="0.25">
      <c r="A2266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180.03333333333333</v>
      </c>
      <c r="P2266" s="3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9">
        <f t="shared" si="284"/>
        <v>42496.582337962958</v>
      </c>
      <c r="T2266" s="9">
        <f t="shared" si="285"/>
        <v>42513.125</v>
      </c>
      <c r="U2266" t="str">
        <f t="shared" si="286"/>
        <v>May</v>
      </c>
      <c r="V2266">
        <f t="shared" si="287"/>
        <v>2016</v>
      </c>
    </row>
    <row r="2267" spans="1:22" ht="60" x14ac:dyDescent="0.25">
      <c r="A2267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298.5</v>
      </c>
      <c r="P2267" s="3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9">
        <f t="shared" si="284"/>
        <v>42689.853090277778</v>
      </c>
      <c r="T2267" s="9">
        <f t="shared" si="285"/>
        <v>42696.853090277778</v>
      </c>
      <c r="U2267" t="str">
        <f t="shared" si="286"/>
        <v>Nov</v>
      </c>
      <c r="V2267">
        <f t="shared" si="287"/>
        <v>2016</v>
      </c>
    </row>
    <row r="2268" spans="1:22" ht="45" x14ac:dyDescent="0.25">
      <c r="A2268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320.26666666666665</v>
      </c>
      <c r="P2268" s="3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9">
        <f t="shared" si="284"/>
        <v>42469.874907407408</v>
      </c>
      <c r="T2268" s="9">
        <f t="shared" si="285"/>
        <v>42487.083333333328</v>
      </c>
      <c r="U2268" t="str">
        <f t="shared" si="286"/>
        <v>Apr</v>
      </c>
      <c r="V2268">
        <f t="shared" si="287"/>
        <v>2016</v>
      </c>
    </row>
    <row r="2269" spans="1:22" ht="60" x14ac:dyDescent="0.25">
      <c r="A2269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380.52499999999998</v>
      </c>
      <c r="P2269" s="3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9">
        <f t="shared" si="284"/>
        <v>41968.829826388886</v>
      </c>
      <c r="T2269" s="9">
        <f t="shared" si="285"/>
        <v>41994.041666666672</v>
      </c>
      <c r="U2269" t="str">
        <f t="shared" si="286"/>
        <v>Nov</v>
      </c>
      <c r="V2269">
        <f t="shared" si="287"/>
        <v>2014</v>
      </c>
    </row>
    <row r="2270" spans="1:22" ht="60" x14ac:dyDescent="0.25">
      <c r="A2270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102.60000000000001</v>
      </c>
      <c r="P2270" s="3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9">
        <f t="shared" si="284"/>
        <v>42776.082349537035</v>
      </c>
      <c r="T2270" s="9">
        <f t="shared" si="285"/>
        <v>42806.082349537035</v>
      </c>
      <c r="U2270" t="str">
        <f t="shared" si="286"/>
        <v>Feb</v>
      </c>
      <c r="V2270">
        <f t="shared" si="287"/>
        <v>2017</v>
      </c>
    </row>
    <row r="2271" spans="1:22" ht="45" x14ac:dyDescent="0.25">
      <c r="A2271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1801.64</v>
      </c>
      <c r="P2271" s="3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9">
        <f t="shared" si="284"/>
        <v>42776.704432870371</v>
      </c>
      <c r="T2271" s="9">
        <f t="shared" si="285"/>
        <v>42801.208333333328</v>
      </c>
      <c r="U2271" t="str">
        <f t="shared" si="286"/>
        <v>Feb</v>
      </c>
      <c r="V2271">
        <f t="shared" si="287"/>
        <v>2017</v>
      </c>
    </row>
    <row r="2272" spans="1:22" ht="45" x14ac:dyDescent="0.25">
      <c r="A2272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720.24800000000005</v>
      </c>
      <c r="P2272" s="3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9">
        <f t="shared" si="284"/>
        <v>42725.869363425925</v>
      </c>
      <c r="T2272" s="9">
        <f t="shared" si="285"/>
        <v>42745.915972222225</v>
      </c>
      <c r="U2272" t="str">
        <f t="shared" si="286"/>
        <v>Dec</v>
      </c>
      <c r="V2272">
        <f t="shared" si="287"/>
        <v>2017</v>
      </c>
    </row>
    <row r="2273" spans="1:22" ht="60" x14ac:dyDescent="0.25">
      <c r="A227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283.09000000000003</v>
      </c>
      <c r="P2273" s="3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9">
        <f t="shared" si="284"/>
        <v>42684.000046296293</v>
      </c>
      <c r="T2273" s="9">
        <f t="shared" si="285"/>
        <v>42714.000046296293</v>
      </c>
      <c r="U2273" t="str">
        <f t="shared" si="286"/>
        <v>Nov</v>
      </c>
      <c r="V2273">
        <f t="shared" si="287"/>
        <v>2016</v>
      </c>
    </row>
    <row r="2274" spans="1:22" ht="45" x14ac:dyDescent="0.25">
      <c r="A2274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1356.6000000000001</v>
      </c>
      <c r="P2274" s="3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9">
        <f t="shared" si="284"/>
        <v>42315.699490740735</v>
      </c>
      <c r="T2274" s="9">
        <f t="shared" si="285"/>
        <v>42345.699490740735</v>
      </c>
      <c r="U2274" t="str">
        <f t="shared" si="286"/>
        <v>Nov</v>
      </c>
      <c r="V2274">
        <f t="shared" si="287"/>
        <v>2015</v>
      </c>
    </row>
    <row r="2275" spans="1:22" ht="60" x14ac:dyDescent="0.25">
      <c r="A2275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220.35999999999999</v>
      </c>
      <c r="P2275" s="3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9">
        <f t="shared" si="284"/>
        <v>42781.549097222218</v>
      </c>
      <c r="T2275" s="9">
        <f t="shared" si="285"/>
        <v>42806.507430555561</v>
      </c>
      <c r="U2275" t="str">
        <f t="shared" si="286"/>
        <v>Feb</v>
      </c>
      <c r="V2275">
        <f t="shared" si="287"/>
        <v>2017</v>
      </c>
    </row>
    <row r="2276" spans="1:22" ht="60" x14ac:dyDescent="0.25">
      <c r="A2276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119.6</v>
      </c>
      <c r="P2276" s="3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9">
        <f t="shared" si="284"/>
        <v>41663.500659722224</v>
      </c>
      <c r="T2276" s="9">
        <f t="shared" si="285"/>
        <v>41693.500659722224</v>
      </c>
      <c r="U2276" t="str">
        <f t="shared" si="286"/>
        <v>Jan</v>
      </c>
      <c r="V2276">
        <f t="shared" si="287"/>
        <v>2014</v>
      </c>
    </row>
    <row r="2277" spans="1:22" ht="45" x14ac:dyDescent="0.25">
      <c r="A2277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407.76923076923077</v>
      </c>
      <c r="P2277" s="3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9">
        <f t="shared" si="284"/>
        <v>41965.616655092599</v>
      </c>
      <c r="T2277" s="9">
        <f t="shared" si="285"/>
        <v>41995.616655092599</v>
      </c>
      <c r="U2277" t="str">
        <f t="shared" si="286"/>
        <v>Nov</v>
      </c>
      <c r="V2277">
        <f t="shared" si="287"/>
        <v>2014</v>
      </c>
    </row>
    <row r="2278" spans="1:22" ht="60" x14ac:dyDescent="0.25">
      <c r="A2278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105.81826105905425</v>
      </c>
      <c r="P2278" s="3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9">
        <f t="shared" si="284"/>
        <v>41614.651493055557</v>
      </c>
      <c r="T2278" s="9">
        <f t="shared" si="285"/>
        <v>41644.651493055557</v>
      </c>
      <c r="U2278" t="str">
        <f t="shared" si="286"/>
        <v>Dec</v>
      </c>
      <c r="V2278">
        <f t="shared" si="287"/>
        <v>2014</v>
      </c>
    </row>
    <row r="2279" spans="1:22" ht="60" x14ac:dyDescent="0.25">
      <c r="A2279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141.08235294117648</v>
      </c>
      <c r="P2279" s="3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9">
        <f t="shared" si="284"/>
        <v>40936.678506944445</v>
      </c>
      <c r="T2279" s="9">
        <f t="shared" si="285"/>
        <v>40966.678506944445</v>
      </c>
      <c r="U2279" t="str">
        <f t="shared" si="286"/>
        <v>Jan</v>
      </c>
      <c r="V2279">
        <f t="shared" si="287"/>
        <v>2012</v>
      </c>
    </row>
    <row r="2280" spans="1:22" ht="45" x14ac:dyDescent="0.25">
      <c r="A2280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270.7</v>
      </c>
      <c r="P2280" s="3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9">
        <f t="shared" si="284"/>
        <v>42338.709108796291</v>
      </c>
      <c r="T2280" s="9">
        <f t="shared" si="285"/>
        <v>42372.957638888889</v>
      </c>
      <c r="U2280" t="str">
        <f t="shared" si="286"/>
        <v>Nov</v>
      </c>
      <c r="V2280">
        <f t="shared" si="287"/>
        <v>2016</v>
      </c>
    </row>
    <row r="2281" spans="1:22" ht="60" x14ac:dyDescent="0.25">
      <c r="A2281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153.80000000000001</v>
      </c>
      <c r="P2281" s="3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9">
        <f t="shared" si="284"/>
        <v>42020.806701388887</v>
      </c>
      <c r="T2281" s="9">
        <f t="shared" si="285"/>
        <v>42039.166666666672</v>
      </c>
      <c r="U2281" t="str">
        <f t="shared" si="286"/>
        <v>Jan</v>
      </c>
      <c r="V2281">
        <f t="shared" si="287"/>
        <v>2015</v>
      </c>
    </row>
    <row r="2282" spans="1:22" ht="60" x14ac:dyDescent="0.25">
      <c r="A2282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403.57653061224488</v>
      </c>
      <c r="P2282" s="3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9">
        <f t="shared" si="284"/>
        <v>42234.624895833331</v>
      </c>
      <c r="T2282" s="9">
        <f t="shared" si="285"/>
        <v>42264.624895833331</v>
      </c>
      <c r="U2282" t="str">
        <f t="shared" si="286"/>
        <v>Aug</v>
      </c>
      <c r="V2282">
        <f t="shared" si="287"/>
        <v>2015</v>
      </c>
    </row>
    <row r="2283" spans="1:22" ht="60" x14ac:dyDescent="0.25">
      <c r="A228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185</v>
      </c>
      <c r="P2283" s="3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9">
        <f t="shared" si="284"/>
        <v>40687.285844907405</v>
      </c>
      <c r="T2283" s="9">
        <f t="shared" si="285"/>
        <v>40749.284722222219</v>
      </c>
      <c r="U2283" t="str">
        <f t="shared" si="286"/>
        <v>May</v>
      </c>
      <c r="V2283">
        <f t="shared" si="287"/>
        <v>2011</v>
      </c>
    </row>
    <row r="2284" spans="1:22" ht="45" x14ac:dyDescent="0.25">
      <c r="A2284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185.33333333333331</v>
      </c>
      <c r="P2284" s="3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9">
        <f t="shared" si="284"/>
        <v>42323.17460648148</v>
      </c>
      <c r="T2284" s="9">
        <f t="shared" si="285"/>
        <v>42383.17460648148</v>
      </c>
      <c r="U2284" t="str">
        <f t="shared" si="286"/>
        <v>Nov</v>
      </c>
      <c r="V2284">
        <f t="shared" si="287"/>
        <v>2016</v>
      </c>
    </row>
    <row r="2285" spans="1:22" ht="60" x14ac:dyDescent="0.25">
      <c r="A2285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100.85533333333332</v>
      </c>
      <c r="P2285" s="3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9">
        <f t="shared" si="284"/>
        <v>40978.125046296293</v>
      </c>
      <c r="T2285" s="9">
        <f t="shared" si="285"/>
        <v>41038.083379629628</v>
      </c>
      <c r="U2285" t="str">
        <f t="shared" si="286"/>
        <v>Mar</v>
      </c>
      <c r="V2285">
        <f t="shared" si="287"/>
        <v>2012</v>
      </c>
    </row>
    <row r="2286" spans="1:22" ht="30" x14ac:dyDescent="0.25">
      <c r="A2286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106.22116666666668</v>
      </c>
      <c r="P2286" s="3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9">
        <f t="shared" si="284"/>
        <v>40585.796817129631</v>
      </c>
      <c r="T2286" s="9">
        <f t="shared" si="285"/>
        <v>40614.166666666664</v>
      </c>
      <c r="U2286" t="str">
        <f t="shared" si="286"/>
        <v>Feb</v>
      </c>
      <c r="V2286">
        <f t="shared" si="287"/>
        <v>2011</v>
      </c>
    </row>
    <row r="2287" spans="1:22" ht="60" x14ac:dyDescent="0.25">
      <c r="A2287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121.36666666666667</v>
      </c>
      <c r="P2287" s="3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9">
        <f t="shared" si="284"/>
        <v>41059.185682870368</v>
      </c>
      <c r="T2287" s="9">
        <f t="shared" si="285"/>
        <v>41089.185682870368</v>
      </c>
      <c r="U2287" t="str">
        <f t="shared" si="286"/>
        <v>May</v>
      </c>
      <c r="V2287">
        <f t="shared" si="287"/>
        <v>2012</v>
      </c>
    </row>
    <row r="2288" spans="1:22" ht="45" x14ac:dyDescent="0.25">
      <c r="A2288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100.06666666666666</v>
      </c>
      <c r="P2288" s="3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9">
        <f t="shared" si="284"/>
        <v>41494.963587962964</v>
      </c>
      <c r="T2288" s="9">
        <f t="shared" si="285"/>
        <v>41523.165972222225</v>
      </c>
      <c r="U2288" t="str">
        <f t="shared" si="286"/>
        <v>Aug</v>
      </c>
      <c r="V2288">
        <f t="shared" si="287"/>
        <v>2013</v>
      </c>
    </row>
    <row r="2289" spans="1:22" ht="45" x14ac:dyDescent="0.25">
      <c r="A2289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119.97755555555555</v>
      </c>
      <c r="P2289" s="3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9">
        <f t="shared" si="284"/>
        <v>41792.667361111111</v>
      </c>
      <c r="T2289" s="9">
        <f t="shared" si="285"/>
        <v>41813.667361111111</v>
      </c>
      <c r="U2289" t="str">
        <f t="shared" si="286"/>
        <v>Jun</v>
      </c>
      <c r="V2289">
        <f t="shared" si="287"/>
        <v>2014</v>
      </c>
    </row>
    <row r="2290" spans="1:22" ht="60" x14ac:dyDescent="0.25">
      <c r="A2290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100.1</v>
      </c>
      <c r="P2290" s="3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4"/>
        <v>41067.827418981484</v>
      </c>
      <c r="T2290" s="9">
        <f t="shared" si="285"/>
        <v>41086.75</v>
      </c>
      <c r="U2290" t="str">
        <f t="shared" si="286"/>
        <v>Jun</v>
      </c>
      <c r="V2290">
        <f t="shared" si="287"/>
        <v>2012</v>
      </c>
    </row>
    <row r="2291" spans="1:22" ht="60" x14ac:dyDescent="0.25">
      <c r="A2291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107.4</v>
      </c>
      <c r="P2291" s="3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4"/>
        <v>41571.998379629629</v>
      </c>
      <c r="T2291" s="9">
        <f t="shared" si="285"/>
        <v>41614.973611111112</v>
      </c>
      <c r="U2291" t="str">
        <f t="shared" si="286"/>
        <v>Oct</v>
      </c>
      <c r="V2291">
        <f t="shared" si="287"/>
        <v>2013</v>
      </c>
    </row>
    <row r="2292" spans="1:22" ht="45" x14ac:dyDescent="0.25">
      <c r="A2292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104.06666666666666</v>
      </c>
      <c r="P2292" s="3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9">
        <f t="shared" si="284"/>
        <v>40070.253819444442</v>
      </c>
      <c r="T2292" s="9">
        <f t="shared" si="285"/>
        <v>40148.708333333336</v>
      </c>
      <c r="U2292" t="str">
        <f t="shared" si="286"/>
        <v>Sep</v>
      </c>
      <c r="V2292">
        <f t="shared" si="287"/>
        <v>2009</v>
      </c>
    </row>
    <row r="2293" spans="1:22" ht="60" x14ac:dyDescent="0.25">
      <c r="A229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172.8</v>
      </c>
      <c r="P2293" s="3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9">
        <f t="shared" si="284"/>
        <v>40987.977060185185</v>
      </c>
      <c r="T2293" s="9">
        <f t="shared" si="285"/>
        <v>41022.166666666664</v>
      </c>
      <c r="U2293" t="str">
        <f t="shared" si="286"/>
        <v>Mar</v>
      </c>
      <c r="V2293">
        <f t="shared" si="287"/>
        <v>2012</v>
      </c>
    </row>
    <row r="2294" spans="1:22" ht="60" x14ac:dyDescent="0.25">
      <c r="A2294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107.2505</v>
      </c>
      <c r="P2294" s="3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9">
        <f t="shared" si="284"/>
        <v>40987.697638888887</v>
      </c>
      <c r="T2294" s="9">
        <f t="shared" si="285"/>
        <v>41017.697638888887</v>
      </c>
      <c r="U2294" t="str">
        <f t="shared" si="286"/>
        <v>Mar</v>
      </c>
      <c r="V2294">
        <f t="shared" si="287"/>
        <v>2012</v>
      </c>
    </row>
    <row r="2295" spans="1:22" ht="30" x14ac:dyDescent="0.25">
      <c r="A2295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108.23529411764706</v>
      </c>
      <c r="P2295" s="3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9">
        <f t="shared" si="284"/>
        <v>41151.708321759259</v>
      </c>
      <c r="T2295" s="9">
        <f t="shared" si="285"/>
        <v>41177.165972222225</v>
      </c>
      <c r="U2295" t="str">
        <f t="shared" si="286"/>
        <v>Aug</v>
      </c>
      <c r="V2295">
        <f t="shared" si="287"/>
        <v>2012</v>
      </c>
    </row>
    <row r="2296" spans="1:22" ht="60" x14ac:dyDescent="0.25">
      <c r="A2296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146.08079999999998</v>
      </c>
      <c r="P2296" s="3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9">
        <f t="shared" si="284"/>
        <v>41264.72314814815</v>
      </c>
      <c r="T2296" s="9">
        <f t="shared" si="285"/>
        <v>41294.72314814815</v>
      </c>
      <c r="U2296" t="str">
        <f t="shared" si="286"/>
        <v>Dec</v>
      </c>
      <c r="V2296">
        <f t="shared" si="287"/>
        <v>2013</v>
      </c>
    </row>
    <row r="2297" spans="1:22" ht="60" x14ac:dyDescent="0.25">
      <c r="A2297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125.25</v>
      </c>
      <c r="P2297" s="3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9">
        <f t="shared" si="284"/>
        <v>41270.954351851848</v>
      </c>
      <c r="T2297" s="9">
        <f t="shared" si="285"/>
        <v>41300.954351851848</v>
      </c>
      <c r="U2297" t="str">
        <f t="shared" si="286"/>
        <v>Dec</v>
      </c>
      <c r="V2297">
        <f t="shared" si="287"/>
        <v>2013</v>
      </c>
    </row>
    <row r="2298" spans="1:22" ht="45" x14ac:dyDescent="0.25">
      <c r="A2298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149.07142857142856</v>
      </c>
      <c r="P2298" s="3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9">
        <f t="shared" si="284"/>
        <v>40927.731782407405</v>
      </c>
      <c r="T2298" s="9">
        <f t="shared" si="285"/>
        <v>40962.731782407405</v>
      </c>
      <c r="U2298" t="str">
        <f t="shared" si="286"/>
        <v>Jan</v>
      </c>
      <c r="V2298">
        <f t="shared" si="287"/>
        <v>2012</v>
      </c>
    </row>
    <row r="2299" spans="1:22" ht="30" x14ac:dyDescent="0.25">
      <c r="A2299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100.6</v>
      </c>
      <c r="P2299" s="3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9">
        <f t="shared" si="284"/>
        <v>40948.042233796295</v>
      </c>
      <c r="T2299" s="9">
        <f t="shared" si="285"/>
        <v>40982.165972222225</v>
      </c>
      <c r="U2299" t="str">
        <f t="shared" si="286"/>
        <v>Feb</v>
      </c>
      <c r="V2299">
        <f t="shared" si="287"/>
        <v>2012</v>
      </c>
    </row>
    <row r="2300" spans="1:22" ht="45" x14ac:dyDescent="0.25">
      <c r="A2300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105.07333333333332</v>
      </c>
      <c r="P2300" s="3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9">
        <f t="shared" si="284"/>
        <v>41694.84065972222</v>
      </c>
      <c r="T2300" s="9">
        <f t="shared" si="285"/>
        <v>41724.798993055556</v>
      </c>
      <c r="U2300" t="str">
        <f t="shared" si="286"/>
        <v>Feb</v>
      </c>
      <c r="V2300">
        <f t="shared" si="287"/>
        <v>2014</v>
      </c>
    </row>
    <row r="2301" spans="1:22" ht="45" x14ac:dyDescent="0.25">
      <c r="A2301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350.16666666666663</v>
      </c>
      <c r="P2301" s="3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9">
        <f t="shared" si="284"/>
        <v>40565.032511574071</v>
      </c>
      <c r="T2301" s="9">
        <f t="shared" si="285"/>
        <v>40580.032511574071</v>
      </c>
      <c r="U2301" t="str">
        <f t="shared" si="286"/>
        <v>Jan</v>
      </c>
      <c r="V2301">
        <f t="shared" si="287"/>
        <v>2011</v>
      </c>
    </row>
    <row r="2302" spans="1:22" ht="45" x14ac:dyDescent="0.25">
      <c r="A2302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101.25</v>
      </c>
      <c r="P2302" s="3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9">
        <f t="shared" si="284"/>
        <v>41074.727037037039</v>
      </c>
      <c r="T2302" s="9">
        <f t="shared" si="285"/>
        <v>41088.727037037039</v>
      </c>
      <c r="U2302" t="str">
        <f t="shared" si="286"/>
        <v>Jun</v>
      </c>
      <c r="V2302">
        <f t="shared" si="287"/>
        <v>2012</v>
      </c>
    </row>
    <row r="2303" spans="1:22" ht="30" x14ac:dyDescent="0.25">
      <c r="A230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133.6044</v>
      </c>
      <c r="P2303" s="3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9">
        <f t="shared" si="284"/>
        <v>41416.146944444445</v>
      </c>
      <c r="T2303" s="9">
        <f t="shared" si="285"/>
        <v>41446.146944444445</v>
      </c>
      <c r="U2303" t="str">
        <f t="shared" si="286"/>
        <v>May</v>
      </c>
      <c r="V2303">
        <f t="shared" si="287"/>
        <v>2013</v>
      </c>
    </row>
    <row r="2304" spans="1:22" ht="45" x14ac:dyDescent="0.25">
      <c r="A2304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170.65217391304347</v>
      </c>
      <c r="P2304" s="3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9">
        <f t="shared" si="284"/>
        <v>41605.868449074071</v>
      </c>
      <c r="T2304" s="9">
        <f t="shared" si="285"/>
        <v>41639.291666666664</v>
      </c>
      <c r="U2304" t="str">
        <f t="shared" si="286"/>
        <v>Nov</v>
      </c>
      <c r="V2304">
        <f t="shared" si="287"/>
        <v>2013</v>
      </c>
    </row>
    <row r="2305" spans="1:22" ht="60" x14ac:dyDescent="0.25">
      <c r="A2305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109.35829457364341</v>
      </c>
      <c r="P2305" s="3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9">
        <f t="shared" si="284"/>
        <v>40850.111064814817</v>
      </c>
      <c r="T2305" s="9">
        <f t="shared" si="285"/>
        <v>40890.152731481481</v>
      </c>
      <c r="U2305" t="str">
        <f t="shared" si="286"/>
        <v>Nov</v>
      </c>
      <c r="V2305">
        <f t="shared" si="287"/>
        <v>2011</v>
      </c>
    </row>
    <row r="2306" spans="1:22" ht="45" x14ac:dyDescent="0.25">
      <c r="A2306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100.70033333333335</v>
      </c>
      <c r="P2306" s="3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9">
        <f t="shared" si="284"/>
        <v>40502.815868055557</v>
      </c>
      <c r="T2306" s="9">
        <f t="shared" si="285"/>
        <v>40544.207638888889</v>
      </c>
      <c r="U2306" t="str">
        <f t="shared" si="286"/>
        <v>Nov</v>
      </c>
      <c r="V2306">
        <f t="shared" si="287"/>
        <v>2011</v>
      </c>
    </row>
    <row r="2307" spans="1:22" ht="60" x14ac:dyDescent="0.25">
      <c r="A2307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E2307/D2307*100</f>
        <v>101.22777777777779</v>
      </c>
      <c r="P2307" s="3">
        <f t="shared" ref="P2307:P2370" si="289">IFERROR(E2307/L2307,0)</f>
        <v>109.10778443113773</v>
      </c>
      <c r="Q2307" t="str">
        <f t="shared" ref="Q2307:Q2370" si="290">LEFT(N2307,SEARCH("/",N2307,1)-1)</f>
        <v>music</v>
      </c>
      <c r="R2307" t="str">
        <f t="shared" ref="R2307:R2370" si="291">MID(N2307,FIND("/",N2307)+1,256)</f>
        <v>indie rock</v>
      </c>
      <c r="S2307" s="9">
        <f t="shared" ref="S2307:S2370" si="292">(((J2307/60)/60)/24)+DATE(1970,1,1)</f>
        <v>41834.695277777777</v>
      </c>
      <c r="T2307" s="9">
        <f t="shared" ref="T2307:T2370" si="293">(((I2307/60)/60)/24)+DATE(1970,1,1)</f>
        <v>41859.75</v>
      </c>
      <c r="U2307" t="str">
        <f t="shared" ref="U2307:U2370" si="294">TEXT(S2307,"mmm")</f>
        <v>Jul</v>
      </c>
      <c r="V2307">
        <f t="shared" ref="V2307:V2370" si="295">YEAR(T2307)</f>
        <v>2014</v>
      </c>
    </row>
    <row r="2308" spans="1:22" ht="45" x14ac:dyDescent="0.25">
      <c r="A2308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106.75857142857143</v>
      </c>
      <c r="P2308" s="3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9">
        <f t="shared" si="292"/>
        <v>40948.16815972222</v>
      </c>
      <c r="T2308" s="9">
        <f t="shared" si="293"/>
        <v>40978.16815972222</v>
      </c>
      <c r="U2308" t="str">
        <f t="shared" si="294"/>
        <v>Feb</v>
      </c>
      <c r="V2308">
        <f t="shared" si="295"/>
        <v>2012</v>
      </c>
    </row>
    <row r="2309" spans="1:22" ht="45" x14ac:dyDescent="0.25">
      <c r="A2309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106.65777537961894</v>
      </c>
      <c r="P2309" s="3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9">
        <f t="shared" si="292"/>
        <v>41004.802465277775</v>
      </c>
      <c r="T2309" s="9">
        <f t="shared" si="293"/>
        <v>41034.802407407406</v>
      </c>
      <c r="U2309" t="str">
        <f t="shared" si="294"/>
        <v>Apr</v>
      </c>
      <c r="V2309">
        <f t="shared" si="295"/>
        <v>2012</v>
      </c>
    </row>
    <row r="2310" spans="1:22" ht="60" x14ac:dyDescent="0.25">
      <c r="A2310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101.30622</v>
      </c>
      <c r="P2310" s="3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9">
        <f t="shared" si="292"/>
        <v>41851.962916666671</v>
      </c>
      <c r="T2310" s="9">
        <f t="shared" si="293"/>
        <v>41880.041666666664</v>
      </c>
      <c r="U2310" t="str">
        <f t="shared" si="294"/>
        <v>Jul</v>
      </c>
      <c r="V2310">
        <f t="shared" si="295"/>
        <v>2014</v>
      </c>
    </row>
    <row r="2311" spans="1:22" ht="45" x14ac:dyDescent="0.25">
      <c r="A2311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106.67450000000001</v>
      </c>
      <c r="P2311" s="3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9">
        <f t="shared" si="292"/>
        <v>41307.987696759257</v>
      </c>
      <c r="T2311" s="9">
        <f t="shared" si="293"/>
        <v>41342.987696759257</v>
      </c>
      <c r="U2311" t="str">
        <f t="shared" si="294"/>
        <v>Feb</v>
      </c>
      <c r="V2311">
        <f t="shared" si="295"/>
        <v>2013</v>
      </c>
    </row>
    <row r="2312" spans="1:22" ht="60" x14ac:dyDescent="0.25">
      <c r="A2312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428.83978378378379</v>
      </c>
      <c r="P2312" s="3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9">
        <f t="shared" si="292"/>
        <v>41324.79415509259</v>
      </c>
      <c r="T2312" s="9">
        <f t="shared" si="293"/>
        <v>41354.752488425926</v>
      </c>
      <c r="U2312" t="str">
        <f t="shared" si="294"/>
        <v>Feb</v>
      </c>
      <c r="V2312">
        <f t="shared" si="295"/>
        <v>2013</v>
      </c>
    </row>
    <row r="2313" spans="1:22" ht="45" x14ac:dyDescent="0.25">
      <c r="A231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104.11111111111111</v>
      </c>
      <c r="P2313" s="3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9">
        <f t="shared" si="292"/>
        <v>41736.004502314812</v>
      </c>
      <c r="T2313" s="9">
        <f t="shared" si="293"/>
        <v>41766.004502314812</v>
      </c>
      <c r="U2313" t="str">
        <f t="shared" si="294"/>
        <v>Apr</v>
      </c>
      <c r="V2313">
        <f t="shared" si="295"/>
        <v>2014</v>
      </c>
    </row>
    <row r="2314" spans="1:22" ht="45" x14ac:dyDescent="0.25">
      <c r="A2314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107.86666666666666</v>
      </c>
      <c r="P2314" s="3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9">
        <f t="shared" si="292"/>
        <v>41716.632847222223</v>
      </c>
      <c r="T2314" s="9">
        <f t="shared" si="293"/>
        <v>41747.958333333336</v>
      </c>
      <c r="U2314" t="str">
        <f t="shared" si="294"/>
        <v>Mar</v>
      </c>
      <c r="V2314">
        <f t="shared" si="295"/>
        <v>2014</v>
      </c>
    </row>
    <row r="2315" spans="1:22" ht="30" x14ac:dyDescent="0.25">
      <c r="A2315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175.84040000000002</v>
      </c>
      <c r="P2315" s="3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9">
        <f t="shared" si="292"/>
        <v>41002.958634259259</v>
      </c>
      <c r="T2315" s="9">
        <f t="shared" si="293"/>
        <v>41032.958634259259</v>
      </c>
      <c r="U2315" t="str">
        <f t="shared" si="294"/>
        <v>Apr</v>
      </c>
      <c r="V2315">
        <f t="shared" si="295"/>
        <v>2012</v>
      </c>
    </row>
    <row r="2316" spans="1:22" ht="60" x14ac:dyDescent="0.25">
      <c r="A2316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156.97</v>
      </c>
      <c r="P2316" s="3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9">
        <f t="shared" si="292"/>
        <v>41037.551585648151</v>
      </c>
      <c r="T2316" s="9">
        <f t="shared" si="293"/>
        <v>41067.551585648151</v>
      </c>
      <c r="U2316" t="str">
        <f t="shared" si="294"/>
        <v>May</v>
      </c>
      <c r="V2316">
        <f t="shared" si="295"/>
        <v>2012</v>
      </c>
    </row>
    <row r="2317" spans="1:22" ht="45" x14ac:dyDescent="0.25">
      <c r="A2317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102.60000000000001</v>
      </c>
      <c r="P2317" s="3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9">
        <f t="shared" si="292"/>
        <v>41004.72619212963</v>
      </c>
      <c r="T2317" s="9">
        <f t="shared" si="293"/>
        <v>41034.72619212963</v>
      </c>
      <c r="U2317" t="str">
        <f t="shared" si="294"/>
        <v>Apr</v>
      </c>
      <c r="V2317">
        <f t="shared" si="295"/>
        <v>2012</v>
      </c>
    </row>
    <row r="2318" spans="1:22" ht="60" x14ac:dyDescent="0.25">
      <c r="A2318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104.04266666666666</v>
      </c>
      <c r="P2318" s="3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9">
        <f t="shared" si="292"/>
        <v>40079.725115740745</v>
      </c>
      <c r="T2318" s="9">
        <f t="shared" si="293"/>
        <v>40156.76666666667</v>
      </c>
      <c r="U2318" t="str">
        <f t="shared" si="294"/>
        <v>Sep</v>
      </c>
      <c r="V2318">
        <f t="shared" si="295"/>
        <v>2009</v>
      </c>
    </row>
    <row r="2319" spans="1:22" ht="45" x14ac:dyDescent="0.25">
      <c r="A2319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104</v>
      </c>
      <c r="P2319" s="3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9">
        <f t="shared" si="292"/>
        <v>40192.542233796295</v>
      </c>
      <c r="T2319" s="9">
        <f t="shared" si="293"/>
        <v>40224.208333333336</v>
      </c>
      <c r="U2319" t="str">
        <f t="shared" si="294"/>
        <v>Jan</v>
      </c>
      <c r="V2319">
        <f t="shared" si="295"/>
        <v>2010</v>
      </c>
    </row>
    <row r="2320" spans="1:22" ht="60" x14ac:dyDescent="0.25">
      <c r="A2320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121.05999999999999</v>
      </c>
      <c r="P2320" s="3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9">
        <f t="shared" si="292"/>
        <v>40050.643680555557</v>
      </c>
      <c r="T2320" s="9">
        <f t="shared" si="293"/>
        <v>40082.165972222225</v>
      </c>
      <c r="U2320" t="str">
        <f t="shared" si="294"/>
        <v>Aug</v>
      </c>
      <c r="V2320">
        <f t="shared" si="295"/>
        <v>2009</v>
      </c>
    </row>
    <row r="2321" spans="1:22" ht="45" x14ac:dyDescent="0.25">
      <c r="A2321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107.69999999999999</v>
      </c>
      <c r="P2321" s="3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9">
        <f t="shared" si="292"/>
        <v>41593.082002314812</v>
      </c>
      <c r="T2321" s="9">
        <f t="shared" si="293"/>
        <v>41623.082002314812</v>
      </c>
      <c r="U2321" t="str">
        <f t="shared" si="294"/>
        <v>Nov</v>
      </c>
      <c r="V2321">
        <f t="shared" si="295"/>
        <v>2013</v>
      </c>
    </row>
    <row r="2322" spans="1:22" ht="60" x14ac:dyDescent="0.25">
      <c r="A2322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108.66</v>
      </c>
      <c r="P2322" s="3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9">
        <f t="shared" si="292"/>
        <v>41696.817129629628</v>
      </c>
      <c r="T2322" s="9">
        <f t="shared" si="293"/>
        <v>41731.775462962964</v>
      </c>
      <c r="U2322" t="str">
        <f t="shared" si="294"/>
        <v>Feb</v>
      </c>
      <c r="V2322">
        <f t="shared" si="295"/>
        <v>2014</v>
      </c>
    </row>
    <row r="2323" spans="1:22" ht="45" hidden="1" x14ac:dyDescent="0.25">
      <c r="A232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39.120962394619681</v>
      </c>
      <c r="P2323" s="3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9">
        <f t="shared" si="292"/>
        <v>42799.260428240741</v>
      </c>
      <c r="T2323" s="9">
        <f t="shared" si="293"/>
        <v>42829.21876157407</v>
      </c>
      <c r="U2323" t="str">
        <f t="shared" si="294"/>
        <v>Mar</v>
      </c>
      <c r="V2323">
        <f t="shared" si="295"/>
        <v>2017</v>
      </c>
    </row>
    <row r="2324" spans="1:22" ht="45" hidden="1" x14ac:dyDescent="0.25">
      <c r="A2324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3.1481481481481479</v>
      </c>
      <c r="P2324" s="3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2"/>
        <v>42804.895474537043</v>
      </c>
      <c r="T2324" s="9">
        <f t="shared" si="293"/>
        <v>42834.853807870371</v>
      </c>
      <c r="U2324" t="str">
        <f t="shared" si="294"/>
        <v>Mar</v>
      </c>
      <c r="V2324">
        <f t="shared" si="295"/>
        <v>2017</v>
      </c>
    </row>
    <row r="2325" spans="1:22" ht="45" hidden="1" x14ac:dyDescent="0.25">
      <c r="A2325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48</v>
      </c>
      <c r="P2325" s="3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2"/>
        <v>42807.755173611105</v>
      </c>
      <c r="T2325" s="9">
        <f t="shared" si="293"/>
        <v>42814.755173611105</v>
      </c>
      <c r="U2325" t="str">
        <f t="shared" si="294"/>
        <v>Mar</v>
      </c>
      <c r="V2325">
        <f t="shared" si="295"/>
        <v>2017</v>
      </c>
    </row>
    <row r="2326" spans="1:22" ht="45" hidden="1" x14ac:dyDescent="0.25">
      <c r="A2326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20.733333333333334</v>
      </c>
      <c r="P2326" s="3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9">
        <f t="shared" si="292"/>
        <v>42790.885243055556</v>
      </c>
      <c r="T2326" s="9">
        <f t="shared" si="293"/>
        <v>42820.843576388885</v>
      </c>
      <c r="U2326" t="str">
        <f t="shared" si="294"/>
        <v>Feb</v>
      </c>
      <c r="V2326">
        <f t="shared" si="295"/>
        <v>2017</v>
      </c>
    </row>
    <row r="2327" spans="1:22" ht="60" hidden="1" x14ac:dyDescent="0.25">
      <c r="A2327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8</v>
      </c>
      <c r="P2327" s="3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9">
        <f t="shared" si="292"/>
        <v>42794.022349537037</v>
      </c>
      <c r="T2327" s="9">
        <f t="shared" si="293"/>
        <v>42823.980682870373</v>
      </c>
      <c r="U2327" t="str">
        <f t="shared" si="294"/>
        <v>Feb</v>
      </c>
      <c r="V2327">
        <f t="shared" si="295"/>
        <v>2017</v>
      </c>
    </row>
    <row r="2328" spans="1:22" ht="60" hidden="1" x14ac:dyDescent="0.25">
      <c r="A2328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0.72</v>
      </c>
      <c r="P2328" s="3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2"/>
        <v>42804.034120370372</v>
      </c>
      <c r="T2328" s="9">
        <f t="shared" si="293"/>
        <v>42855.708333333328</v>
      </c>
      <c r="U2328" t="str">
        <f t="shared" si="294"/>
        <v>Mar</v>
      </c>
      <c r="V2328">
        <f t="shared" si="295"/>
        <v>2017</v>
      </c>
    </row>
    <row r="2329" spans="1:22" ht="45" x14ac:dyDescent="0.25">
      <c r="A2329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526.09431428571429</v>
      </c>
      <c r="P2329" s="3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9">
        <f t="shared" si="292"/>
        <v>41842.917129629634</v>
      </c>
      <c r="T2329" s="9">
        <f t="shared" si="293"/>
        <v>41877.917129629634</v>
      </c>
      <c r="U2329" t="str">
        <f t="shared" si="294"/>
        <v>Jul</v>
      </c>
      <c r="V2329">
        <f t="shared" si="295"/>
        <v>2014</v>
      </c>
    </row>
    <row r="2330" spans="1:22" ht="60" x14ac:dyDescent="0.25">
      <c r="A2330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254.45000000000002</v>
      </c>
      <c r="P2330" s="3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9">
        <f t="shared" si="292"/>
        <v>42139.781678240746</v>
      </c>
      <c r="T2330" s="9">
        <f t="shared" si="293"/>
        <v>42169.781678240746</v>
      </c>
      <c r="U2330" t="str">
        <f t="shared" si="294"/>
        <v>May</v>
      </c>
      <c r="V2330">
        <f t="shared" si="295"/>
        <v>2015</v>
      </c>
    </row>
    <row r="2331" spans="1:22" ht="45" x14ac:dyDescent="0.25">
      <c r="A2331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105.91999999999999</v>
      </c>
      <c r="P2331" s="3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2"/>
        <v>41807.624374999999</v>
      </c>
      <c r="T2331" s="9">
        <f t="shared" si="293"/>
        <v>41837.624374999999</v>
      </c>
      <c r="U2331" t="str">
        <f t="shared" si="294"/>
        <v>Jun</v>
      </c>
      <c r="V2331">
        <f t="shared" si="295"/>
        <v>2014</v>
      </c>
    </row>
    <row r="2332" spans="1:22" ht="60" x14ac:dyDescent="0.25">
      <c r="A2332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102.42285714285715</v>
      </c>
      <c r="P2332" s="3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9">
        <f t="shared" si="292"/>
        <v>42332.89980324074</v>
      </c>
      <c r="T2332" s="9">
        <f t="shared" si="293"/>
        <v>42363</v>
      </c>
      <c r="U2332" t="str">
        <f t="shared" si="294"/>
        <v>Nov</v>
      </c>
      <c r="V2332">
        <f t="shared" si="295"/>
        <v>2015</v>
      </c>
    </row>
    <row r="2333" spans="1:22" ht="45" x14ac:dyDescent="0.25">
      <c r="A233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144.31375</v>
      </c>
      <c r="P2333" s="3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9">
        <f t="shared" si="292"/>
        <v>41839.005671296298</v>
      </c>
      <c r="T2333" s="9">
        <f t="shared" si="293"/>
        <v>41869.005671296298</v>
      </c>
      <c r="U2333" t="str">
        <f t="shared" si="294"/>
        <v>Jul</v>
      </c>
      <c r="V2333">
        <f t="shared" si="295"/>
        <v>2014</v>
      </c>
    </row>
    <row r="2334" spans="1:22" ht="60" x14ac:dyDescent="0.25">
      <c r="A2334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106.30800000000001</v>
      </c>
      <c r="P2334" s="3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9">
        <f t="shared" si="292"/>
        <v>42011.628136574072</v>
      </c>
      <c r="T2334" s="9">
        <f t="shared" si="293"/>
        <v>42041.628136574072</v>
      </c>
      <c r="U2334" t="str">
        <f t="shared" si="294"/>
        <v>Jan</v>
      </c>
      <c r="V2334">
        <f t="shared" si="295"/>
        <v>2015</v>
      </c>
    </row>
    <row r="2335" spans="1:22" ht="60" x14ac:dyDescent="0.25">
      <c r="A2335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212.16666666666666</v>
      </c>
      <c r="P2335" s="3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9">
        <f t="shared" si="292"/>
        <v>41767.650347222225</v>
      </c>
      <c r="T2335" s="9">
        <f t="shared" si="293"/>
        <v>41788.743055555555</v>
      </c>
      <c r="U2335" t="str">
        <f t="shared" si="294"/>
        <v>May</v>
      </c>
      <c r="V2335">
        <f t="shared" si="295"/>
        <v>2014</v>
      </c>
    </row>
    <row r="2336" spans="1:22" ht="45" x14ac:dyDescent="0.25">
      <c r="A2336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101.95</v>
      </c>
      <c r="P2336" s="3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9">
        <f t="shared" si="292"/>
        <v>41918.670115740737</v>
      </c>
      <c r="T2336" s="9">
        <f t="shared" si="293"/>
        <v>41948.731944444444</v>
      </c>
      <c r="U2336" t="str">
        <f t="shared" si="294"/>
        <v>Oct</v>
      </c>
      <c r="V2336">
        <f t="shared" si="295"/>
        <v>2014</v>
      </c>
    </row>
    <row r="2337" spans="1:22" ht="60" x14ac:dyDescent="0.25">
      <c r="A2337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102.27200000000001</v>
      </c>
      <c r="P2337" s="3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9">
        <f t="shared" si="292"/>
        <v>41771.572256944448</v>
      </c>
      <c r="T2337" s="9">
        <f t="shared" si="293"/>
        <v>41801.572256944448</v>
      </c>
      <c r="U2337" t="str">
        <f t="shared" si="294"/>
        <v>May</v>
      </c>
      <c r="V2337">
        <f t="shared" si="295"/>
        <v>2014</v>
      </c>
    </row>
    <row r="2338" spans="1:22" ht="45" x14ac:dyDescent="0.25">
      <c r="A2338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520.73254999999995</v>
      </c>
      <c r="P2338" s="3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9">
        <f t="shared" si="292"/>
        <v>41666.924710648149</v>
      </c>
      <c r="T2338" s="9">
        <f t="shared" si="293"/>
        <v>41706.924710648149</v>
      </c>
      <c r="U2338" t="str">
        <f t="shared" si="294"/>
        <v>Jan</v>
      </c>
      <c r="V2338">
        <f t="shared" si="295"/>
        <v>2014</v>
      </c>
    </row>
    <row r="2339" spans="1:22" ht="45" x14ac:dyDescent="0.25">
      <c r="A2339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110.65833333333333</v>
      </c>
      <c r="P2339" s="3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9">
        <f t="shared" si="292"/>
        <v>41786.640543981484</v>
      </c>
      <c r="T2339" s="9">
        <f t="shared" si="293"/>
        <v>41816.640543981484</v>
      </c>
      <c r="U2339" t="str">
        <f t="shared" si="294"/>
        <v>May</v>
      </c>
      <c r="V2339">
        <f t="shared" si="295"/>
        <v>2014</v>
      </c>
    </row>
    <row r="2340" spans="1:22" ht="45" x14ac:dyDescent="0.25">
      <c r="A2340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101.14333333333335</v>
      </c>
      <c r="P2340" s="3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9">
        <f t="shared" si="292"/>
        <v>41789.896805555552</v>
      </c>
      <c r="T2340" s="9">
        <f t="shared" si="293"/>
        <v>41819.896805555552</v>
      </c>
      <c r="U2340" t="str">
        <f t="shared" si="294"/>
        <v>May</v>
      </c>
      <c r="V2340">
        <f t="shared" si="295"/>
        <v>2014</v>
      </c>
    </row>
    <row r="2341" spans="1:22" ht="60" x14ac:dyDescent="0.25">
      <c r="A2341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294.20799999999997</v>
      </c>
      <c r="P2341" s="3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9">
        <f t="shared" si="292"/>
        <v>42692.79987268518</v>
      </c>
      <c r="T2341" s="9">
        <f t="shared" si="293"/>
        <v>42723.332638888889</v>
      </c>
      <c r="U2341" t="str">
        <f t="shared" si="294"/>
        <v>Nov</v>
      </c>
      <c r="V2341">
        <f t="shared" si="295"/>
        <v>2016</v>
      </c>
    </row>
    <row r="2342" spans="1:22" ht="45" x14ac:dyDescent="0.25">
      <c r="A2342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105.77749999999999</v>
      </c>
      <c r="P2342" s="3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9">
        <f t="shared" si="292"/>
        <v>42643.642800925925</v>
      </c>
      <c r="T2342" s="9">
        <f t="shared" si="293"/>
        <v>42673.642800925925</v>
      </c>
      <c r="U2342" t="str">
        <f t="shared" si="294"/>
        <v>Sep</v>
      </c>
      <c r="V2342">
        <f t="shared" si="295"/>
        <v>2016</v>
      </c>
    </row>
    <row r="2343" spans="1:22" ht="45" hidden="1" x14ac:dyDescent="0.25">
      <c r="A234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3">
        <f t="shared" si="289"/>
        <v>0</v>
      </c>
      <c r="Q2343" t="str">
        <f t="shared" si="290"/>
        <v>technology</v>
      </c>
      <c r="R2343" t="str">
        <f t="shared" si="291"/>
        <v>web</v>
      </c>
      <c r="S2343" s="9">
        <f t="shared" si="292"/>
        <v>42167.813703703709</v>
      </c>
      <c r="T2343" s="9">
        <f t="shared" si="293"/>
        <v>42197.813703703709</v>
      </c>
      <c r="U2343" t="str">
        <f t="shared" si="294"/>
        <v>Jun</v>
      </c>
      <c r="V2343">
        <f t="shared" si="295"/>
        <v>2015</v>
      </c>
    </row>
    <row r="2344" spans="1:22" ht="60" hidden="1" x14ac:dyDescent="0.25">
      <c r="A2344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3">
        <f t="shared" si="289"/>
        <v>0</v>
      </c>
      <c r="Q2344" t="str">
        <f t="shared" si="290"/>
        <v>technology</v>
      </c>
      <c r="R2344" t="str">
        <f t="shared" si="291"/>
        <v>web</v>
      </c>
      <c r="S2344" s="9">
        <f t="shared" si="292"/>
        <v>41897.702199074076</v>
      </c>
      <c r="T2344" s="9">
        <f t="shared" si="293"/>
        <v>41918.208333333336</v>
      </c>
      <c r="U2344" t="str">
        <f t="shared" si="294"/>
        <v>Sep</v>
      </c>
      <c r="V2344">
        <f t="shared" si="295"/>
        <v>2014</v>
      </c>
    </row>
    <row r="2345" spans="1:22" ht="60" hidden="1" x14ac:dyDescent="0.25">
      <c r="A2345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3</v>
      </c>
      <c r="P2345" s="3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2"/>
        <v>42327.825289351851</v>
      </c>
      <c r="T2345" s="9">
        <f t="shared" si="293"/>
        <v>42377.82430555555</v>
      </c>
      <c r="U2345" t="str">
        <f t="shared" si="294"/>
        <v>Nov</v>
      </c>
      <c r="V2345">
        <f t="shared" si="295"/>
        <v>2016</v>
      </c>
    </row>
    <row r="2346" spans="1:22" ht="60" hidden="1" x14ac:dyDescent="0.25">
      <c r="A2346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0.1</v>
      </c>
      <c r="P2346" s="3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2"/>
        <v>42515.727650462963</v>
      </c>
      <c r="T2346" s="9">
        <f t="shared" si="293"/>
        <v>42545.727650462963</v>
      </c>
      <c r="U2346" t="str">
        <f t="shared" si="294"/>
        <v>May</v>
      </c>
      <c r="V2346">
        <f t="shared" si="295"/>
        <v>2016</v>
      </c>
    </row>
    <row r="2347" spans="1:22" ht="60" hidden="1" x14ac:dyDescent="0.25">
      <c r="A2347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3">
        <f t="shared" si="289"/>
        <v>0</v>
      </c>
      <c r="Q2347" t="str">
        <f t="shared" si="290"/>
        <v>technology</v>
      </c>
      <c r="R2347" t="str">
        <f t="shared" si="291"/>
        <v>web</v>
      </c>
      <c r="S2347" s="9">
        <f t="shared" si="292"/>
        <v>42060.001805555556</v>
      </c>
      <c r="T2347" s="9">
        <f t="shared" si="293"/>
        <v>42094.985416666663</v>
      </c>
      <c r="U2347" t="str">
        <f t="shared" si="294"/>
        <v>Feb</v>
      </c>
      <c r="V2347">
        <f t="shared" si="295"/>
        <v>2015</v>
      </c>
    </row>
    <row r="2348" spans="1:22" ht="45" hidden="1" x14ac:dyDescent="0.25">
      <c r="A2348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6.5000000000000002E-2</v>
      </c>
      <c r="P2348" s="3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2"/>
        <v>42615.79896990741</v>
      </c>
      <c r="T2348" s="9">
        <f t="shared" si="293"/>
        <v>42660.79896990741</v>
      </c>
      <c r="U2348" t="str">
        <f t="shared" si="294"/>
        <v>Sep</v>
      </c>
      <c r="V2348">
        <f t="shared" si="295"/>
        <v>2016</v>
      </c>
    </row>
    <row r="2349" spans="1:22" ht="45" hidden="1" x14ac:dyDescent="0.25">
      <c r="A2349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1.5</v>
      </c>
      <c r="P2349" s="3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2"/>
        <v>42577.607361111113</v>
      </c>
      <c r="T2349" s="9">
        <f t="shared" si="293"/>
        <v>42607.607361111113</v>
      </c>
      <c r="U2349" t="str">
        <f t="shared" si="294"/>
        <v>Jul</v>
      </c>
      <c r="V2349">
        <f t="shared" si="295"/>
        <v>2016</v>
      </c>
    </row>
    <row r="2350" spans="1:22" ht="60" hidden="1" x14ac:dyDescent="0.25">
      <c r="A2350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0.38571428571428573</v>
      </c>
      <c r="P2350" s="3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2"/>
        <v>42360.932152777779</v>
      </c>
      <c r="T2350" s="9">
        <f t="shared" si="293"/>
        <v>42420.932152777779</v>
      </c>
      <c r="U2350" t="str">
        <f t="shared" si="294"/>
        <v>Dec</v>
      </c>
      <c r="V2350">
        <f t="shared" si="295"/>
        <v>2016</v>
      </c>
    </row>
    <row r="2351" spans="1:22" ht="45" hidden="1" x14ac:dyDescent="0.25">
      <c r="A2351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3">
        <f t="shared" si="289"/>
        <v>0</v>
      </c>
      <c r="Q2351" t="str">
        <f t="shared" si="290"/>
        <v>technology</v>
      </c>
      <c r="R2351" t="str">
        <f t="shared" si="291"/>
        <v>web</v>
      </c>
      <c r="S2351" s="9">
        <f t="shared" si="292"/>
        <v>42198.775787037041</v>
      </c>
      <c r="T2351" s="9">
        <f t="shared" si="293"/>
        <v>42227.775787037041</v>
      </c>
      <c r="U2351" t="str">
        <f t="shared" si="294"/>
        <v>Jul</v>
      </c>
      <c r="V2351">
        <f t="shared" si="295"/>
        <v>2015</v>
      </c>
    </row>
    <row r="2352" spans="1:22" ht="45" hidden="1" x14ac:dyDescent="0.25">
      <c r="A2352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3">
        <f t="shared" si="289"/>
        <v>0</v>
      </c>
      <c r="Q2352" t="str">
        <f t="shared" si="290"/>
        <v>technology</v>
      </c>
      <c r="R2352" t="str">
        <f t="shared" si="291"/>
        <v>web</v>
      </c>
      <c r="S2352" s="9">
        <f t="shared" si="292"/>
        <v>42708.842245370368</v>
      </c>
      <c r="T2352" s="9">
        <f t="shared" si="293"/>
        <v>42738.842245370368</v>
      </c>
      <c r="U2352" t="str">
        <f t="shared" si="294"/>
        <v>Dec</v>
      </c>
      <c r="V2352">
        <f t="shared" si="295"/>
        <v>2017</v>
      </c>
    </row>
    <row r="2353" spans="1:22" ht="30" hidden="1" x14ac:dyDescent="0.25">
      <c r="A235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0.5714285714285714</v>
      </c>
      <c r="P2353" s="3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9">
        <f t="shared" si="292"/>
        <v>42094.101145833338</v>
      </c>
      <c r="T2353" s="9">
        <f t="shared" si="293"/>
        <v>42124.101145833338</v>
      </c>
      <c r="U2353" t="str">
        <f t="shared" si="294"/>
        <v>Mar</v>
      </c>
      <c r="V2353">
        <f t="shared" si="295"/>
        <v>2015</v>
      </c>
    </row>
    <row r="2354" spans="1:22" ht="45" hidden="1" x14ac:dyDescent="0.25">
      <c r="A2354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3">
        <f t="shared" si="289"/>
        <v>0</v>
      </c>
      <c r="Q2354" t="str">
        <f t="shared" si="290"/>
        <v>technology</v>
      </c>
      <c r="R2354" t="str">
        <f t="shared" si="291"/>
        <v>web</v>
      </c>
      <c r="S2354" s="9">
        <f t="shared" si="292"/>
        <v>42101.633703703701</v>
      </c>
      <c r="T2354" s="9">
        <f t="shared" si="293"/>
        <v>42161.633703703701</v>
      </c>
      <c r="U2354" t="str">
        <f t="shared" si="294"/>
        <v>Apr</v>
      </c>
      <c r="V2354">
        <f t="shared" si="295"/>
        <v>2015</v>
      </c>
    </row>
    <row r="2355" spans="1:22" ht="60" hidden="1" x14ac:dyDescent="0.25">
      <c r="A2355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3">
        <f t="shared" si="289"/>
        <v>0</v>
      </c>
      <c r="Q2355" t="str">
        <f t="shared" si="290"/>
        <v>technology</v>
      </c>
      <c r="R2355" t="str">
        <f t="shared" si="291"/>
        <v>web</v>
      </c>
      <c r="S2355" s="9">
        <f t="shared" si="292"/>
        <v>42103.676180555558</v>
      </c>
      <c r="T2355" s="9">
        <f t="shared" si="293"/>
        <v>42115.676180555558</v>
      </c>
      <c r="U2355" t="str">
        <f t="shared" si="294"/>
        <v>Apr</v>
      </c>
      <c r="V2355">
        <f t="shared" si="295"/>
        <v>2015</v>
      </c>
    </row>
    <row r="2356" spans="1:22" ht="45" hidden="1" x14ac:dyDescent="0.25">
      <c r="A2356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7.1428571428571425E-2</v>
      </c>
      <c r="P2356" s="3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2"/>
        <v>41954.722916666666</v>
      </c>
      <c r="T2356" s="9">
        <f t="shared" si="293"/>
        <v>42014.722916666666</v>
      </c>
      <c r="U2356" t="str">
        <f t="shared" si="294"/>
        <v>Nov</v>
      </c>
      <c r="V2356">
        <f t="shared" si="295"/>
        <v>2015</v>
      </c>
    </row>
    <row r="2357" spans="1:22" ht="45" hidden="1" x14ac:dyDescent="0.25">
      <c r="A2357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0.6875</v>
      </c>
      <c r="P2357" s="3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2"/>
        <v>42096.918240740735</v>
      </c>
      <c r="T2357" s="9">
        <f t="shared" si="293"/>
        <v>42126.918240740735</v>
      </c>
      <c r="U2357" t="str">
        <f t="shared" si="294"/>
        <v>Apr</v>
      </c>
      <c r="V2357">
        <f t="shared" si="295"/>
        <v>2015</v>
      </c>
    </row>
    <row r="2358" spans="1:22" ht="30" hidden="1" x14ac:dyDescent="0.25">
      <c r="A2358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3">
        <f t="shared" si="289"/>
        <v>0</v>
      </c>
      <c r="Q2358" t="str">
        <f t="shared" si="290"/>
        <v>technology</v>
      </c>
      <c r="R2358" t="str">
        <f t="shared" si="291"/>
        <v>web</v>
      </c>
      <c r="S2358" s="9">
        <f t="shared" si="292"/>
        <v>42130.78361111111</v>
      </c>
      <c r="T2358" s="9">
        <f t="shared" si="293"/>
        <v>42160.78361111111</v>
      </c>
      <c r="U2358" t="str">
        <f t="shared" si="294"/>
        <v>May</v>
      </c>
      <c r="V2358">
        <f t="shared" si="295"/>
        <v>2015</v>
      </c>
    </row>
    <row r="2359" spans="1:22" ht="45" hidden="1" x14ac:dyDescent="0.25">
      <c r="A2359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3">
        <f t="shared" si="289"/>
        <v>0</v>
      </c>
      <c r="Q2359" t="str">
        <f t="shared" si="290"/>
        <v>technology</v>
      </c>
      <c r="R2359" t="str">
        <f t="shared" si="291"/>
        <v>web</v>
      </c>
      <c r="S2359" s="9">
        <f t="shared" si="292"/>
        <v>42264.620115740734</v>
      </c>
      <c r="T2359" s="9">
        <f t="shared" si="293"/>
        <v>42294.620115740734</v>
      </c>
      <c r="U2359" t="str">
        <f t="shared" si="294"/>
        <v>Sep</v>
      </c>
      <c r="V2359">
        <f t="shared" si="295"/>
        <v>2015</v>
      </c>
    </row>
    <row r="2360" spans="1:22" ht="45" hidden="1" x14ac:dyDescent="0.25">
      <c r="A2360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3">
        <f t="shared" si="289"/>
        <v>0</v>
      </c>
      <c r="Q2360" t="str">
        <f t="shared" si="290"/>
        <v>technology</v>
      </c>
      <c r="R2360" t="str">
        <f t="shared" si="291"/>
        <v>web</v>
      </c>
      <c r="S2360" s="9">
        <f t="shared" si="292"/>
        <v>41978.930972222224</v>
      </c>
      <c r="T2360" s="9">
        <f t="shared" si="293"/>
        <v>42035.027083333334</v>
      </c>
      <c r="U2360" t="str">
        <f t="shared" si="294"/>
        <v>Dec</v>
      </c>
      <c r="V2360">
        <f t="shared" si="295"/>
        <v>2015</v>
      </c>
    </row>
    <row r="2361" spans="1:22" ht="45" hidden="1" x14ac:dyDescent="0.25">
      <c r="A2361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14.680000000000001</v>
      </c>
      <c r="P2361" s="3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2"/>
        <v>42159.649583333332</v>
      </c>
      <c r="T2361" s="9">
        <f t="shared" si="293"/>
        <v>42219.649583333332</v>
      </c>
      <c r="U2361" t="str">
        <f t="shared" si="294"/>
        <v>Jun</v>
      </c>
      <c r="V2361">
        <f t="shared" si="295"/>
        <v>2015</v>
      </c>
    </row>
    <row r="2362" spans="1:22" ht="45" hidden="1" x14ac:dyDescent="0.25">
      <c r="A2362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0.04</v>
      </c>
      <c r="P2362" s="3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2"/>
        <v>42377.70694444445</v>
      </c>
      <c r="T2362" s="9">
        <f t="shared" si="293"/>
        <v>42407.70694444445</v>
      </c>
      <c r="U2362" t="str">
        <f t="shared" si="294"/>
        <v>Jan</v>
      </c>
      <c r="V2362">
        <f t="shared" si="295"/>
        <v>2016</v>
      </c>
    </row>
    <row r="2363" spans="1:22" ht="60" hidden="1" x14ac:dyDescent="0.25">
      <c r="A236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3">
        <f t="shared" si="289"/>
        <v>0</v>
      </c>
      <c r="Q2363" t="str">
        <f t="shared" si="290"/>
        <v>technology</v>
      </c>
      <c r="R2363" t="str">
        <f t="shared" si="291"/>
        <v>web</v>
      </c>
      <c r="S2363" s="9">
        <f t="shared" si="292"/>
        <v>42466.858888888892</v>
      </c>
      <c r="T2363" s="9">
        <f t="shared" si="293"/>
        <v>42490.916666666672</v>
      </c>
      <c r="U2363" t="str">
        <f t="shared" si="294"/>
        <v>Apr</v>
      </c>
      <c r="V2363">
        <f t="shared" si="295"/>
        <v>2016</v>
      </c>
    </row>
    <row r="2364" spans="1:22" ht="45" hidden="1" x14ac:dyDescent="0.25">
      <c r="A2364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28.571428571428569</v>
      </c>
      <c r="P2364" s="3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2"/>
        <v>41954.688310185185</v>
      </c>
      <c r="T2364" s="9">
        <f t="shared" si="293"/>
        <v>41984.688310185185</v>
      </c>
      <c r="U2364" t="str">
        <f t="shared" si="294"/>
        <v>Nov</v>
      </c>
      <c r="V2364">
        <f t="shared" si="295"/>
        <v>2014</v>
      </c>
    </row>
    <row r="2365" spans="1:22" ht="60" hidden="1" x14ac:dyDescent="0.25">
      <c r="A2365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3">
        <f t="shared" si="289"/>
        <v>0</v>
      </c>
      <c r="Q2365" t="str">
        <f t="shared" si="290"/>
        <v>technology</v>
      </c>
      <c r="R2365" t="str">
        <f t="shared" si="291"/>
        <v>web</v>
      </c>
      <c r="S2365" s="9">
        <f t="shared" si="292"/>
        <v>42322.011574074073</v>
      </c>
      <c r="T2365" s="9">
        <f t="shared" si="293"/>
        <v>42367.011574074073</v>
      </c>
      <c r="U2365" t="str">
        <f t="shared" si="294"/>
        <v>Nov</v>
      </c>
      <c r="V2365">
        <f t="shared" si="295"/>
        <v>2015</v>
      </c>
    </row>
    <row r="2366" spans="1:22" ht="45" hidden="1" x14ac:dyDescent="0.25">
      <c r="A2366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3">
        <f t="shared" si="289"/>
        <v>0</v>
      </c>
      <c r="Q2366" t="str">
        <f t="shared" si="290"/>
        <v>technology</v>
      </c>
      <c r="R2366" t="str">
        <f t="shared" si="291"/>
        <v>web</v>
      </c>
      <c r="S2366" s="9">
        <f t="shared" si="292"/>
        <v>42248.934675925921</v>
      </c>
      <c r="T2366" s="9">
        <f t="shared" si="293"/>
        <v>42303.934675925921</v>
      </c>
      <c r="U2366" t="str">
        <f t="shared" si="294"/>
        <v>Sep</v>
      </c>
      <c r="V2366">
        <f t="shared" si="295"/>
        <v>2015</v>
      </c>
    </row>
    <row r="2367" spans="1:22" ht="60" hidden="1" x14ac:dyDescent="0.25">
      <c r="A2367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3">
        <f t="shared" si="289"/>
        <v>0</v>
      </c>
      <c r="Q2367" t="str">
        <f t="shared" si="290"/>
        <v>technology</v>
      </c>
      <c r="R2367" t="str">
        <f t="shared" si="291"/>
        <v>web</v>
      </c>
      <c r="S2367" s="9">
        <f t="shared" si="292"/>
        <v>42346.736400462964</v>
      </c>
      <c r="T2367" s="9">
        <f t="shared" si="293"/>
        <v>42386.958333333328</v>
      </c>
      <c r="U2367" t="str">
        <f t="shared" si="294"/>
        <v>Dec</v>
      </c>
      <c r="V2367">
        <f t="shared" si="295"/>
        <v>2016</v>
      </c>
    </row>
    <row r="2368" spans="1:22" ht="45" hidden="1" x14ac:dyDescent="0.25">
      <c r="A2368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10.52</v>
      </c>
      <c r="P2368" s="3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9">
        <f t="shared" si="292"/>
        <v>42268.531631944439</v>
      </c>
      <c r="T2368" s="9">
        <f t="shared" si="293"/>
        <v>42298.531631944439</v>
      </c>
      <c r="U2368" t="str">
        <f t="shared" si="294"/>
        <v>Sep</v>
      </c>
      <c r="V2368">
        <f t="shared" si="295"/>
        <v>2015</v>
      </c>
    </row>
    <row r="2369" spans="1:22" ht="60" hidden="1" x14ac:dyDescent="0.25">
      <c r="A2369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</v>
      </c>
      <c r="P2369" s="3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9">
        <f t="shared" si="292"/>
        <v>42425.970092592594</v>
      </c>
      <c r="T2369" s="9">
        <f t="shared" si="293"/>
        <v>42485.928425925929</v>
      </c>
      <c r="U2369" t="str">
        <f t="shared" si="294"/>
        <v>Feb</v>
      </c>
      <c r="V2369">
        <f t="shared" si="295"/>
        <v>2016</v>
      </c>
    </row>
    <row r="2370" spans="1:22" ht="60" hidden="1" x14ac:dyDescent="0.25">
      <c r="A2370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0.25</v>
      </c>
      <c r="P2370" s="3">
        <f t="shared" si="289"/>
        <v>50</v>
      </c>
      <c r="Q2370" t="str">
        <f t="shared" si="290"/>
        <v>technology</v>
      </c>
      <c r="R2370" t="str">
        <f t="shared" si="291"/>
        <v>web</v>
      </c>
      <c r="S2370" s="9">
        <f t="shared" si="292"/>
        <v>42063.721817129626</v>
      </c>
      <c r="T2370" s="9">
        <f t="shared" si="293"/>
        <v>42108.680150462969</v>
      </c>
      <c r="U2370" t="str">
        <f t="shared" si="294"/>
        <v>Feb</v>
      </c>
      <c r="V2370">
        <f t="shared" si="295"/>
        <v>2015</v>
      </c>
    </row>
    <row r="2371" spans="1:22" ht="60" hidden="1" x14ac:dyDescent="0.25">
      <c r="A2371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E2371/D2371*100</f>
        <v>0</v>
      </c>
      <c r="P2371" s="3">
        <f t="shared" ref="P2371:P2434" si="297">IFERROR(E2371/L2371,0)</f>
        <v>0</v>
      </c>
      <c r="Q2371" t="str">
        <f t="shared" ref="Q2371:Q2434" si="298">LEFT(N2371,SEARCH("/",N2371,1)-1)</f>
        <v>technology</v>
      </c>
      <c r="R2371" t="str">
        <f t="shared" ref="R2371:R2434" si="299">MID(N2371,FIND("/",N2371)+1,256)</f>
        <v>web</v>
      </c>
      <c r="S2371" s="9">
        <f t="shared" ref="S2371:S2434" si="300">(((J2371/60)/60)/24)+DATE(1970,1,1)</f>
        <v>42380.812627314815</v>
      </c>
      <c r="T2371" s="9">
        <f t="shared" ref="T2371:T2434" si="301">(((I2371/60)/60)/24)+DATE(1970,1,1)</f>
        <v>42410.812627314815</v>
      </c>
      <c r="U2371" t="str">
        <f t="shared" ref="U2371:U2434" si="302">TEXT(S2371,"mmm")</f>
        <v>Jan</v>
      </c>
      <c r="V2371">
        <f t="shared" ref="V2371:V2434" si="303">YEAR(T2371)</f>
        <v>2016</v>
      </c>
    </row>
    <row r="2372" spans="1:22" ht="60" hidden="1" x14ac:dyDescent="0.25">
      <c r="A2372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0.32800000000000001</v>
      </c>
      <c r="P2372" s="3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si="300"/>
        <v>41961.18913194444</v>
      </c>
      <c r="T2372" s="9">
        <f t="shared" si="301"/>
        <v>41991.18913194444</v>
      </c>
      <c r="U2372" t="str">
        <f t="shared" si="302"/>
        <v>Nov</v>
      </c>
      <c r="V2372">
        <f t="shared" si="303"/>
        <v>2014</v>
      </c>
    </row>
    <row r="2373" spans="1:22" ht="60" hidden="1" x14ac:dyDescent="0.25">
      <c r="A237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3">
        <f t="shared" si="297"/>
        <v>0</v>
      </c>
      <c r="Q2373" t="str">
        <f t="shared" si="298"/>
        <v>technology</v>
      </c>
      <c r="R2373" t="str">
        <f t="shared" si="299"/>
        <v>web</v>
      </c>
      <c r="S2373" s="9">
        <f t="shared" si="300"/>
        <v>42150.777731481481</v>
      </c>
      <c r="T2373" s="9">
        <f t="shared" si="301"/>
        <v>42180.777731481481</v>
      </c>
      <c r="U2373" t="str">
        <f t="shared" si="302"/>
        <v>May</v>
      </c>
      <c r="V2373">
        <f t="shared" si="303"/>
        <v>2015</v>
      </c>
    </row>
    <row r="2374" spans="1:22" ht="60" hidden="1" x14ac:dyDescent="0.25">
      <c r="A2374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3.2727272727272729</v>
      </c>
      <c r="P2374" s="3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0"/>
        <v>42088.069108796291</v>
      </c>
      <c r="T2374" s="9">
        <f t="shared" si="301"/>
        <v>42118.069108796291</v>
      </c>
      <c r="U2374" t="str">
        <f t="shared" si="302"/>
        <v>Mar</v>
      </c>
      <c r="V2374">
        <f t="shared" si="303"/>
        <v>2015</v>
      </c>
    </row>
    <row r="2375" spans="1:22" ht="30" hidden="1" x14ac:dyDescent="0.25">
      <c r="A2375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5.8823529411764705E-3</v>
      </c>
      <c r="P2375" s="3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0"/>
        <v>42215.662314814821</v>
      </c>
      <c r="T2375" s="9">
        <f t="shared" si="301"/>
        <v>42245.662314814821</v>
      </c>
      <c r="U2375" t="str">
        <f t="shared" si="302"/>
        <v>Jul</v>
      </c>
      <c r="V2375">
        <f t="shared" si="303"/>
        <v>2015</v>
      </c>
    </row>
    <row r="2376" spans="1:22" ht="60" hidden="1" x14ac:dyDescent="0.25">
      <c r="A2376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4.5454545454545456E-2</v>
      </c>
      <c r="P2376" s="3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0"/>
        <v>42017.843287037031</v>
      </c>
      <c r="T2376" s="9">
        <f t="shared" si="301"/>
        <v>42047.843287037031</v>
      </c>
      <c r="U2376" t="str">
        <f t="shared" si="302"/>
        <v>Jan</v>
      </c>
      <c r="V2376">
        <f t="shared" si="303"/>
        <v>2015</v>
      </c>
    </row>
    <row r="2377" spans="1:22" ht="60" hidden="1" x14ac:dyDescent="0.25">
      <c r="A2377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3">
        <f t="shared" si="297"/>
        <v>0</v>
      </c>
      <c r="Q2377" t="str">
        <f t="shared" si="298"/>
        <v>technology</v>
      </c>
      <c r="R2377" t="str">
        <f t="shared" si="299"/>
        <v>web</v>
      </c>
      <c r="S2377" s="9">
        <f t="shared" si="300"/>
        <v>42592.836076388892</v>
      </c>
      <c r="T2377" s="9">
        <f t="shared" si="301"/>
        <v>42622.836076388892</v>
      </c>
      <c r="U2377" t="str">
        <f t="shared" si="302"/>
        <v>Aug</v>
      </c>
      <c r="V2377">
        <f t="shared" si="303"/>
        <v>2016</v>
      </c>
    </row>
    <row r="2378" spans="1:22" ht="45" hidden="1" x14ac:dyDescent="0.25">
      <c r="A2378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10.877666666666666</v>
      </c>
      <c r="P2378" s="3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9">
        <f t="shared" si="300"/>
        <v>42318.925532407404</v>
      </c>
      <c r="T2378" s="9">
        <f t="shared" si="301"/>
        <v>42348.925532407404</v>
      </c>
      <c r="U2378" t="str">
        <f t="shared" si="302"/>
        <v>Nov</v>
      </c>
      <c r="V2378">
        <f t="shared" si="303"/>
        <v>2015</v>
      </c>
    </row>
    <row r="2379" spans="1:22" ht="45" hidden="1" x14ac:dyDescent="0.25">
      <c r="A2379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3">
        <f t="shared" si="297"/>
        <v>0</v>
      </c>
      <c r="Q2379" t="str">
        <f t="shared" si="298"/>
        <v>technology</v>
      </c>
      <c r="R2379" t="str">
        <f t="shared" si="299"/>
        <v>web</v>
      </c>
      <c r="S2379" s="9">
        <f t="shared" si="300"/>
        <v>42669.870173611111</v>
      </c>
      <c r="T2379" s="9">
        <f t="shared" si="301"/>
        <v>42699.911840277782</v>
      </c>
      <c r="U2379" t="str">
        <f t="shared" si="302"/>
        <v>Oct</v>
      </c>
      <c r="V2379">
        <f t="shared" si="303"/>
        <v>2016</v>
      </c>
    </row>
    <row r="2380" spans="1:22" ht="45" hidden="1" x14ac:dyDescent="0.25">
      <c r="A2380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3">
        <f t="shared" si="297"/>
        <v>0</v>
      </c>
      <c r="Q2380" t="str">
        <f t="shared" si="298"/>
        <v>technology</v>
      </c>
      <c r="R2380" t="str">
        <f t="shared" si="299"/>
        <v>web</v>
      </c>
      <c r="S2380" s="9">
        <f t="shared" si="300"/>
        <v>42213.013078703705</v>
      </c>
      <c r="T2380" s="9">
        <f t="shared" si="301"/>
        <v>42242.013078703705</v>
      </c>
      <c r="U2380" t="str">
        <f t="shared" si="302"/>
        <v>Jul</v>
      </c>
      <c r="V2380">
        <f t="shared" si="303"/>
        <v>2015</v>
      </c>
    </row>
    <row r="2381" spans="1:22" ht="45" hidden="1" x14ac:dyDescent="0.25">
      <c r="A2381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3">
        <f t="shared" si="297"/>
        <v>0</v>
      </c>
      <c r="Q2381" t="str">
        <f t="shared" si="298"/>
        <v>technology</v>
      </c>
      <c r="R2381" t="str">
        <f t="shared" si="299"/>
        <v>web</v>
      </c>
      <c r="S2381" s="9">
        <f t="shared" si="300"/>
        <v>42237.016388888893</v>
      </c>
      <c r="T2381" s="9">
        <f t="shared" si="301"/>
        <v>42282.016388888893</v>
      </c>
      <c r="U2381" t="str">
        <f t="shared" si="302"/>
        <v>Aug</v>
      </c>
      <c r="V2381">
        <f t="shared" si="303"/>
        <v>2015</v>
      </c>
    </row>
    <row r="2382" spans="1:22" ht="45" hidden="1" x14ac:dyDescent="0.25">
      <c r="A2382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0.36666666666666664</v>
      </c>
      <c r="P2382" s="3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9">
        <f t="shared" si="300"/>
        <v>42248.793310185181</v>
      </c>
      <c r="T2382" s="9">
        <f t="shared" si="301"/>
        <v>42278.793310185181</v>
      </c>
      <c r="U2382" t="str">
        <f t="shared" si="302"/>
        <v>Sep</v>
      </c>
      <c r="V2382">
        <f t="shared" si="303"/>
        <v>2015</v>
      </c>
    </row>
    <row r="2383" spans="1:22" ht="45" hidden="1" x14ac:dyDescent="0.25">
      <c r="A238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</v>
      </c>
      <c r="P2383" s="3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9">
        <f t="shared" si="300"/>
        <v>42074.935740740737</v>
      </c>
      <c r="T2383" s="9">
        <f t="shared" si="301"/>
        <v>42104.935740740737</v>
      </c>
      <c r="U2383" t="str">
        <f t="shared" si="302"/>
        <v>Mar</v>
      </c>
      <c r="V2383">
        <f t="shared" si="303"/>
        <v>2015</v>
      </c>
    </row>
    <row r="2384" spans="1:22" ht="60" hidden="1" x14ac:dyDescent="0.25">
      <c r="A2384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</v>
      </c>
      <c r="P2384" s="3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0"/>
        <v>42195.187534722223</v>
      </c>
      <c r="T2384" s="9">
        <f t="shared" si="301"/>
        <v>42220.187534722223</v>
      </c>
      <c r="U2384" t="str">
        <f t="shared" si="302"/>
        <v>Jul</v>
      </c>
      <c r="V2384">
        <f t="shared" si="303"/>
        <v>2015</v>
      </c>
    </row>
    <row r="2385" spans="1:22" ht="60" hidden="1" x14ac:dyDescent="0.25">
      <c r="A2385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4.3499999999999996</v>
      </c>
      <c r="P2385" s="3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0"/>
        <v>42027.056793981479</v>
      </c>
      <c r="T2385" s="9">
        <f t="shared" si="301"/>
        <v>42057.056793981479</v>
      </c>
      <c r="U2385" t="str">
        <f t="shared" si="302"/>
        <v>Jan</v>
      </c>
      <c r="V2385">
        <f t="shared" si="303"/>
        <v>2015</v>
      </c>
    </row>
    <row r="2386" spans="1:22" ht="60" hidden="1" x14ac:dyDescent="0.25">
      <c r="A2386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0.8</v>
      </c>
      <c r="P2386" s="3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0"/>
        <v>41927.067627314813</v>
      </c>
      <c r="T2386" s="9">
        <f t="shared" si="301"/>
        <v>41957.109293981484</v>
      </c>
      <c r="U2386" t="str">
        <f t="shared" si="302"/>
        <v>Oct</v>
      </c>
      <c r="V2386">
        <f t="shared" si="303"/>
        <v>2014</v>
      </c>
    </row>
    <row r="2387" spans="1:22" ht="60" hidden="1" x14ac:dyDescent="0.25">
      <c r="A2387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1.2123076923076923</v>
      </c>
      <c r="P2387" s="3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9">
        <f t="shared" si="300"/>
        <v>42191.70175925926</v>
      </c>
      <c r="T2387" s="9">
        <f t="shared" si="301"/>
        <v>42221.70175925926</v>
      </c>
      <c r="U2387" t="str">
        <f t="shared" si="302"/>
        <v>Jul</v>
      </c>
      <c r="V2387">
        <f t="shared" si="303"/>
        <v>2015</v>
      </c>
    </row>
    <row r="2388" spans="1:22" ht="45" hidden="1" x14ac:dyDescent="0.25">
      <c r="A2388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3">
        <f t="shared" si="297"/>
        <v>0</v>
      </c>
      <c r="Q2388" t="str">
        <f t="shared" si="298"/>
        <v>technology</v>
      </c>
      <c r="R2388" t="str">
        <f t="shared" si="299"/>
        <v>web</v>
      </c>
      <c r="S2388" s="9">
        <f t="shared" si="300"/>
        <v>41954.838240740741</v>
      </c>
      <c r="T2388" s="9">
        <f t="shared" si="301"/>
        <v>42014.838240740741</v>
      </c>
      <c r="U2388" t="str">
        <f t="shared" si="302"/>
        <v>Nov</v>
      </c>
      <c r="V2388">
        <f t="shared" si="303"/>
        <v>2015</v>
      </c>
    </row>
    <row r="2389" spans="1:22" ht="60" hidden="1" x14ac:dyDescent="0.25">
      <c r="A2389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0.68399999999999994</v>
      </c>
      <c r="P2389" s="3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0"/>
        <v>42528.626620370371</v>
      </c>
      <c r="T2389" s="9">
        <f t="shared" si="301"/>
        <v>42573.626620370371</v>
      </c>
      <c r="U2389" t="str">
        <f t="shared" si="302"/>
        <v>Jun</v>
      </c>
      <c r="V2389">
        <f t="shared" si="303"/>
        <v>2016</v>
      </c>
    </row>
    <row r="2390" spans="1:22" ht="60" hidden="1" x14ac:dyDescent="0.25">
      <c r="A2390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1.2513513513513512</v>
      </c>
      <c r="P2390" s="3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9">
        <f t="shared" si="300"/>
        <v>41989.853692129633</v>
      </c>
      <c r="T2390" s="9">
        <f t="shared" si="301"/>
        <v>42019.811805555553</v>
      </c>
      <c r="U2390" t="str">
        <f t="shared" si="302"/>
        <v>Dec</v>
      </c>
      <c r="V2390">
        <f t="shared" si="303"/>
        <v>2015</v>
      </c>
    </row>
    <row r="2391" spans="1:22" ht="60" hidden="1" x14ac:dyDescent="0.25">
      <c r="A2391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0.1875</v>
      </c>
      <c r="P2391" s="3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0"/>
        <v>42179.653379629628</v>
      </c>
      <c r="T2391" s="9">
        <f t="shared" si="301"/>
        <v>42210.915972222225</v>
      </c>
      <c r="U2391" t="str">
        <f t="shared" si="302"/>
        <v>Jun</v>
      </c>
      <c r="V2391">
        <f t="shared" si="303"/>
        <v>2015</v>
      </c>
    </row>
    <row r="2392" spans="1:22" ht="60" hidden="1" x14ac:dyDescent="0.25">
      <c r="A2392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3">
        <f t="shared" si="297"/>
        <v>0</v>
      </c>
      <c r="Q2392" t="str">
        <f t="shared" si="298"/>
        <v>technology</v>
      </c>
      <c r="R2392" t="str">
        <f t="shared" si="299"/>
        <v>web</v>
      </c>
      <c r="S2392" s="9">
        <f t="shared" si="300"/>
        <v>41968.262314814812</v>
      </c>
      <c r="T2392" s="9">
        <f t="shared" si="301"/>
        <v>42008.262314814812</v>
      </c>
      <c r="U2392" t="str">
        <f t="shared" si="302"/>
        <v>Nov</v>
      </c>
      <c r="V2392">
        <f t="shared" si="303"/>
        <v>2015</v>
      </c>
    </row>
    <row r="2393" spans="1:22" ht="30" hidden="1" x14ac:dyDescent="0.25">
      <c r="A239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0.125</v>
      </c>
      <c r="P2393" s="3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0"/>
        <v>42064.794490740736</v>
      </c>
      <c r="T2393" s="9">
        <f t="shared" si="301"/>
        <v>42094.752824074079</v>
      </c>
      <c r="U2393" t="str">
        <f t="shared" si="302"/>
        <v>Mar</v>
      </c>
      <c r="V2393">
        <f t="shared" si="303"/>
        <v>2015</v>
      </c>
    </row>
    <row r="2394" spans="1:22" ht="60" hidden="1" x14ac:dyDescent="0.25">
      <c r="A2394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3">
        <f t="shared" si="297"/>
        <v>0</v>
      </c>
      <c r="Q2394" t="str">
        <f t="shared" si="298"/>
        <v>technology</v>
      </c>
      <c r="R2394" t="str">
        <f t="shared" si="299"/>
        <v>web</v>
      </c>
      <c r="S2394" s="9">
        <f t="shared" si="300"/>
        <v>42276.120636574073</v>
      </c>
      <c r="T2394" s="9">
        <f t="shared" si="301"/>
        <v>42306.120636574073</v>
      </c>
      <c r="U2394" t="str">
        <f t="shared" si="302"/>
        <v>Sep</v>
      </c>
      <c r="V2394">
        <f t="shared" si="303"/>
        <v>2015</v>
      </c>
    </row>
    <row r="2395" spans="1:22" ht="60" hidden="1" x14ac:dyDescent="0.25">
      <c r="A2395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0.05</v>
      </c>
      <c r="P2395" s="3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0"/>
        <v>42194.648344907408</v>
      </c>
      <c r="T2395" s="9">
        <f t="shared" si="301"/>
        <v>42224.648344907408</v>
      </c>
      <c r="U2395" t="str">
        <f t="shared" si="302"/>
        <v>Jul</v>
      </c>
      <c r="V2395">
        <f t="shared" si="303"/>
        <v>2015</v>
      </c>
    </row>
    <row r="2396" spans="1:22" ht="60" hidden="1" x14ac:dyDescent="0.25">
      <c r="A2396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0.06</v>
      </c>
      <c r="P2396" s="3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0"/>
        <v>42031.362187499995</v>
      </c>
      <c r="T2396" s="9">
        <f t="shared" si="301"/>
        <v>42061.362187499995</v>
      </c>
      <c r="U2396" t="str">
        <f t="shared" si="302"/>
        <v>Jan</v>
      </c>
      <c r="V2396">
        <f t="shared" si="303"/>
        <v>2015</v>
      </c>
    </row>
    <row r="2397" spans="1:22" ht="45" hidden="1" x14ac:dyDescent="0.25">
      <c r="A2397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3">
        <f t="shared" si="297"/>
        <v>0</v>
      </c>
      <c r="Q2397" t="str">
        <f t="shared" si="298"/>
        <v>technology</v>
      </c>
      <c r="R2397" t="str">
        <f t="shared" si="299"/>
        <v>web</v>
      </c>
      <c r="S2397" s="9">
        <f t="shared" si="300"/>
        <v>42717.121377314819</v>
      </c>
      <c r="T2397" s="9">
        <f t="shared" si="301"/>
        <v>42745.372916666667</v>
      </c>
      <c r="U2397" t="str">
        <f t="shared" si="302"/>
        <v>Dec</v>
      </c>
      <c r="V2397">
        <f t="shared" si="303"/>
        <v>2017</v>
      </c>
    </row>
    <row r="2398" spans="1:22" ht="45" hidden="1" x14ac:dyDescent="0.25">
      <c r="A2398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0.2</v>
      </c>
      <c r="P2398" s="3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0"/>
        <v>42262.849050925928</v>
      </c>
      <c r="T2398" s="9">
        <f t="shared" si="301"/>
        <v>42292.849050925928</v>
      </c>
      <c r="U2398" t="str">
        <f t="shared" si="302"/>
        <v>Sep</v>
      </c>
      <c r="V2398">
        <f t="shared" si="303"/>
        <v>2015</v>
      </c>
    </row>
    <row r="2399" spans="1:22" ht="60" hidden="1" x14ac:dyDescent="0.25">
      <c r="A2399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3">
        <f t="shared" si="297"/>
        <v>0</v>
      </c>
      <c r="Q2399" t="str">
        <f t="shared" si="298"/>
        <v>technology</v>
      </c>
      <c r="R2399" t="str">
        <f t="shared" si="299"/>
        <v>web</v>
      </c>
      <c r="S2399" s="9">
        <f t="shared" si="300"/>
        <v>41976.88490740741</v>
      </c>
      <c r="T2399" s="9">
        <f t="shared" si="301"/>
        <v>42006.88490740741</v>
      </c>
      <c r="U2399" t="str">
        <f t="shared" si="302"/>
        <v>Dec</v>
      </c>
      <c r="V2399">
        <f t="shared" si="303"/>
        <v>2015</v>
      </c>
    </row>
    <row r="2400" spans="1:22" ht="60" hidden="1" x14ac:dyDescent="0.25">
      <c r="A2400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3">
        <f t="shared" si="297"/>
        <v>0</v>
      </c>
      <c r="Q2400" t="str">
        <f t="shared" si="298"/>
        <v>technology</v>
      </c>
      <c r="R2400" t="str">
        <f t="shared" si="299"/>
        <v>web</v>
      </c>
      <c r="S2400" s="9">
        <f t="shared" si="300"/>
        <v>42157.916481481487</v>
      </c>
      <c r="T2400" s="9">
        <f t="shared" si="301"/>
        <v>42187.916481481487</v>
      </c>
      <c r="U2400" t="str">
        <f t="shared" si="302"/>
        <v>Jun</v>
      </c>
      <c r="V2400">
        <f t="shared" si="303"/>
        <v>2015</v>
      </c>
    </row>
    <row r="2401" spans="1:22" ht="45" hidden="1" x14ac:dyDescent="0.25">
      <c r="A2401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3">
        <f t="shared" si="297"/>
        <v>0</v>
      </c>
      <c r="Q2401" t="str">
        <f t="shared" si="298"/>
        <v>technology</v>
      </c>
      <c r="R2401" t="str">
        <f t="shared" si="299"/>
        <v>web</v>
      </c>
      <c r="S2401" s="9">
        <f t="shared" si="300"/>
        <v>41956.853078703702</v>
      </c>
      <c r="T2401" s="9">
        <f t="shared" si="301"/>
        <v>41991.853078703702</v>
      </c>
      <c r="U2401" t="str">
        <f t="shared" si="302"/>
        <v>Nov</v>
      </c>
      <c r="V2401">
        <f t="shared" si="303"/>
        <v>2014</v>
      </c>
    </row>
    <row r="2402" spans="1:22" ht="60" hidden="1" x14ac:dyDescent="0.25">
      <c r="A2402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3">
        <f t="shared" si="297"/>
        <v>0</v>
      </c>
      <c r="Q2402" t="str">
        <f t="shared" si="298"/>
        <v>technology</v>
      </c>
      <c r="R2402" t="str">
        <f t="shared" si="299"/>
        <v>web</v>
      </c>
      <c r="S2402" s="9">
        <f t="shared" si="300"/>
        <v>42444.268101851849</v>
      </c>
      <c r="T2402" s="9">
        <f t="shared" si="301"/>
        <v>42474.268101851849</v>
      </c>
      <c r="U2402" t="str">
        <f t="shared" si="302"/>
        <v>Mar</v>
      </c>
      <c r="V2402">
        <f t="shared" si="303"/>
        <v>2016</v>
      </c>
    </row>
    <row r="2403" spans="1:22" ht="60" hidden="1" x14ac:dyDescent="0.25">
      <c r="A240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0.71785714285714286</v>
      </c>
      <c r="P2403" s="3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9">
        <f t="shared" si="300"/>
        <v>42374.822870370372</v>
      </c>
      <c r="T2403" s="9">
        <f t="shared" si="301"/>
        <v>42434.822870370372</v>
      </c>
      <c r="U2403" t="str">
        <f t="shared" si="302"/>
        <v>Jan</v>
      </c>
      <c r="V2403">
        <f t="shared" si="303"/>
        <v>2016</v>
      </c>
    </row>
    <row r="2404" spans="1:22" ht="30" hidden="1" x14ac:dyDescent="0.25">
      <c r="A2404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0.43333333333333329</v>
      </c>
      <c r="P2404" s="3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0"/>
        <v>42107.679756944446</v>
      </c>
      <c r="T2404" s="9">
        <f t="shared" si="301"/>
        <v>42137.679756944446</v>
      </c>
      <c r="U2404" t="str">
        <f t="shared" si="302"/>
        <v>Apr</v>
      </c>
      <c r="V2404">
        <f t="shared" si="303"/>
        <v>2015</v>
      </c>
    </row>
    <row r="2405" spans="1:22" ht="45" hidden="1" x14ac:dyDescent="0.25">
      <c r="A2405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16.833333333333332</v>
      </c>
      <c r="P2405" s="3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9">
        <f t="shared" si="300"/>
        <v>42399.882615740738</v>
      </c>
      <c r="T2405" s="9">
        <f t="shared" si="301"/>
        <v>42459.840949074074</v>
      </c>
      <c r="U2405" t="str">
        <f t="shared" si="302"/>
        <v>Jan</v>
      </c>
      <c r="V2405">
        <f t="shared" si="303"/>
        <v>2016</v>
      </c>
    </row>
    <row r="2406" spans="1:22" ht="60" hidden="1" x14ac:dyDescent="0.25">
      <c r="A2406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3">
        <f t="shared" si="297"/>
        <v>0</v>
      </c>
      <c r="Q2406" t="str">
        <f t="shared" si="298"/>
        <v>food</v>
      </c>
      <c r="R2406" t="str">
        <f t="shared" si="299"/>
        <v>food trucks</v>
      </c>
      <c r="S2406" s="9">
        <f t="shared" si="300"/>
        <v>42342.03943287037</v>
      </c>
      <c r="T2406" s="9">
        <f t="shared" si="301"/>
        <v>42372.03943287037</v>
      </c>
      <c r="U2406" t="str">
        <f t="shared" si="302"/>
        <v>Dec</v>
      </c>
      <c r="V2406">
        <f t="shared" si="303"/>
        <v>2016</v>
      </c>
    </row>
    <row r="2407" spans="1:22" ht="45" hidden="1" x14ac:dyDescent="0.25">
      <c r="A2407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22.52</v>
      </c>
      <c r="P2407" s="3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0"/>
        <v>42595.585358796292</v>
      </c>
      <c r="T2407" s="9">
        <f t="shared" si="301"/>
        <v>42616.585358796292</v>
      </c>
      <c r="U2407" t="str">
        <f t="shared" si="302"/>
        <v>Aug</v>
      </c>
      <c r="V2407">
        <f t="shared" si="303"/>
        <v>2016</v>
      </c>
    </row>
    <row r="2408" spans="1:22" ht="45" hidden="1" x14ac:dyDescent="0.25">
      <c r="A2408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41.384615384615387</v>
      </c>
      <c r="P2408" s="3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9">
        <f t="shared" si="300"/>
        <v>41983.110995370371</v>
      </c>
      <c r="T2408" s="9">
        <f t="shared" si="301"/>
        <v>42023.110995370371</v>
      </c>
      <c r="U2408" t="str">
        <f t="shared" si="302"/>
        <v>Dec</v>
      </c>
      <c r="V2408">
        <f t="shared" si="303"/>
        <v>2015</v>
      </c>
    </row>
    <row r="2409" spans="1:22" ht="60" hidden="1" x14ac:dyDescent="0.25">
      <c r="A2409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25.259090909090908</v>
      </c>
      <c r="P2409" s="3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9">
        <f t="shared" si="300"/>
        <v>42082.575555555552</v>
      </c>
      <c r="T2409" s="9">
        <f t="shared" si="301"/>
        <v>42105.25</v>
      </c>
      <c r="U2409" t="str">
        <f t="shared" si="302"/>
        <v>Mar</v>
      </c>
      <c r="V2409">
        <f t="shared" si="303"/>
        <v>2015</v>
      </c>
    </row>
    <row r="2410" spans="1:22" ht="45" hidden="1" x14ac:dyDescent="0.25">
      <c r="A2410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0.2</v>
      </c>
      <c r="P2410" s="3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0"/>
        <v>41919.140706018516</v>
      </c>
      <c r="T2410" s="9">
        <f t="shared" si="301"/>
        <v>41949.182372685187</v>
      </c>
      <c r="U2410" t="str">
        <f t="shared" si="302"/>
        <v>Oct</v>
      </c>
      <c r="V2410">
        <f t="shared" si="303"/>
        <v>2014</v>
      </c>
    </row>
    <row r="2411" spans="1:22" ht="45" hidden="1" x14ac:dyDescent="0.25">
      <c r="A2411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1.8399999999999999</v>
      </c>
      <c r="P2411" s="3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9">
        <f t="shared" si="300"/>
        <v>42204.875868055555</v>
      </c>
      <c r="T2411" s="9">
        <f t="shared" si="301"/>
        <v>42234.875868055555</v>
      </c>
      <c r="U2411" t="str">
        <f t="shared" si="302"/>
        <v>Jul</v>
      </c>
      <c r="V2411">
        <f t="shared" si="303"/>
        <v>2015</v>
      </c>
    </row>
    <row r="2412" spans="1:22" ht="60" hidden="1" x14ac:dyDescent="0.25">
      <c r="A2412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3">
        <f t="shared" si="297"/>
        <v>0</v>
      </c>
      <c r="Q2412" t="str">
        <f t="shared" si="298"/>
        <v>food</v>
      </c>
      <c r="R2412" t="str">
        <f t="shared" si="299"/>
        <v>food trucks</v>
      </c>
      <c r="S2412" s="9">
        <f t="shared" si="300"/>
        <v>42224.408275462964</v>
      </c>
      <c r="T2412" s="9">
        <f t="shared" si="301"/>
        <v>42254.408275462964</v>
      </c>
      <c r="U2412" t="str">
        <f t="shared" si="302"/>
        <v>Aug</v>
      </c>
      <c r="V2412">
        <f t="shared" si="303"/>
        <v>2015</v>
      </c>
    </row>
    <row r="2413" spans="1:22" ht="60" hidden="1" x14ac:dyDescent="0.25">
      <c r="A241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0.60399999999999998</v>
      </c>
      <c r="P2413" s="3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9">
        <f t="shared" si="300"/>
        <v>42211.732430555552</v>
      </c>
      <c r="T2413" s="9">
        <f t="shared" si="301"/>
        <v>42241.732430555552</v>
      </c>
      <c r="U2413" t="str">
        <f t="shared" si="302"/>
        <v>Jul</v>
      </c>
      <c r="V2413">
        <f t="shared" si="303"/>
        <v>2015</v>
      </c>
    </row>
    <row r="2414" spans="1:22" ht="60" hidden="1" x14ac:dyDescent="0.25">
      <c r="A2414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3">
        <f t="shared" si="297"/>
        <v>0</v>
      </c>
      <c r="Q2414" t="str">
        <f t="shared" si="298"/>
        <v>food</v>
      </c>
      <c r="R2414" t="str">
        <f t="shared" si="299"/>
        <v>food trucks</v>
      </c>
      <c r="S2414" s="9">
        <f t="shared" si="300"/>
        <v>42655.736956018518</v>
      </c>
      <c r="T2414" s="9">
        <f t="shared" si="301"/>
        <v>42700.778622685189</v>
      </c>
      <c r="U2414" t="str">
        <f t="shared" si="302"/>
        <v>Oct</v>
      </c>
      <c r="V2414">
        <f t="shared" si="303"/>
        <v>2016</v>
      </c>
    </row>
    <row r="2415" spans="1:22" ht="45" hidden="1" x14ac:dyDescent="0.25">
      <c r="A2415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0.83333333333333337</v>
      </c>
      <c r="P2415" s="3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9">
        <f t="shared" si="300"/>
        <v>41760.10974537037</v>
      </c>
      <c r="T2415" s="9">
        <f t="shared" si="301"/>
        <v>41790.979166666664</v>
      </c>
      <c r="U2415" t="str">
        <f t="shared" si="302"/>
        <v>May</v>
      </c>
      <c r="V2415">
        <f t="shared" si="303"/>
        <v>2014</v>
      </c>
    </row>
    <row r="2416" spans="1:22" ht="60" hidden="1" x14ac:dyDescent="0.25">
      <c r="A2416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3.0666666666666664</v>
      </c>
      <c r="P2416" s="3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9">
        <f t="shared" si="300"/>
        <v>42198.695138888885</v>
      </c>
      <c r="T2416" s="9">
        <f t="shared" si="301"/>
        <v>42238.165972222225</v>
      </c>
      <c r="U2416" t="str">
        <f t="shared" si="302"/>
        <v>Jul</v>
      </c>
      <c r="V2416">
        <f t="shared" si="303"/>
        <v>2015</v>
      </c>
    </row>
    <row r="2417" spans="1:22" ht="45" hidden="1" x14ac:dyDescent="0.25">
      <c r="A2417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0.55833333333333335</v>
      </c>
      <c r="P2417" s="3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9">
        <f t="shared" si="300"/>
        <v>42536.862800925926</v>
      </c>
      <c r="T2417" s="9">
        <f t="shared" si="301"/>
        <v>42566.862800925926</v>
      </c>
      <c r="U2417" t="str">
        <f t="shared" si="302"/>
        <v>Jun</v>
      </c>
      <c r="V2417">
        <f t="shared" si="303"/>
        <v>2016</v>
      </c>
    </row>
    <row r="2418" spans="1:22" ht="60" hidden="1" x14ac:dyDescent="0.25">
      <c r="A2418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2.5000000000000001E-2</v>
      </c>
      <c r="P2418" s="3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0"/>
        <v>42019.737766203703</v>
      </c>
      <c r="T2418" s="9">
        <f t="shared" si="301"/>
        <v>42077.625</v>
      </c>
      <c r="U2418" t="str">
        <f t="shared" si="302"/>
        <v>Jan</v>
      </c>
      <c r="V2418">
        <f t="shared" si="303"/>
        <v>2015</v>
      </c>
    </row>
    <row r="2419" spans="1:22" ht="60" hidden="1" x14ac:dyDescent="0.25">
      <c r="A2419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3">
        <f t="shared" si="297"/>
        <v>0</v>
      </c>
      <c r="Q2419" t="str">
        <f t="shared" si="298"/>
        <v>food</v>
      </c>
      <c r="R2419" t="str">
        <f t="shared" si="299"/>
        <v>food trucks</v>
      </c>
      <c r="S2419" s="9">
        <f t="shared" si="300"/>
        <v>41831.884108796294</v>
      </c>
      <c r="T2419" s="9">
        <f t="shared" si="301"/>
        <v>41861.884108796294</v>
      </c>
      <c r="U2419" t="str">
        <f t="shared" si="302"/>
        <v>Jul</v>
      </c>
      <c r="V2419">
        <f t="shared" si="303"/>
        <v>2014</v>
      </c>
    </row>
    <row r="2420" spans="1:22" hidden="1" x14ac:dyDescent="0.25">
      <c r="A2420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0.02</v>
      </c>
      <c r="P2420" s="3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0"/>
        <v>42027.856990740736</v>
      </c>
      <c r="T2420" s="9">
        <f t="shared" si="301"/>
        <v>42087.815324074079</v>
      </c>
      <c r="U2420" t="str">
        <f t="shared" si="302"/>
        <v>Jan</v>
      </c>
      <c r="V2420">
        <f t="shared" si="303"/>
        <v>2015</v>
      </c>
    </row>
    <row r="2421" spans="1:22" ht="60" hidden="1" x14ac:dyDescent="0.25">
      <c r="A2421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3">
        <f t="shared" si="297"/>
        <v>0</v>
      </c>
      <c r="Q2421" t="str">
        <f t="shared" si="298"/>
        <v>food</v>
      </c>
      <c r="R2421" t="str">
        <f t="shared" si="299"/>
        <v>food trucks</v>
      </c>
      <c r="S2421" s="9">
        <f t="shared" si="300"/>
        <v>41993.738298611104</v>
      </c>
      <c r="T2421" s="9">
        <f t="shared" si="301"/>
        <v>42053.738298611104</v>
      </c>
      <c r="U2421" t="str">
        <f t="shared" si="302"/>
        <v>Dec</v>
      </c>
      <c r="V2421">
        <f t="shared" si="303"/>
        <v>2015</v>
      </c>
    </row>
    <row r="2422" spans="1:22" ht="45" hidden="1" x14ac:dyDescent="0.25">
      <c r="A2422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14.825133372851216</v>
      </c>
      <c r="P2422" s="3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9">
        <f t="shared" si="300"/>
        <v>41893.028877314813</v>
      </c>
      <c r="T2422" s="9">
        <f t="shared" si="301"/>
        <v>41953.070543981477</v>
      </c>
      <c r="U2422" t="str">
        <f t="shared" si="302"/>
        <v>Sep</v>
      </c>
      <c r="V2422">
        <f t="shared" si="303"/>
        <v>2014</v>
      </c>
    </row>
    <row r="2423" spans="1:22" ht="30" hidden="1" x14ac:dyDescent="0.25">
      <c r="A242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1.6666666666666666E-2</v>
      </c>
      <c r="P2423" s="3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0"/>
        <v>42026.687453703707</v>
      </c>
      <c r="T2423" s="9">
        <f t="shared" si="301"/>
        <v>42056.687453703707</v>
      </c>
      <c r="U2423" t="str">
        <f t="shared" si="302"/>
        <v>Jan</v>
      </c>
      <c r="V2423">
        <f t="shared" si="303"/>
        <v>2015</v>
      </c>
    </row>
    <row r="2424" spans="1:22" ht="30" hidden="1" x14ac:dyDescent="0.25">
      <c r="A2424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0.2</v>
      </c>
      <c r="P2424" s="3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0"/>
        <v>42044.724953703699</v>
      </c>
      <c r="T2424" s="9">
        <f t="shared" si="301"/>
        <v>42074.683287037042</v>
      </c>
      <c r="U2424" t="str">
        <f t="shared" si="302"/>
        <v>Feb</v>
      </c>
      <c r="V2424">
        <f t="shared" si="303"/>
        <v>2015</v>
      </c>
    </row>
    <row r="2425" spans="1:22" ht="45" hidden="1" x14ac:dyDescent="0.25">
      <c r="A2425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1.3333333333333334E-2</v>
      </c>
      <c r="P2425" s="3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0"/>
        <v>41974.704745370371</v>
      </c>
      <c r="T2425" s="9">
        <f t="shared" si="301"/>
        <v>42004.704745370371</v>
      </c>
      <c r="U2425" t="str">
        <f t="shared" si="302"/>
        <v>Dec</v>
      </c>
      <c r="V2425">
        <f t="shared" si="303"/>
        <v>2014</v>
      </c>
    </row>
    <row r="2426" spans="1:22" ht="30" hidden="1" x14ac:dyDescent="0.25">
      <c r="A2426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</v>
      </c>
      <c r="P2426" s="3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9">
        <f t="shared" si="300"/>
        <v>41909.892453703702</v>
      </c>
      <c r="T2426" s="9">
        <f t="shared" si="301"/>
        <v>41939.892453703702</v>
      </c>
      <c r="U2426" t="str">
        <f t="shared" si="302"/>
        <v>Sep</v>
      </c>
      <c r="V2426">
        <f t="shared" si="303"/>
        <v>2014</v>
      </c>
    </row>
    <row r="2427" spans="1:22" ht="60" hidden="1" x14ac:dyDescent="0.25">
      <c r="A2427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2.8571428571428574E-2</v>
      </c>
      <c r="P2427" s="3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0"/>
        <v>42502.913761574076</v>
      </c>
      <c r="T2427" s="9">
        <f t="shared" si="301"/>
        <v>42517.919444444444</v>
      </c>
      <c r="U2427" t="str">
        <f t="shared" si="302"/>
        <v>May</v>
      </c>
      <c r="V2427">
        <f t="shared" si="303"/>
        <v>2016</v>
      </c>
    </row>
    <row r="2428" spans="1:22" ht="45" hidden="1" x14ac:dyDescent="0.25">
      <c r="A2428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3">
        <f t="shared" si="297"/>
        <v>0</v>
      </c>
      <c r="Q2428" t="str">
        <f t="shared" si="298"/>
        <v>food</v>
      </c>
      <c r="R2428" t="str">
        <f t="shared" si="299"/>
        <v>food trucks</v>
      </c>
      <c r="S2428" s="9">
        <f t="shared" si="300"/>
        <v>42164.170046296291</v>
      </c>
      <c r="T2428" s="9">
        <f t="shared" si="301"/>
        <v>42224.170046296291</v>
      </c>
      <c r="U2428" t="str">
        <f t="shared" si="302"/>
        <v>Jun</v>
      </c>
      <c r="V2428">
        <f t="shared" si="303"/>
        <v>2015</v>
      </c>
    </row>
    <row r="2429" spans="1:22" ht="30" hidden="1" x14ac:dyDescent="0.25">
      <c r="A2429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2E-3</v>
      </c>
      <c r="P2429" s="3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0"/>
        <v>42412.318668981476</v>
      </c>
      <c r="T2429" s="9">
        <f t="shared" si="301"/>
        <v>42452.277002314819</v>
      </c>
      <c r="U2429" t="str">
        <f t="shared" si="302"/>
        <v>Feb</v>
      </c>
      <c r="V2429">
        <f t="shared" si="303"/>
        <v>2016</v>
      </c>
    </row>
    <row r="2430" spans="1:22" ht="45" hidden="1" x14ac:dyDescent="0.25">
      <c r="A2430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2.8571428571428571E-3</v>
      </c>
      <c r="P2430" s="3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0"/>
        <v>42045.784155092595</v>
      </c>
      <c r="T2430" s="9">
        <f t="shared" si="301"/>
        <v>42075.742488425924</v>
      </c>
      <c r="U2430" t="str">
        <f t="shared" si="302"/>
        <v>Feb</v>
      </c>
      <c r="V2430">
        <f t="shared" si="303"/>
        <v>2015</v>
      </c>
    </row>
    <row r="2431" spans="1:22" ht="45" hidden="1" x14ac:dyDescent="0.25">
      <c r="A2431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</v>
      </c>
      <c r="P2431" s="3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0"/>
        <v>42734.879236111112</v>
      </c>
      <c r="T2431" s="9">
        <f t="shared" si="301"/>
        <v>42771.697222222225</v>
      </c>
      <c r="U2431" t="str">
        <f t="shared" si="302"/>
        <v>Dec</v>
      </c>
      <c r="V2431">
        <f t="shared" si="303"/>
        <v>2017</v>
      </c>
    </row>
    <row r="2432" spans="1:22" ht="60" hidden="1" x14ac:dyDescent="0.25">
      <c r="A2432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0.70000000000000007</v>
      </c>
      <c r="P2432" s="3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0"/>
        <v>42382.130833333329</v>
      </c>
      <c r="T2432" s="9">
        <f t="shared" si="301"/>
        <v>42412.130833333329</v>
      </c>
      <c r="U2432" t="str">
        <f t="shared" si="302"/>
        <v>Jan</v>
      </c>
      <c r="V2432">
        <f t="shared" si="303"/>
        <v>2016</v>
      </c>
    </row>
    <row r="2433" spans="1:22" ht="30" hidden="1" x14ac:dyDescent="0.25">
      <c r="A243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2E-3</v>
      </c>
      <c r="P2433" s="3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0"/>
        <v>42489.099687499998</v>
      </c>
      <c r="T2433" s="9">
        <f t="shared" si="301"/>
        <v>42549.099687499998</v>
      </c>
      <c r="U2433" t="str">
        <f t="shared" si="302"/>
        <v>Apr</v>
      </c>
      <c r="V2433">
        <f t="shared" si="303"/>
        <v>2016</v>
      </c>
    </row>
    <row r="2434" spans="1:22" ht="45" hidden="1" x14ac:dyDescent="0.25">
      <c r="A2434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1.4285714285714287E-2</v>
      </c>
      <c r="P2434" s="3">
        <f t="shared" si="297"/>
        <v>1</v>
      </c>
      <c r="Q2434" t="str">
        <f t="shared" si="298"/>
        <v>food</v>
      </c>
      <c r="R2434" t="str">
        <f t="shared" si="299"/>
        <v>food trucks</v>
      </c>
      <c r="S2434" s="9">
        <f t="shared" si="300"/>
        <v>42041.218715277777</v>
      </c>
      <c r="T2434" s="9">
        <f t="shared" si="301"/>
        <v>42071.218715277777</v>
      </c>
      <c r="U2434" t="str">
        <f t="shared" si="302"/>
        <v>Feb</v>
      </c>
      <c r="V2434">
        <f t="shared" si="303"/>
        <v>2015</v>
      </c>
    </row>
    <row r="2435" spans="1:22" ht="60" hidden="1" x14ac:dyDescent="0.25">
      <c r="A2435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E2435/D2435*100</f>
        <v>0</v>
      </c>
      <c r="P2435" s="3">
        <f t="shared" ref="P2435:P2498" si="305">IFERROR(E2435/L2435,0)</f>
        <v>0</v>
      </c>
      <c r="Q2435" t="str">
        <f t="shared" ref="Q2435:Q2498" si="306">LEFT(N2435,SEARCH("/",N2435,1)-1)</f>
        <v>food</v>
      </c>
      <c r="R2435" t="str">
        <f t="shared" ref="R2435:R2498" si="307">MID(N2435,FIND("/",N2435)+1,256)</f>
        <v>food trucks</v>
      </c>
      <c r="S2435" s="9">
        <f t="shared" ref="S2435:S2498" si="308">(((J2435/60)/60)/24)+DATE(1970,1,1)</f>
        <v>42397.89980324074</v>
      </c>
      <c r="T2435" s="9">
        <f t="shared" ref="T2435:T2498" si="309">(((I2435/60)/60)/24)+DATE(1970,1,1)</f>
        <v>42427.89980324074</v>
      </c>
      <c r="U2435" t="str">
        <f t="shared" ref="U2435:U2498" si="310">TEXT(S2435,"mmm")</f>
        <v>Jan</v>
      </c>
      <c r="V2435">
        <f t="shared" ref="V2435:V2498" si="311">YEAR(T2435)</f>
        <v>2016</v>
      </c>
    </row>
    <row r="2436" spans="1:22" ht="60" hidden="1" x14ac:dyDescent="0.25">
      <c r="A2436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0.13</v>
      </c>
      <c r="P2436" s="3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si="308"/>
        <v>42180.18604166666</v>
      </c>
      <c r="T2436" s="9">
        <f t="shared" si="309"/>
        <v>42220.18604166666</v>
      </c>
      <c r="U2436" t="str">
        <f t="shared" si="310"/>
        <v>Jun</v>
      </c>
      <c r="V2436">
        <f t="shared" si="311"/>
        <v>2015</v>
      </c>
    </row>
    <row r="2437" spans="1:22" ht="45" hidden="1" x14ac:dyDescent="0.25">
      <c r="A2437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0.48960000000000004</v>
      </c>
      <c r="P2437" s="3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08"/>
        <v>42252.277615740735</v>
      </c>
      <c r="T2437" s="9">
        <f t="shared" si="309"/>
        <v>42282.277615740735</v>
      </c>
      <c r="U2437" t="str">
        <f t="shared" si="310"/>
        <v>Sep</v>
      </c>
      <c r="V2437">
        <f t="shared" si="311"/>
        <v>2015</v>
      </c>
    </row>
    <row r="2438" spans="1:22" ht="60" hidden="1" x14ac:dyDescent="0.25">
      <c r="A2438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3.8461538461538464E-2</v>
      </c>
      <c r="P2438" s="3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08"/>
        <v>42338.615393518514</v>
      </c>
      <c r="T2438" s="9">
        <f t="shared" si="309"/>
        <v>42398.615393518514</v>
      </c>
      <c r="U2438" t="str">
        <f t="shared" si="310"/>
        <v>Nov</v>
      </c>
      <c r="V2438">
        <f t="shared" si="311"/>
        <v>2016</v>
      </c>
    </row>
    <row r="2439" spans="1:22" ht="45" hidden="1" x14ac:dyDescent="0.25">
      <c r="A2439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3">
        <f t="shared" si="305"/>
        <v>0</v>
      </c>
      <c r="Q2439" t="str">
        <f t="shared" si="306"/>
        <v>food</v>
      </c>
      <c r="R2439" t="str">
        <f t="shared" si="307"/>
        <v>food trucks</v>
      </c>
      <c r="S2439" s="9">
        <f t="shared" si="308"/>
        <v>42031.965138888889</v>
      </c>
      <c r="T2439" s="9">
        <f t="shared" si="309"/>
        <v>42080.75</v>
      </c>
      <c r="U2439" t="str">
        <f t="shared" si="310"/>
        <v>Jan</v>
      </c>
      <c r="V2439">
        <f t="shared" si="311"/>
        <v>2015</v>
      </c>
    </row>
    <row r="2440" spans="1:22" ht="60" hidden="1" x14ac:dyDescent="0.25">
      <c r="A2440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0.33333333333333337</v>
      </c>
      <c r="P2440" s="3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08"/>
        <v>42285.91506944444</v>
      </c>
      <c r="T2440" s="9">
        <f t="shared" si="309"/>
        <v>42345.956736111111</v>
      </c>
      <c r="U2440" t="str">
        <f t="shared" si="310"/>
        <v>Oct</v>
      </c>
      <c r="V2440">
        <f t="shared" si="311"/>
        <v>2015</v>
      </c>
    </row>
    <row r="2441" spans="1:22" ht="60" hidden="1" x14ac:dyDescent="0.25">
      <c r="A2441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3">
        <f t="shared" si="305"/>
        <v>0</v>
      </c>
      <c r="Q2441" t="str">
        <f t="shared" si="306"/>
        <v>food</v>
      </c>
      <c r="R2441" t="str">
        <f t="shared" si="307"/>
        <v>food trucks</v>
      </c>
      <c r="S2441" s="9">
        <f t="shared" si="308"/>
        <v>42265.818622685183</v>
      </c>
      <c r="T2441" s="9">
        <f t="shared" si="309"/>
        <v>42295.818622685183</v>
      </c>
      <c r="U2441" t="str">
        <f t="shared" si="310"/>
        <v>Sep</v>
      </c>
      <c r="V2441">
        <f t="shared" si="311"/>
        <v>2015</v>
      </c>
    </row>
    <row r="2442" spans="1:22" ht="30" hidden="1" x14ac:dyDescent="0.25">
      <c r="A2442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0.2</v>
      </c>
      <c r="P2442" s="3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08"/>
        <v>42383.899456018517</v>
      </c>
      <c r="T2442" s="9">
        <f t="shared" si="309"/>
        <v>42413.899456018517</v>
      </c>
      <c r="U2442" t="str">
        <f t="shared" si="310"/>
        <v>Jan</v>
      </c>
      <c r="V2442">
        <f t="shared" si="311"/>
        <v>2016</v>
      </c>
    </row>
    <row r="2443" spans="1:22" ht="30" x14ac:dyDescent="0.25">
      <c r="A244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107.88</v>
      </c>
      <c r="P2443" s="3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9">
        <f t="shared" si="308"/>
        <v>42187.125625000001</v>
      </c>
      <c r="T2443" s="9">
        <f t="shared" si="309"/>
        <v>42208.207638888889</v>
      </c>
      <c r="U2443" t="str">
        <f t="shared" si="310"/>
        <v>Jul</v>
      </c>
      <c r="V2443">
        <f t="shared" si="311"/>
        <v>2015</v>
      </c>
    </row>
    <row r="2444" spans="1:22" ht="30" x14ac:dyDescent="0.25">
      <c r="A2444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125.94166666666666</v>
      </c>
      <c r="P2444" s="3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9">
        <f t="shared" si="308"/>
        <v>42052.666990740734</v>
      </c>
      <c r="T2444" s="9">
        <f t="shared" si="309"/>
        <v>42082.625324074077</v>
      </c>
      <c r="U2444" t="str">
        <f t="shared" si="310"/>
        <v>Feb</v>
      </c>
      <c r="V2444">
        <f t="shared" si="311"/>
        <v>2015</v>
      </c>
    </row>
    <row r="2445" spans="1:22" ht="60" x14ac:dyDescent="0.25">
      <c r="A2445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202.51495</v>
      </c>
      <c r="P2445" s="3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9">
        <f t="shared" si="308"/>
        <v>41836.625254629631</v>
      </c>
      <c r="T2445" s="9">
        <f t="shared" si="309"/>
        <v>41866.625254629631</v>
      </c>
      <c r="U2445" t="str">
        <f t="shared" si="310"/>
        <v>Jul</v>
      </c>
      <c r="V2445">
        <f t="shared" si="311"/>
        <v>2014</v>
      </c>
    </row>
    <row r="2446" spans="1:22" ht="60" x14ac:dyDescent="0.25">
      <c r="A2446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108.60000000000001</v>
      </c>
      <c r="P2446" s="3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9">
        <f t="shared" si="308"/>
        <v>42485.754525462966</v>
      </c>
      <c r="T2446" s="9">
        <f t="shared" si="309"/>
        <v>42515.754525462966</v>
      </c>
      <c r="U2446" t="str">
        <f t="shared" si="310"/>
        <v>Apr</v>
      </c>
      <c r="V2446">
        <f t="shared" si="311"/>
        <v>2016</v>
      </c>
    </row>
    <row r="2447" spans="1:22" ht="60" x14ac:dyDescent="0.25">
      <c r="A2447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172.8</v>
      </c>
      <c r="P2447" s="3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9">
        <f t="shared" si="308"/>
        <v>42243.190057870372</v>
      </c>
      <c r="T2447" s="9">
        <f t="shared" si="309"/>
        <v>42273.190057870372</v>
      </c>
      <c r="U2447" t="str">
        <f t="shared" si="310"/>
        <v>Aug</v>
      </c>
      <c r="V2447">
        <f t="shared" si="311"/>
        <v>2015</v>
      </c>
    </row>
    <row r="2448" spans="1:22" ht="60" x14ac:dyDescent="0.25">
      <c r="A2448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167.98</v>
      </c>
      <c r="P2448" s="3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9">
        <f t="shared" si="308"/>
        <v>42670.602673611109</v>
      </c>
      <c r="T2448" s="9">
        <f t="shared" si="309"/>
        <v>42700.64434027778</v>
      </c>
      <c r="U2448" t="str">
        <f t="shared" si="310"/>
        <v>Oct</v>
      </c>
      <c r="V2448">
        <f t="shared" si="311"/>
        <v>2016</v>
      </c>
    </row>
    <row r="2449" spans="1:22" ht="60" x14ac:dyDescent="0.25">
      <c r="A2449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427.20000000000005</v>
      </c>
      <c r="P2449" s="3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9">
        <f t="shared" si="308"/>
        <v>42654.469826388886</v>
      </c>
      <c r="T2449" s="9">
        <f t="shared" si="309"/>
        <v>42686.166666666672</v>
      </c>
      <c r="U2449" t="str">
        <f t="shared" si="310"/>
        <v>Oct</v>
      </c>
      <c r="V2449">
        <f t="shared" si="311"/>
        <v>2016</v>
      </c>
    </row>
    <row r="2450" spans="1:22" ht="60" x14ac:dyDescent="0.25">
      <c r="A2450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107.5</v>
      </c>
      <c r="P2450" s="3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9">
        <f t="shared" si="308"/>
        <v>42607.316122685181</v>
      </c>
      <c r="T2450" s="9">
        <f t="shared" si="309"/>
        <v>42613.233333333337</v>
      </c>
      <c r="U2450" t="str">
        <f t="shared" si="310"/>
        <v>Aug</v>
      </c>
      <c r="V2450">
        <f t="shared" si="311"/>
        <v>2016</v>
      </c>
    </row>
    <row r="2451" spans="1:22" ht="45" x14ac:dyDescent="0.25">
      <c r="A2451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108</v>
      </c>
      <c r="P2451" s="3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08"/>
        <v>41943.142534722225</v>
      </c>
      <c r="T2451" s="9">
        <f t="shared" si="309"/>
        <v>41973.184201388889</v>
      </c>
      <c r="U2451" t="str">
        <f t="shared" si="310"/>
        <v>Oct</v>
      </c>
      <c r="V2451">
        <f t="shared" si="311"/>
        <v>2014</v>
      </c>
    </row>
    <row r="2452" spans="1:22" ht="60" x14ac:dyDescent="0.25">
      <c r="A2452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101.53353333333335</v>
      </c>
      <c r="P2452" s="3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9">
        <f t="shared" si="308"/>
        <v>41902.07240740741</v>
      </c>
      <c r="T2452" s="9">
        <f t="shared" si="309"/>
        <v>41940.132638888892</v>
      </c>
      <c r="U2452" t="str">
        <f t="shared" si="310"/>
        <v>Sep</v>
      </c>
      <c r="V2452">
        <f t="shared" si="311"/>
        <v>2014</v>
      </c>
    </row>
    <row r="2453" spans="1:22" ht="60" x14ac:dyDescent="0.25">
      <c r="A245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115.45</v>
      </c>
      <c r="P2453" s="3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9">
        <f t="shared" si="308"/>
        <v>42779.908449074079</v>
      </c>
      <c r="T2453" s="9">
        <f t="shared" si="309"/>
        <v>42799.908449074079</v>
      </c>
      <c r="U2453" t="str">
        <f t="shared" si="310"/>
        <v>Feb</v>
      </c>
      <c r="V2453">
        <f t="shared" si="311"/>
        <v>2017</v>
      </c>
    </row>
    <row r="2454" spans="1:22" ht="60" x14ac:dyDescent="0.25">
      <c r="A2454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133.5</v>
      </c>
      <c r="P2454" s="3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08"/>
        <v>42338.84375</v>
      </c>
      <c r="T2454" s="9">
        <f t="shared" si="309"/>
        <v>42367.958333333328</v>
      </c>
      <c r="U2454" t="str">
        <f t="shared" si="310"/>
        <v>Nov</v>
      </c>
      <c r="V2454">
        <f t="shared" si="311"/>
        <v>2015</v>
      </c>
    </row>
    <row r="2455" spans="1:22" ht="60" x14ac:dyDescent="0.25">
      <c r="A2455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154.69999999999999</v>
      </c>
      <c r="P2455" s="3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9">
        <f t="shared" si="308"/>
        <v>42738.692233796297</v>
      </c>
      <c r="T2455" s="9">
        <f t="shared" si="309"/>
        <v>42768.692233796297</v>
      </c>
      <c r="U2455" t="str">
        <f t="shared" si="310"/>
        <v>Jan</v>
      </c>
      <c r="V2455">
        <f t="shared" si="311"/>
        <v>2017</v>
      </c>
    </row>
    <row r="2456" spans="1:22" ht="45" x14ac:dyDescent="0.25">
      <c r="A2456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100.84571428571429</v>
      </c>
      <c r="P2456" s="3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9">
        <f t="shared" si="308"/>
        <v>42770.201481481476</v>
      </c>
      <c r="T2456" s="9">
        <f t="shared" si="309"/>
        <v>42805.201481481476</v>
      </c>
      <c r="U2456" t="str">
        <f t="shared" si="310"/>
        <v>Feb</v>
      </c>
      <c r="V2456">
        <f t="shared" si="311"/>
        <v>2017</v>
      </c>
    </row>
    <row r="2457" spans="1:22" ht="45" x14ac:dyDescent="0.25">
      <c r="A2457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182</v>
      </c>
      <c r="P2457" s="3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9">
        <f t="shared" si="308"/>
        <v>42452.781828703708</v>
      </c>
      <c r="T2457" s="9">
        <f t="shared" si="309"/>
        <v>42480.781828703708</v>
      </c>
      <c r="U2457" t="str">
        <f t="shared" si="310"/>
        <v>Mar</v>
      </c>
      <c r="V2457">
        <f t="shared" si="311"/>
        <v>2016</v>
      </c>
    </row>
    <row r="2458" spans="1:22" ht="45" x14ac:dyDescent="0.25">
      <c r="A2458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180.86666666666667</v>
      </c>
      <c r="P2458" s="3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9">
        <f t="shared" si="308"/>
        <v>42761.961099537039</v>
      </c>
      <c r="T2458" s="9">
        <f t="shared" si="309"/>
        <v>42791.961099537039</v>
      </c>
      <c r="U2458" t="str">
        <f t="shared" si="310"/>
        <v>Jan</v>
      </c>
      <c r="V2458">
        <f t="shared" si="311"/>
        <v>2017</v>
      </c>
    </row>
    <row r="2459" spans="1:22" ht="45" x14ac:dyDescent="0.25">
      <c r="A2459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102.30434782608695</v>
      </c>
      <c r="P2459" s="3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9">
        <f t="shared" si="308"/>
        <v>42423.602500000001</v>
      </c>
      <c r="T2459" s="9">
        <f t="shared" si="309"/>
        <v>42453.560833333337</v>
      </c>
      <c r="U2459" t="str">
        <f t="shared" si="310"/>
        <v>Feb</v>
      </c>
      <c r="V2459">
        <f t="shared" si="311"/>
        <v>2016</v>
      </c>
    </row>
    <row r="2460" spans="1:22" ht="60" x14ac:dyDescent="0.25">
      <c r="A2460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110.17999999999999</v>
      </c>
      <c r="P2460" s="3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9">
        <f t="shared" si="308"/>
        <v>42495.871736111112</v>
      </c>
      <c r="T2460" s="9">
        <f t="shared" si="309"/>
        <v>42530.791666666672</v>
      </c>
      <c r="U2460" t="str">
        <f t="shared" si="310"/>
        <v>May</v>
      </c>
      <c r="V2460">
        <f t="shared" si="311"/>
        <v>2016</v>
      </c>
    </row>
    <row r="2461" spans="1:22" ht="60" x14ac:dyDescent="0.25">
      <c r="A2461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102.25</v>
      </c>
      <c r="P2461" s="3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9">
        <f t="shared" si="308"/>
        <v>42407.637557870374</v>
      </c>
      <c r="T2461" s="9">
        <f t="shared" si="309"/>
        <v>42452.595891203702</v>
      </c>
      <c r="U2461" t="str">
        <f t="shared" si="310"/>
        <v>Feb</v>
      </c>
      <c r="V2461">
        <f t="shared" si="311"/>
        <v>2016</v>
      </c>
    </row>
    <row r="2462" spans="1:22" ht="60" x14ac:dyDescent="0.25">
      <c r="A2462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100.78823529411764</v>
      </c>
      <c r="P2462" s="3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9">
        <f t="shared" si="308"/>
        <v>42704.187118055561</v>
      </c>
      <c r="T2462" s="9">
        <f t="shared" si="309"/>
        <v>42738.178472222222</v>
      </c>
      <c r="U2462" t="str">
        <f t="shared" si="310"/>
        <v>Nov</v>
      </c>
      <c r="V2462">
        <f t="shared" si="311"/>
        <v>2017</v>
      </c>
    </row>
    <row r="2463" spans="1:22" ht="60" x14ac:dyDescent="0.25">
      <c r="A246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103.8</v>
      </c>
      <c r="P2463" s="3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9">
        <f t="shared" si="308"/>
        <v>40784.012696759259</v>
      </c>
      <c r="T2463" s="9">
        <f t="shared" si="309"/>
        <v>40817.125</v>
      </c>
      <c r="U2463" t="str">
        <f t="shared" si="310"/>
        <v>Aug</v>
      </c>
      <c r="V2463">
        <f t="shared" si="311"/>
        <v>2011</v>
      </c>
    </row>
    <row r="2464" spans="1:22" ht="60" x14ac:dyDescent="0.25">
      <c r="A2464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110.70833333333334</v>
      </c>
      <c r="P2464" s="3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9">
        <f t="shared" si="308"/>
        <v>41089.186296296299</v>
      </c>
      <c r="T2464" s="9">
        <f t="shared" si="309"/>
        <v>41109.186296296299</v>
      </c>
      <c r="U2464" t="str">
        <f t="shared" si="310"/>
        <v>Jun</v>
      </c>
      <c r="V2464">
        <f t="shared" si="311"/>
        <v>2012</v>
      </c>
    </row>
    <row r="2465" spans="1:22" ht="30" x14ac:dyDescent="0.25">
      <c r="A2465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116.25000000000001</v>
      </c>
      <c r="P2465" s="3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08"/>
        <v>41341.111400462964</v>
      </c>
      <c r="T2465" s="9">
        <f t="shared" si="309"/>
        <v>41380.791666666664</v>
      </c>
      <c r="U2465" t="str">
        <f t="shared" si="310"/>
        <v>Mar</v>
      </c>
      <c r="V2465">
        <f t="shared" si="311"/>
        <v>2013</v>
      </c>
    </row>
    <row r="2466" spans="1:22" ht="45" x14ac:dyDescent="0.25">
      <c r="A2466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111.1</v>
      </c>
      <c r="P2466" s="3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9">
        <f t="shared" si="308"/>
        <v>42248.90042824074</v>
      </c>
      <c r="T2466" s="9">
        <f t="shared" si="309"/>
        <v>42277.811805555553</v>
      </c>
      <c r="U2466" t="str">
        <f t="shared" si="310"/>
        <v>Sep</v>
      </c>
      <c r="V2466">
        <f t="shared" si="311"/>
        <v>2015</v>
      </c>
    </row>
    <row r="2467" spans="1:22" ht="45" x14ac:dyDescent="0.25">
      <c r="A2467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180.14285714285714</v>
      </c>
      <c r="P2467" s="3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9">
        <f t="shared" si="308"/>
        <v>41145.719305555554</v>
      </c>
      <c r="T2467" s="9">
        <f t="shared" si="309"/>
        <v>41175.719305555554</v>
      </c>
      <c r="U2467" t="str">
        <f t="shared" si="310"/>
        <v>Aug</v>
      </c>
      <c r="V2467">
        <f t="shared" si="311"/>
        <v>2012</v>
      </c>
    </row>
    <row r="2468" spans="1:22" ht="45" x14ac:dyDescent="0.25">
      <c r="A2468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100</v>
      </c>
      <c r="P2468" s="3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9">
        <f t="shared" si="308"/>
        <v>41373.102465277778</v>
      </c>
      <c r="T2468" s="9">
        <f t="shared" si="309"/>
        <v>41403.102465277778</v>
      </c>
      <c r="U2468" t="str">
        <f t="shared" si="310"/>
        <v>Apr</v>
      </c>
      <c r="V2468">
        <f t="shared" si="311"/>
        <v>2013</v>
      </c>
    </row>
    <row r="2469" spans="1:22" ht="45" x14ac:dyDescent="0.25">
      <c r="A2469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118.5</v>
      </c>
      <c r="P2469" s="3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9">
        <f t="shared" si="308"/>
        <v>41025.874201388891</v>
      </c>
      <c r="T2469" s="9">
        <f t="shared" si="309"/>
        <v>41039.708333333336</v>
      </c>
      <c r="U2469" t="str">
        <f t="shared" si="310"/>
        <v>Apr</v>
      </c>
      <c r="V2469">
        <f t="shared" si="311"/>
        <v>2012</v>
      </c>
    </row>
    <row r="2470" spans="1:22" ht="45" x14ac:dyDescent="0.25">
      <c r="A2470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107.21700000000001</v>
      </c>
      <c r="P2470" s="3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9">
        <f t="shared" si="308"/>
        <v>41174.154178240737</v>
      </c>
      <c r="T2470" s="9">
        <f t="shared" si="309"/>
        <v>41210.208333333336</v>
      </c>
      <c r="U2470" t="str">
        <f t="shared" si="310"/>
        <v>Sep</v>
      </c>
      <c r="V2470">
        <f t="shared" si="311"/>
        <v>2012</v>
      </c>
    </row>
    <row r="2471" spans="1:22" ht="60" x14ac:dyDescent="0.25">
      <c r="A2471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113.66666666666667</v>
      </c>
      <c r="P2471" s="3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9">
        <f t="shared" si="308"/>
        <v>40557.429733796293</v>
      </c>
      <c r="T2471" s="9">
        <f t="shared" si="309"/>
        <v>40582.429733796293</v>
      </c>
      <c r="U2471" t="str">
        <f t="shared" si="310"/>
        <v>Jan</v>
      </c>
      <c r="V2471">
        <f t="shared" si="311"/>
        <v>2011</v>
      </c>
    </row>
    <row r="2472" spans="1:22" ht="45" x14ac:dyDescent="0.25">
      <c r="A2472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103.16400000000002</v>
      </c>
      <c r="P2472" s="3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9">
        <f t="shared" si="308"/>
        <v>41023.07471064815</v>
      </c>
      <c r="T2472" s="9">
        <f t="shared" si="309"/>
        <v>41053.07471064815</v>
      </c>
      <c r="U2472" t="str">
        <f t="shared" si="310"/>
        <v>Apr</v>
      </c>
      <c r="V2472">
        <f t="shared" si="311"/>
        <v>2012</v>
      </c>
    </row>
    <row r="2473" spans="1:22" ht="60" x14ac:dyDescent="0.25">
      <c r="A247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128</v>
      </c>
      <c r="P2473" s="3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9">
        <f t="shared" si="308"/>
        <v>40893.992962962962</v>
      </c>
      <c r="T2473" s="9">
        <f t="shared" si="309"/>
        <v>40933.992962962962</v>
      </c>
      <c r="U2473" t="str">
        <f t="shared" si="310"/>
        <v>Dec</v>
      </c>
      <c r="V2473">
        <f t="shared" si="311"/>
        <v>2012</v>
      </c>
    </row>
    <row r="2474" spans="1:22" ht="60" x14ac:dyDescent="0.25">
      <c r="A2474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135.76026666666667</v>
      </c>
      <c r="P2474" s="3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9">
        <f t="shared" si="308"/>
        <v>40354.11550925926</v>
      </c>
      <c r="T2474" s="9">
        <f t="shared" si="309"/>
        <v>40425.043749999997</v>
      </c>
      <c r="U2474" t="str">
        <f t="shared" si="310"/>
        <v>Jun</v>
      </c>
      <c r="V2474">
        <f t="shared" si="311"/>
        <v>2010</v>
      </c>
    </row>
    <row r="2475" spans="1:22" ht="45" x14ac:dyDescent="0.25">
      <c r="A2475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100</v>
      </c>
      <c r="P2475" s="3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9">
        <f t="shared" si="308"/>
        <v>41193.748483796298</v>
      </c>
      <c r="T2475" s="9">
        <f t="shared" si="309"/>
        <v>41223.790150462963</v>
      </c>
      <c r="U2475" t="str">
        <f t="shared" si="310"/>
        <v>Oct</v>
      </c>
      <c r="V2475">
        <f t="shared" si="311"/>
        <v>2012</v>
      </c>
    </row>
    <row r="2476" spans="1:22" ht="60" x14ac:dyDescent="0.25">
      <c r="A2476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100.00360000000002</v>
      </c>
      <c r="P2476" s="3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9">
        <f t="shared" si="308"/>
        <v>40417.011296296296</v>
      </c>
      <c r="T2476" s="9">
        <f t="shared" si="309"/>
        <v>40462.011296296296</v>
      </c>
      <c r="U2476" t="str">
        <f t="shared" si="310"/>
        <v>Aug</v>
      </c>
      <c r="V2476">
        <f t="shared" si="311"/>
        <v>2010</v>
      </c>
    </row>
    <row r="2477" spans="1:22" ht="30" x14ac:dyDescent="0.25">
      <c r="A2477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104.71999999999998</v>
      </c>
      <c r="P2477" s="3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9">
        <f t="shared" si="308"/>
        <v>40310.287673611114</v>
      </c>
      <c r="T2477" s="9">
        <f t="shared" si="309"/>
        <v>40369.916666666664</v>
      </c>
      <c r="U2477" t="str">
        <f t="shared" si="310"/>
        <v>May</v>
      </c>
      <c r="V2477">
        <f t="shared" si="311"/>
        <v>2010</v>
      </c>
    </row>
    <row r="2478" spans="1:22" ht="45" x14ac:dyDescent="0.25">
      <c r="A2478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105.02249999999999</v>
      </c>
      <c r="P2478" s="3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9">
        <f t="shared" si="308"/>
        <v>41913.328356481477</v>
      </c>
      <c r="T2478" s="9">
        <f t="shared" si="309"/>
        <v>41946.370023148149</v>
      </c>
      <c r="U2478" t="str">
        <f t="shared" si="310"/>
        <v>Oct</v>
      </c>
      <c r="V2478">
        <f t="shared" si="311"/>
        <v>2014</v>
      </c>
    </row>
    <row r="2479" spans="1:22" ht="30" x14ac:dyDescent="0.25">
      <c r="A2479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171.33333333333334</v>
      </c>
      <c r="P2479" s="3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9">
        <f t="shared" si="308"/>
        <v>41088.691493055558</v>
      </c>
      <c r="T2479" s="9">
        <f t="shared" si="309"/>
        <v>41133.691493055558</v>
      </c>
      <c r="U2479" t="str">
        <f t="shared" si="310"/>
        <v>Jun</v>
      </c>
      <c r="V2479">
        <f t="shared" si="311"/>
        <v>2012</v>
      </c>
    </row>
    <row r="2480" spans="1:22" ht="60" x14ac:dyDescent="0.25">
      <c r="A2480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127.49999999999999</v>
      </c>
      <c r="P2480" s="3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9">
        <f t="shared" si="308"/>
        <v>41257.950381944444</v>
      </c>
      <c r="T2480" s="9">
        <f t="shared" si="309"/>
        <v>41287.950381944444</v>
      </c>
      <c r="U2480" t="str">
        <f t="shared" si="310"/>
        <v>Dec</v>
      </c>
      <c r="V2480">
        <f t="shared" si="311"/>
        <v>2013</v>
      </c>
    </row>
    <row r="2481" spans="1:22" ht="45" x14ac:dyDescent="0.25">
      <c r="A2481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133.44333333333333</v>
      </c>
      <c r="P2481" s="3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9">
        <f t="shared" si="308"/>
        <v>41107.726782407408</v>
      </c>
      <c r="T2481" s="9">
        <f t="shared" si="309"/>
        <v>41118.083333333336</v>
      </c>
      <c r="U2481" t="str">
        <f t="shared" si="310"/>
        <v>Jul</v>
      </c>
      <c r="V2481">
        <f t="shared" si="311"/>
        <v>2012</v>
      </c>
    </row>
    <row r="2482" spans="1:22" ht="60" x14ac:dyDescent="0.25">
      <c r="A2482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100</v>
      </c>
      <c r="P2482" s="3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08"/>
        <v>42227.936157407406</v>
      </c>
      <c r="T2482" s="9">
        <f t="shared" si="309"/>
        <v>42287.936157407406</v>
      </c>
      <c r="U2482" t="str">
        <f t="shared" si="310"/>
        <v>Aug</v>
      </c>
      <c r="V2482">
        <f t="shared" si="311"/>
        <v>2015</v>
      </c>
    </row>
    <row r="2483" spans="1:22" ht="60" x14ac:dyDescent="0.25">
      <c r="A248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112.91099999999999</v>
      </c>
      <c r="P2483" s="3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9">
        <f t="shared" si="308"/>
        <v>40999.645925925928</v>
      </c>
      <c r="T2483" s="9">
        <f t="shared" si="309"/>
        <v>41029.645925925928</v>
      </c>
      <c r="U2483" t="str">
        <f t="shared" si="310"/>
        <v>Mar</v>
      </c>
      <c r="V2483">
        <f t="shared" si="311"/>
        <v>2012</v>
      </c>
    </row>
    <row r="2484" spans="1:22" ht="60" x14ac:dyDescent="0.25">
      <c r="A2484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100.1</v>
      </c>
      <c r="P2484" s="3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08"/>
        <v>40711.782210648147</v>
      </c>
      <c r="T2484" s="9">
        <f t="shared" si="309"/>
        <v>40756.782210648147</v>
      </c>
      <c r="U2484" t="str">
        <f t="shared" si="310"/>
        <v>Jun</v>
      </c>
      <c r="V2484">
        <f t="shared" si="311"/>
        <v>2011</v>
      </c>
    </row>
    <row r="2485" spans="1:22" ht="45" x14ac:dyDescent="0.25">
      <c r="A2485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113.72727272727272</v>
      </c>
      <c r="P2485" s="3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9">
        <f t="shared" si="308"/>
        <v>40970.750034722223</v>
      </c>
      <c r="T2485" s="9">
        <f t="shared" si="309"/>
        <v>41030.708368055559</v>
      </c>
      <c r="U2485" t="str">
        <f t="shared" si="310"/>
        <v>Mar</v>
      </c>
      <c r="V2485">
        <f t="shared" si="311"/>
        <v>2012</v>
      </c>
    </row>
    <row r="2486" spans="1:22" ht="60" x14ac:dyDescent="0.25">
      <c r="A2486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119.31742857142855</v>
      </c>
      <c r="P2486" s="3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9">
        <f t="shared" si="308"/>
        <v>40771.916701388887</v>
      </c>
      <c r="T2486" s="9">
        <f t="shared" si="309"/>
        <v>40801.916701388887</v>
      </c>
      <c r="U2486" t="str">
        <f t="shared" si="310"/>
        <v>Aug</v>
      </c>
      <c r="V2486">
        <f t="shared" si="311"/>
        <v>2011</v>
      </c>
    </row>
    <row r="2487" spans="1:22" ht="60" x14ac:dyDescent="0.25">
      <c r="A2487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103.25</v>
      </c>
      <c r="P2487" s="3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9">
        <f t="shared" si="308"/>
        <v>40793.998599537037</v>
      </c>
      <c r="T2487" s="9">
        <f t="shared" si="309"/>
        <v>40828.998599537037</v>
      </c>
      <c r="U2487" t="str">
        <f t="shared" si="310"/>
        <v>Sep</v>
      </c>
      <c r="V2487">
        <f t="shared" si="311"/>
        <v>2011</v>
      </c>
    </row>
    <row r="2488" spans="1:22" ht="60" x14ac:dyDescent="0.25">
      <c r="A2488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265.66666666666669</v>
      </c>
      <c r="P2488" s="3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9">
        <f t="shared" si="308"/>
        <v>40991.708055555559</v>
      </c>
      <c r="T2488" s="9">
        <f t="shared" si="309"/>
        <v>41021.708055555559</v>
      </c>
      <c r="U2488" t="str">
        <f t="shared" si="310"/>
        <v>Mar</v>
      </c>
      <c r="V2488">
        <f t="shared" si="311"/>
        <v>2012</v>
      </c>
    </row>
    <row r="2489" spans="1:22" ht="45" x14ac:dyDescent="0.25">
      <c r="A2489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100.05066666666667</v>
      </c>
      <c r="P2489" s="3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9">
        <f t="shared" si="308"/>
        <v>41026.083298611113</v>
      </c>
      <c r="T2489" s="9">
        <f t="shared" si="309"/>
        <v>41056.083298611113</v>
      </c>
      <c r="U2489" t="str">
        <f t="shared" si="310"/>
        <v>Apr</v>
      </c>
      <c r="V2489">
        <f t="shared" si="311"/>
        <v>2012</v>
      </c>
    </row>
    <row r="2490" spans="1:22" ht="60" x14ac:dyDescent="0.25">
      <c r="A2490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106.69999999999999</v>
      </c>
      <c r="P2490" s="3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9">
        <f t="shared" si="308"/>
        <v>40833.633194444446</v>
      </c>
      <c r="T2490" s="9">
        <f t="shared" si="309"/>
        <v>40863.674861111111</v>
      </c>
      <c r="U2490" t="str">
        <f t="shared" si="310"/>
        <v>Oct</v>
      </c>
      <c r="V2490">
        <f t="shared" si="311"/>
        <v>2011</v>
      </c>
    </row>
    <row r="2491" spans="1:22" ht="60" x14ac:dyDescent="0.25">
      <c r="A2491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133.67142857142858</v>
      </c>
      <c r="P2491" s="3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08"/>
        <v>41373.690266203703</v>
      </c>
      <c r="T2491" s="9">
        <f t="shared" si="309"/>
        <v>41403.690266203703</v>
      </c>
      <c r="U2491" t="str">
        <f t="shared" si="310"/>
        <v>Apr</v>
      </c>
      <c r="V2491">
        <f t="shared" si="311"/>
        <v>2013</v>
      </c>
    </row>
    <row r="2492" spans="1:22" ht="45" x14ac:dyDescent="0.25">
      <c r="A2492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121.39999999999999</v>
      </c>
      <c r="P2492" s="3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9">
        <f t="shared" si="308"/>
        <v>41023.227731481478</v>
      </c>
      <c r="T2492" s="9">
        <f t="shared" si="309"/>
        <v>41083.227731481478</v>
      </c>
      <c r="U2492" t="str">
        <f t="shared" si="310"/>
        <v>Apr</v>
      </c>
      <c r="V2492">
        <f t="shared" si="311"/>
        <v>2012</v>
      </c>
    </row>
    <row r="2493" spans="1:22" ht="60" x14ac:dyDescent="0.25">
      <c r="A249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103.2</v>
      </c>
      <c r="P2493" s="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08"/>
        <v>40542.839282407411</v>
      </c>
      <c r="T2493" s="9">
        <f t="shared" si="309"/>
        <v>40559.07708333333</v>
      </c>
      <c r="U2493" t="str">
        <f t="shared" si="310"/>
        <v>Dec</v>
      </c>
      <c r="V2493">
        <f t="shared" si="311"/>
        <v>2011</v>
      </c>
    </row>
    <row r="2494" spans="1:22" ht="30" x14ac:dyDescent="0.25">
      <c r="A2494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125</v>
      </c>
      <c r="P2494" s="3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9">
        <f t="shared" si="308"/>
        <v>41024.985972222225</v>
      </c>
      <c r="T2494" s="9">
        <f t="shared" si="309"/>
        <v>41076.415972222225</v>
      </c>
      <c r="U2494" t="str">
        <f t="shared" si="310"/>
        <v>Apr</v>
      </c>
      <c r="V2494">
        <f t="shared" si="311"/>
        <v>2012</v>
      </c>
    </row>
    <row r="2495" spans="1:22" ht="60" x14ac:dyDescent="0.25">
      <c r="A2495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128.69999999999999</v>
      </c>
      <c r="P2495" s="3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9">
        <f t="shared" si="308"/>
        <v>41348.168287037035</v>
      </c>
      <c r="T2495" s="9">
        <f t="shared" si="309"/>
        <v>41393.168287037035</v>
      </c>
      <c r="U2495" t="str">
        <f t="shared" si="310"/>
        <v>Mar</v>
      </c>
      <c r="V2495">
        <f t="shared" si="311"/>
        <v>2013</v>
      </c>
    </row>
    <row r="2496" spans="1:22" ht="45" x14ac:dyDescent="0.25">
      <c r="A2496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101.00533333333333</v>
      </c>
      <c r="P2496" s="3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9">
        <f t="shared" si="308"/>
        <v>41022.645185185182</v>
      </c>
      <c r="T2496" s="9">
        <f t="shared" si="309"/>
        <v>41052.645185185182</v>
      </c>
      <c r="U2496" t="str">
        <f t="shared" si="310"/>
        <v>Apr</v>
      </c>
      <c r="V2496">
        <f t="shared" si="311"/>
        <v>2012</v>
      </c>
    </row>
    <row r="2497" spans="1:22" ht="45" x14ac:dyDescent="0.25">
      <c r="A2497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127.53666666666665</v>
      </c>
      <c r="P2497" s="3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9">
        <f t="shared" si="308"/>
        <v>41036.946469907409</v>
      </c>
      <c r="T2497" s="9">
        <f t="shared" si="309"/>
        <v>41066.946469907409</v>
      </c>
      <c r="U2497" t="str">
        <f t="shared" si="310"/>
        <v>May</v>
      </c>
      <c r="V2497">
        <f t="shared" si="311"/>
        <v>2012</v>
      </c>
    </row>
    <row r="2498" spans="1:22" ht="30" x14ac:dyDescent="0.25">
      <c r="A2498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100</v>
      </c>
      <c r="P2498" s="3">
        <f t="shared" si="305"/>
        <v>600</v>
      </c>
      <c r="Q2498" t="str">
        <f t="shared" si="306"/>
        <v>music</v>
      </c>
      <c r="R2498" t="str">
        <f t="shared" si="307"/>
        <v>indie rock</v>
      </c>
      <c r="S2498" s="9">
        <f t="shared" si="308"/>
        <v>41327.996435185189</v>
      </c>
      <c r="T2498" s="9">
        <f t="shared" si="309"/>
        <v>41362.954768518517</v>
      </c>
      <c r="U2498" t="str">
        <f t="shared" si="310"/>
        <v>Feb</v>
      </c>
      <c r="V2498">
        <f t="shared" si="311"/>
        <v>2013</v>
      </c>
    </row>
    <row r="2499" spans="1:22" ht="45" x14ac:dyDescent="0.25">
      <c r="A2499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E2499/D2499*100</f>
        <v>112.7715</v>
      </c>
      <c r="P2499" s="3">
        <f t="shared" ref="P2499:P2562" si="313">IFERROR(E2499/L2499,0)</f>
        <v>80.551071428571419</v>
      </c>
      <c r="Q2499" t="str">
        <f t="shared" ref="Q2499:Q2562" si="314">LEFT(N2499,SEARCH("/",N2499,1)-1)</f>
        <v>music</v>
      </c>
      <c r="R2499" t="str">
        <f t="shared" ref="R2499:R2562" si="315">MID(N2499,FIND("/",N2499)+1,256)</f>
        <v>indie rock</v>
      </c>
      <c r="S2499" s="9">
        <f t="shared" ref="S2499:S2562" si="316">(((J2499/60)/60)/24)+DATE(1970,1,1)</f>
        <v>40730.878912037035</v>
      </c>
      <c r="T2499" s="9">
        <f t="shared" ref="T2499:T2562" si="317">(((I2499/60)/60)/24)+DATE(1970,1,1)</f>
        <v>40760.878912037035</v>
      </c>
      <c r="U2499" t="str">
        <f t="shared" ref="U2499:U2562" si="318">TEXT(S2499,"mmm")</f>
        <v>Jul</v>
      </c>
      <c r="V2499">
        <f t="shared" ref="V2499:V2562" si="319">YEAR(T2499)</f>
        <v>2011</v>
      </c>
    </row>
    <row r="2500" spans="1:22" ht="45" x14ac:dyDescent="0.25">
      <c r="A2500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105.60000000000001</v>
      </c>
      <c r="P2500" s="3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si="316"/>
        <v>42017.967442129629</v>
      </c>
      <c r="T2500" s="9">
        <f t="shared" si="317"/>
        <v>42031.967442129629</v>
      </c>
      <c r="U2500" t="str">
        <f t="shared" si="318"/>
        <v>Jan</v>
      </c>
      <c r="V2500">
        <f t="shared" si="319"/>
        <v>2015</v>
      </c>
    </row>
    <row r="2501" spans="1:22" ht="60" x14ac:dyDescent="0.25">
      <c r="A2501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202.625</v>
      </c>
      <c r="P2501" s="3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9">
        <f t="shared" si="316"/>
        <v>41226.648576388885</v>
      </c>
      <c r="T2501" s="9">
        <f t="shared" si="317"/>
        <v>41274.75</v>
      </c>
      <c r="U2501" t="str">
        <f t="shared" si="318"/>
        <v>Nov</v>
      </c>
      <c r="V2501">
        <f t="shared" si="319"/>
        <v>2012</v>
      </c>
    </row>
    <row r="2502" spans="1:22" ht="45" x14ac:dyDescent="0.25">
      <c r="A2502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113.33333333333333</v>
      </c>
      <c r="P2502" s="3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9">
        <f t="shared" si="316"/>
        <v>41053.772858796299</v>
      </c>
      <c r="T2502" s="9">
        <f t="shared" si="317"/>
        <v>41083.772858796299</v>
      </c>
      <c r="U2502" t="str">
        <f t="shared" si="318"/>
        <v>May</v>
      </c>
      <c r="V2502">
        <f t="shared" si="319"/>
        <v>2012</v>
      </c>
    </row>
    <row r="2503" spans="1:22" ht="60" hidden="1" x14ac:dyDescent="0.25">
      <c r="A250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2.5545454545454547</v>
      </c>
      <c r="P2503" s="3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9">
        <f t="shared" si="316"/>
        <v>42244.776666666665</v>
      </c>
      <c r="T2503" s="9">
        <f t="shared" si="317"/>
        <v>42274.776666666665</v>
      </c>
      <c r="U2503" t="str">
        <f t="shared" si="318"/>
        <v>Aug</v>
      </c>
      <c r="V2503">
        <f t="shared" si="319"/>
        <v>2015</v>
      </c>
    </row>
    <row r="2504" spans="1:22" ht="60" hidden="1" x14ac:dyDescent="0.25">
      <c r="A2504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7.8181818181818186E-2</v>
      </c>
      <c r="P2504" s="3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6"/>
        <v>41858.825439814813</v>
      </c>
      <c r="T2504" s="9">
        <f t="shared" si="317"/>
        <v>41903.825439814813</v>
      </c>
      <c r="U2504" t="str">
        <f t="shared" si="318"/>
        <v>Aug</v>
      </c>
      <c r="V2504">
        <f t="shared" si="319"/>
        <v>2014</v>
      </c>
    </row>
    <row r="2505" spans="1:22" ht="60" hidden="1" x14ac:dyDescent="0.25">
      <c r="A2505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3">
        <f t="shared" si="313"/>
        <v>0</v>
      </c>
      <c r="Q2505" t="str">
        <f t="shared" si="314"/>
        <v>food</v>
      </c>
      <c r="R2505" t="str">
        <f t="shared" si="315"/>
        <v>restaurants</v>
      </c>
      <c r="S2505" s="9">
        <f t="shared" si="316"/>
        <v>42498.899398148147</v>
      </c>
      <c r="T2505" s="9">
        <f t="shared" si="317"/>
        <v>42528.879166666666</v>
      </c>
      <c r="U2505" t="str">
        <f t="shared" si="318"/>
        <v>May</v>
      </c>
      <c r="V2505">
        <f t="shared" si="319"/>
        <v>2016</v>
      </c>
    </row>
    <row r="2506" spans="1:22" ht="45" hidden="1" x14ac:dyDescent="0.25">
      <c r="A2506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3">
        <f t="shared" si="313"/>
        <v>0</v>
      </c>
      <c r="Q2506" t="str">
        <f t="shared" si="314"/>
        <v>food</v>
      </c>
      <c r="R2506" t="str">
        <f t="shared" si="315"/>
        <v>restaurants</v>
      </c>
      <c r="S2506" s="9">
        <f t="shared" si="316"/>
        <v>41928.015439814815</v>
      </c>
      <c r="T2506" s="9">
        <f t="shared" si="317"/>
        <v>41958.057106481487</v>
      </c>
      <c r="U2506" t="str">
        <f t="shared" si="318"/>
        <v>Oct</v>
      </c>
      <c r="V2506">
        <f t="shared" si="319"/>
        <v>2014</v>
      </c>
    </row>
    <row r="2507" spans="1:22" ht="60" hidden="1" x14ac:dyDescent="0.25">
      <c r="A2507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3">
        <f t="shared" si="313"/>
        <v>0</v>
      </c>
      <c r="Q2507" t="str">
        <f t="shared" si="314"/>
        <v>food</v>
      </c>
      <c r="R2507" t="str">
        <f t="shared" si="315"/>
        <v>restaurants</v>
      </c>
      <c r="S2507" s="9">
        <f t="shared" si="316"/>
        <v>42047.05574074074</v>
      </c>
      <c r="T2507" s="9">
        <f t="shared" si="317"/>
        <v>42077.014074074075</v>
      </c>
      <c r="U2507" t="str">
        <f t="shared" si="318"/>
        <v>Feb</v>
      </c>
      <c r="V2507">
        <f t="shared" si="319"/>
        <v>2015</v>
      </c>
    </row>
    <row r="2508" spans="1:22" ht="60" hidden="1" x14ac:dyDescent="0.25">
      <c r="A2508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0.6</v>
      </c>
      <c r="P2508" s="3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6"/>
        <v>42258.297094907408</v>
      </c>
      <c r="T2508" s="9">
        <f t="shared" si="317"/>
        <v>42280.875</v>
      </c>
      <c r="U2508" t="str">
        <f t="shared" si="318"/>
        <v>Sep</v>
      </c>
      <c r="V2508">
        <f t="shared" si="319"/>
        <v>2015</v>
      </c>
    </row>
    <row r="2509" spans="1:22" hidden="1" x14ac:dyDescent="0.25">
      <c r="A2509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3">
        <f t="shared" si="313"/>
        <v>0</v>
      </c>
      <c r="Q2509" t="str">
        <f t="shared" si="314"/>
        <v>food</v>
      </c>
      <c r="R2509" t="str">
        <f t="shared" si="315"/>
        <v>restaurants</v>
      </c>
      <c r="S2509" s="9">
        <f t="shared" si="316"/>
        <v>42105.072962962964</v>
      </c>
      <c r="T2509" s="9">
        <f t="shared" si="317"/>
        <v>42135.072962962964</v>
      </c>
      <c r="U2509" t="str">
        <f t="shared" si="318"/>
        <v>Apr</v>
      </c>
      <c r="V2509">
        <f t="shared" si="319"/>
        <v>2015</v>
      </c>
    </row>
    <row r="2510" spans="1:22" ht="60" hidden="1" x14ac:dyDescent="0.25">
      <c r="A2510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3">
        <f t="shared" si="313"/>
        <v>0</v>
      </c>
      <c r="Q2510" t="str">
        <f t="shared" si="314"/>
        <v>food</v>
      </c>
      <c r="R2510" t="str">
        <f t="shared" si="315"/>
        <v>restaurants</v>
      </c>
      <c r="S2510" s="9">
        <f t="shared" si="316"/>
        <v>41835.951782407406</v>
      </c>
      <c r="T2510" s="9">
        <f t="shared" si="317"/>
        <v>41865.951782407406</v>
      </c>
      <c r="U2510" t="str">
        <f t="shared" si="318"/>
        <v>Jul</v>
      </c>
      <c r="V2510">
        <f t="shared" si="319"/>
        <v>2014</v>
      </c>
    </row>
    <row r="2511" spans="1:22" ht="60" hidden="1" x14ac:dyDescent="0.25">
      <c r="A2511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</v>
      </c>
      <c r="P2511" s="3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9">
        <f t="shared" si="316"/>
        <v>42058.809594907405</v>
      </c>
      <c r="T2511" s="9">
        <f t="shared" si="317"/>
        <v>42114.767928240741</v>
      </c>
      <c r="U2511" t="str">
        <f t="shared" si="318"/>
        <v>Feb</v>
      </c>
      <c r="V2511">
        <f t="shared" si="319"/>
        <v>2015</v>
      </c>
    </row>
    <row r="2512" spans="1:22" ht="60" hidden="1" x14ac:dyDescent="0.25">
      <c r="A2512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0.15</v>
      </c>
      <c r="P2512" s="3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6"/>
        <v>42078.997361111105</v>
      </c>
      <c r="T2512" s="9">
        <f t="shared" si="317"/>
        <v>42138.997361111105</v>
      </c>
      <c r="U2512" t="str">
        <f t="shared" si="318"/>
        <v>Mar</v>
      </c>
      <c r="V2512">
        <f t="shared" si="319"/>
        <v>2015</v>
      </c>
    </row>
    <row r="2513" spans="1:22" ht="45" hidden="1" x14ac:dyDescent="0.25">
      <c r="A251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3">
        <f t="shared" si="313"/>
        <v>0</v>
      </c>
      <c r="Q2513" t="str">
        <f t="shared" si="314"/>
        <v>food</v>
      </c>
      <c r="R2513" t="str">
        <f t="shared" si="315"/>
        <v>restaurants</v>
      </c>
      <c r="S2513" s="9">
        <f t="shared" si="316"/>
        <v>42371.446909722217</v>
      </c>
      <c r="T2513" s="9">
        <f t="shared" si="317"/>
        <v>42401.446909722217</v>
      </c>
      <c r="U2513" t="str">
        <f t="shared" si="318"/>
        <v>Jan</v>
      </c>
      <c r="V2513">
        <f t="shared" si="319"/>
        <v>2016</v>
      </c>
    </row>
    <row r="2514" spans="1:22" ht="45" hidden="1" x14ac:dyDescent="0.25">
      <c r="A2514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3">
        <f t="shared" si="313"/>
        <v>0</v>
      </c>
      <c r="Q2514" t="str">
        <f t="shared" si="314"/>
        <v>food</v>
      </c>
      <c r="R2514" t="str">
        <f t="shared" si="315"/>
        <v>restaurants</v>
      </c>
      <c r="S2514" s="9">
        <f t="shared" si="316"/>
        <v>41971.876863425925</v>
      </c>
      <c r="T2514" s="9">
        <f t="shared" si="317"/>
        <v>41986.876863425925</v>
      </c>
      <c r="U2514" t="str">
        <f t="shared" si="318"/>
        <v>Nov</v>
      </c>
      <c r="V2514">
        <f t="shared" si="319"/>
        <v>2014</v>
      </c>
    </row>
    <row r="2515" spans="1:22" ht="60" hidden="1" x14ac:dyDescent="0.25">
      <c r="A2515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3">
        <f t="shared" si="313"/>
        <v>0</v>
      </c>
      <c r="Q2515" t="str">
        <f t="shared" si="314"/>
        <v>food</v>
      </c>
      <c r="R2515" t="str">
        <f t="shared" si="315"/>
        <v>restaurants</v>
      </c>
      <c r="S2515" s="9">
        <f t="shared" si="316"/>
        <v>42732.00681712963</v>
      </c>
      <c r="T2515" s="9">
        <f t="shared" si="317"/>
        <v>42792.00681712963</v>
      </c>
      <c r="U2515" t="str">
        <f t="shared" si="318"/>
        <v>Dec</v>
      </c>
      <c r="V2515">
        <f t="shared" si="319"/>
        <v>2017</v>
      </c>
    </row>
    <row r="2516" spans="1:22" ht="60" hidden="1" x14ac:dyDescent="0.25">
      <c r="A2516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</v>
      </c>
      <c r="P2516" s="3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6"/>
        <v>41854.389780092592</v>
      </c>
      <c r="T2516" s="9">
        <f t="shared" si="317"/>
        <v>41871.389780092592</v>
      </c>
      <c r="U2516" t="str">
        <f t="shared" si="318"/>
        <v>Aug</v>
      </c>
      <c r="V2516">
        <f t="shared" si="319"/>
        <v>2014</v>
      </c>
    </row>
    <row r="2517" spans="1:22" ht="60" hidden="1" x14ac:dyDescent="0.25">
      <c r="A2517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18.600000000000001</v>
      </c>
      <c r="P2517" s="3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6"/>
        <v>42027.839733796296</v>
      </c>
      <c r="T2517" s="9">
        <f t="shared" si="317"/>
        <v>42057.839733796296</v>
      </c>
      <c r="U2517" t="str">
        <f t="shared" si="318"/>
        <v>Jan</v>
      </c>
      <c r="V2517">
        <f t="shared" si="319"/>
        <v>2015</v>
      </c>
    </row>
    <row r="2518" spans="1:22" ht="60" hidden="1" x14ac:dyDescent="0.25">
      <c r="A2518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3">
        <f t="shared" si="313"/>
        <v>0</v>
      </c>
      <c r="Q2518" t="str">
        <f t="shared" si="314"/>
        <v>food</v>
      </c>
      <c r="R2518" t="str">
        <f t="shared" si="315"/>
        <v>restaurants</v>
      </c>
      <c r="S2518" s="9">
        <f t="shared" si="316"/>
        <v>41942.653379629628</v>
      </c>
      <c r="T2518" s="9">
        <f t="shared" si="317"/>
        <v>41972.6950462963</v>
      </c>
      <c r="U2518" t="str">
        <f t="shared" si="318"/>
        <v>Oct</v>
      </c>
      <c r="V2518">
        <f t="shared" si="319"/>
        <v>2014</v>
      </c>
    </row>
    <row r="2519" spans="1:22" ht="60" hidden="1" x14ac:dyDescent="0.25">
      <c r="A2519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9.8166666666666664</v>
      </c>
      <c r="P2519" s="3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9">
        <f t="shared" si="316"/>
        <v>42052.802430555559</v>
      </c>
      <c r="T2519" s="9">
        <f t="shared" si="317"/>
        <v>42082.760763888888</v>
      </c>
      <c r="U2519" t="str">
        <f t="shared" si="318"/>
        <v>Feb</v>
      </c>
      <c r="V2519">
        <f t="shared" si="319"/>
        <v>2015</v>
      </c>
    </row>
    <row r="2520" spans="1:22" ht="45" hidden="1" x14ac:dyDescent="0.25">
      <c r="A2520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3">
        <f t="shared" si="313"/>
        <v>0</v>
      </c>
      <c r="Q2520" t="str">
        <f t="shared" si="314"/>
        <v>food</v>
      </c>
      <c r="R2520" t="str">
        <f t="shared" si="315"/>
        <v>restaurants</v>
      </c>
      <c r="S2520" s="9">
        <f t="shared" si="316"/>
        <v>41926.680879629632</v>
      </c>
      <c r="T2520" s="9">
        <f t="shared" si="317"/>
        <v>41956.722546296296</v>
      </c>
      <c r="U2520" t="str">
        <f t="shared" si="318"/>
        <v>Oct</v>
      </c>
      <c r="V2520">
        <f t="shared" si="319"/>
        <v>2014</v>
      </c>
    </row>
    <row r="2521" spans="1:22" ht="45" hidden="1" x14ac:dyDescent="0.25">
      <c r="A2521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4.3333333333333335E-2</v>
      </c>
      <c r="P2521" s="3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6"/>
        <v>41809.155138888891</v>
      </c>
      <c r="T2521" s="9">
        <f t="shared" si="317"/>
        <v>41839.155138888891</v>
      </c>
      <c r="U2521" t="str">
        <f t="shared" si="318"/>
        <v>Jun</v>
      </c>
      <c r="V2521">
        <f t="shared" si="319"/>
        <v>2014</v>
      </c>
    </row>
    <row r="2522" spans="1:22" ht="60" hidden="1" x14ac:dyDescent="0.25">
      <c r="A2522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3">
        <f t="shared" si="313"/>
        <v>0</v>
      </c>
      <c r="Q2522" t="str">
        <f t="shared" si="314"/>
        <v>food</v>
      </c>
      <c r="R2522" t="str">
        <f t="shared" si="315"/>
        <v>restaurants</v>
      </c>
      <c r="S2522" s="9">
        <f t="shared" si="316"/>
        <v>42612.600520833337</v>
      </c>
      <c r="T2522" s="9">
        <f t="shared" si="317"/>
        <v>42658.806249999994</v>
      </c>
      <c r="U2522" t="str">
        <f t="shared" si="318"/>
        <v>Aug</v>
      </c>
      <c r="V2522">
        <f t="shared" si="319"/>
        <v>2016</v>
      </c>
    </row>
    <row r="2523" spans="1:22" ht="60" x14ac:dyDescent="0.25">
      <c r="A252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109.48792</v>
      </c>
      <c r="P2523" s="3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9">
        <f t="shared" si="316"/>
        <v>42269.967835648145</v>
      </c>
      <c r="T2523" s="9">
        <f t="shared" si="317"/>
        <v>42290.967835648145</v>
      </c>
      <c r="U2523" t="str">
        <f t="shared" si="318"/>
        <v>Sep</v>
      </c>
      <c r="V2523">
        <f t="shared" si="319"/>
        <v>2015</v>
      </c>
    </row>
    <row r="2524" spans="1:22" ht="60" x14ac:dyDescent="0.25">
      <c r="A2524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100</v>
      </c>
      <c r="P2524" s="3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9">
        <f t="shared" si="316"/>
        <v>42460.573611111111</v>
      </c>
      <c r="T2524" s="9">
        <f t="shared" si="317"/>
        <v>42482.619444444441</v>
      </c>
      <c r="U2524" t="str">
        <f t="shared" si="318"/>
        <v>Mar</v>
      </c>
      <c r="V2524">
        <f t="shared" si="319"/>
        <v>2016</v>
      </c>
    </row>
    <row r="2525" spans="1:22" ht="45" x14ac:dyDescent="0.25">
      <c r="A2525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156.44444444444446</v>
      </c>
      <c r="P2525" s="3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9">
        <f t="shared" si="316"/>
        <v>41930.975601851853</v>
      </c>
      <c r="T2525" s="9">
        <f t="shared" si="317"/>
        <v>41961.017268518524</v>
      </c>
      <c r="U2525" t="str">
        <f t="shared" si="318"/>
        <v>Oct</v>
      </c>
      <c r="V2525">
        <f t="shared" si="319"/>
        <v>2014</v>
      </c>
    </row>
    <row r="2526" spans="1:22" ht="45" x14ac:dyDescent="0.25">
      <c r="A2526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101.6</v>
      </c>
      <c r="P2526" s="3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9">
        <f t="shared" si="316"/>
        <v>41961.807372685187</v>
      </c>
      <c r="T2526" s="9">
        <f t="shared" si="317"/>
        <v>41994.1875</v>
      </c>
      <c r="U2526" t="str">
        <f t="shared" si="318"/>
        <v>Nov</v>
      </c>
      <c r="V2526">
        <f t="shared" si="319"/>
        <v>2014</v>
      </c>
    </row>
    <row r="2527" spans="1:22" ht="45" x14ac:dyDescent="0.25">
      <c r="A2527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100.325</v>
      </c>
      <c r="P2527" s="3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9">
        <f t="shared" si="316"/>
        <v>41058.844571759262</v>
      </c>
      <c r="T2527" s="9">
        <f t="shared" si="317"/>
        <v>41088.844571759262</v>
      </c>
      <c r="U2527" t="str">
        <f t="shared" si="318"/>
        <v>May</v>
      </c>
      <c r="V2527">
        <f t="shared" si="319"/>
        <v>2012</v>
      </c>
    </row>
    <row r="2528" spans="1:22" ht="45" x14ac:dyDescent="0.25">
      <c r="A2528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112.94999999999999</v>
      </c>
      <c r="P2528" s="3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9">
        <f t="shared" si="316"/>
        <v>41953.091134259259</v>
      </c>
      <c r="T2528" s="9">
        <f t="shared" si="317"/>
        <v>41981.207638888889</v>
      </c>
      <c r="U2528" t="str">
        <f t="shared" si="318"/>
        <v>Nov</v>
      </c>
      <c r="V2528">
        <f t="shared" si="319"/>
        <v>2014</v>
      </c>
    </row>
    <row r="2529" spans="1:22" ht="45" x14ac:dyDescent="0.25">
      <c r="A2529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102.125</v>
      </c>
      <c r="P2529" s="3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9">
        <f t="shared" si="316"/>
        <v>41546.75105324074</v>
      </c>
      <c r="T2529" s="9">
        <f t="shared" si="317"/>
        <v>41565.165972222225</v>
      </c>
      <c r="U2529" t="str">
        <f t="shared" si="318"/>
        <v>Sep</v>
      </c>
      <c r="V2529">
        <f t="shared" si="319"/>
        <v>2013</v>
      </c>
    </row>
    <row r="2530" spans="1:22" ht="60" x14ac:dyDescent="0.25">
      <c r="A2530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107.24974999999999</v>
      </c>
      <c r="P2530" s="3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9">
        <f t="shared" si="316"/>
        <v>42217.834525462968</v>
      </c>
      <c r="T2530" s="9">
        <f t="shared" si="317"/>
        <v>42236.458333333328</v>
      </c>
      <c r="U2530" t="str">
        <f t="shared" si="318"/>
        <v>Aug</v>
      </c>
      <c r="V2530">
        <f t="shared" si="319"/>
        <v>2015</v>
      </c>
    </row>
    <row r="2531" spans="1:22" ht="30" x14ac:dyDescent="0.25">
      <c r="A2531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104.28333333333333</v>
      </c>
      <c r="P2531" s="3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9">
        <f t="shared" si="316"/>
        <v>40948.080729166664</v>
      </c>
      <c r="T2531" s="9">
        <f t="shared" si="317"/>
        <v>40993.0390625</v>
      </c>
      <c r="U2531" t="str">
        <f t="shared" si="318"/>
        <v>Feb</v>
      </c>
      <c r="V2531">
        <f t="shared" si="319"/>
        <v>2012</v>
      </c>
    </row>
    <row r="2532" spans="1:22" ht="45" x14ac:dyDescent="0.25">
      <c r="A2532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100</v>
      </c>
      <c r="P2532" s="3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9">
        <f t="shared" si="316"/>
        <v>42081.864641203705</v>
      </c>
      <c r="T2532" s="9">
        <f t="shared" si="317"/>
        <v>42114.201388888891</v>
      </c>
      <c r="U2532" t="str">
        <f t="shared" si="318"/>
        <v>Mar</v>
      </c>
      <c r="V2532">
        <f t="shared" si="319"/>
        <v>2015</v>
      </c>
    </row>
    <row r="2533" spans="1:22" ht="60" x14ac:dyDescent="0.25">
      <c r="A253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100.4</v>
      </c>
      <c r="P2533" s="3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9">
        <f t="shared" si="316"/>
        <v>42208.680023148147</v>
      </c>
      <c r="T2533" s="9">
        <f t="shared" si="317"/>
        <v>42231.165972222225</v>
      </c>
      <c r="U2533" t="str">
        <f t="shared" si="318"/>
        <v>Jul</v>
      </c>
      <c r="V2533">
        <f t="shared" si="319"/>
        <v>2015</v>
      </c>
    </row>
    <row r="2534" spans="1:22" ht="60" x14ac:dyDescent="0.25">
      <c r="A2534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126.125</v>
      </c>
      <c r="P2534" s="3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9">
        <f t="shared" si="316"/>
        <v>41107.849143518521</v>
      </c>
      <c r="T2534" s="9">
        <f t="shared" si="317"/>
        <v>41137.849143518521</v>
      </c>
      <c r="U2534" t="str">
        <f t="shared" si="318"/>
        <v>Jul</v>
      </c>
      <c r="V2534">
        <f t="shared" si="319"/>
        <v>2012</v>
      </c>
    </row>
    <row r="2535" spans="1:22" ht="60" x14ac:dyDescent="0.25">
      <c r="A2535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110.66666666666667</v>
      </c>
      <c r="P2535" s="3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9">
        <f t="shared" si="316"/>
        <v>41304.751284722224</v>
      </c>
      <c r="T2535" s="9">
        <f t="shared" si="317"/>
        <v>41334.750787037039</v>
      </c>
      <c r="U2535" t="str">
        <f t="shared" si="318"/>
        <v>Jan</v>
      </c>
      <c r="V2535">
        <f t="shared" si="319"/>
        <v>2013</v>
      </c>
    </row>
    <row r="2536" spans="1:22" ht="75" x14ac:dyDescent="0.25">
      <c r="A2536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105</v>
      </c>
      <c r="P2536" s="3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6"/>
        <v>40127.700370370374</v>
      </c>
      <c r="T2536" s="9">
        <f t="shared" si="317"/>
        <v>40179.25</v>
      </c>
      <c r="U2536" t="str">
        <f t="shared" si="318"/>
        <v>Nov</v>
      </c>
      <c r="V2536">
        <f t="shared" si="319"/>
        <v>2010</v>
      </c>
    </row>
    <row r="2537" spans="1:22" x14ac:dyDescent="0.25">
      <c r="A2537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103.77499999999999</v>
      </c>
      <c r="P2537" s="3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9">
        <f t="shared" si="316"/>
        <v>41943.791030092594</v>
      </c>
      <c r="T2537" s="9">
        <f t="shared" si="317"/>
        <v>41974.832696759258</v>
      </c>
      <c r="U2537" t="str">
        <f t="shared" si="318"/>
        <v>Oct</v>
      </c>
      <c r="V2537">
        <f t="shared" si="319"/>
        <v>2014</v>
      </c>
    </row>
    <row r="2538" spans="1:22" ht="60" x14ac:dyDescent="0.25">
      <c r="A2538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115.99999999999999</v>
      </c>
      <c r="P2538" s="3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6"/>
        <v>41464.106087962966</v>
      </c>
      <c r="T2538" s="9">
        <f t="shared" si="317"/>
        <v>41485.106087962966</v>
      </c>
      <c r="U2538" t="str">
        <f t="shared" si="318"/>
        <v>Jul</v>
      </c>
      <c r="V2538">
        <f t="shared" si="319"/>
        <v>2013</v>
      </c>
    </row>
    <row r="2539" spans="1:22" ht="45" x14ac:dyDescent="0.25">
      <c r="A2539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110.00000000000001</v>
      </c>
      <c r="P2539" s="3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6"/>
        <v>40696.648784722223</v>
      </c>
      <c r="T2539" s="9">
        <f t="shared" si="317"/>
        <v>40756.648784722223</v>
      </c>
      <c r="U2539" t="str">
        <f t="shared" si="318"/>
        <v>Jun</v>
      </c>
      <c r="V2539">
        <f t="shared" si="319"/>
        <v>2011</v>
      </c>
    </row>
    <row r="2540" spans="1:22" ht="45" x14ac:dyDescent="0.25">
      <c r="A2540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113.01761111111111</v>
      </c>
      <c r="P2540" s="3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9">
        <f t="shared" si="316"/>
        <v>41298.509965277779</v>
      </c>
      <c r="T2540" s="9">
        <f t="shared" si="317"/>
        <v>41329.207638888889</v>
      </c>
      <c r="U2540" t="str">
        <f t="shared" si="318"/>
        <v>Jan</v>
      </c>
      <c r="V2540">
        <f t="shared" si="319"/>
        <v>2013</v>
      </c>
    </row>
    <row r="2541" spans="1:22" ht="60" x14ac:dyDescent="0.25">
      <c r="A2541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100.25</v>
      </c>
      <c r="P2541" s="3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9">
        <f t="shared" si="316"/>
        <v>41977.902222222227</v>
      </c>
      <c r="T2541" s="9">
        <f t="shared" si="317"/>
        <v>42037.902222222227</v>
      </c>
      <c r="U2541" t="str">
        <f t="shared" si="318"/>
        <v>Dec</v>
      </c>
      <c r="V2541">
        <f t="shared" si="319"/>
        <v>2015</v>
      </c>
    </row>
    <row r="2542" spans="1:22" ht="60" x14ac:dyDescent="0.25">
      <c r="A2542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103.4</v>
      </c>
      <c r="P2542" s="3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9">
        <f t="shared" si="316"/>
        <v>40785.675011574072</v>
      </c>
      <c r="T2542" s="9">
        <f t="shared" si="317"/>
        <v>40845.675011574072</v>
      </c>
      <c r="U2542" t="str">
        <f t="shared" si="318"/>
        <v>Aug</v>
      </c>
      <c r="V2542">
        <f t="shared" si="319"/>
        <v>2011</v>
      </c>
    </row>
    <row r="2543" spans="1:22" ht="60" x14ac:dyDescent="0.25">
      <c r="A254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107.02857142857142</v>
      </c>
      <c r="P2543" s="3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9">
        <f t="shared" si="316"/>
        <v>41483.449282407404</v>
      </c>
      <c r="T2543" s="9">
        <f t="shared" si="317"/>
        <v>41543.449282407404</v>
      </c>
      <c r="U2543" t="str">
        <f t="shared" si="318"/>
        <v>Jul</v>
      </c>
      <c r="V2543">
        <f t="shared" si="319"/>
        <v>2013</v>
      </c>
    </row>
    <row r="2544" spans="1:22" ht="45" x14ac:dyDescent="0.25">
      <c r="A2544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103.57142857142858</v>
      </c>
      <c r="P2544" s="3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9">
        <f t="shared" si="316"/>
        <v>41509.426585648151</v>
      </c>
      <c r="T2544" s="9">
        <f t="shared" si="317"/>
        <v>41548.165972222225</v>
      </c>
      <c r="U2544" t="str">
        <f t="shared" si="318"/>
        <v>Aug</v>
      </c>
      <c r="V2544">
        <f t="shared" si="319"/>
        <v>2013</v>
      </c>
    </row>
    <row r="2545" spans="1:22" ht="60" x14ac:dyDescent="0.25">
      <c r="A2545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156.4</v>
      </c>
      <c r="P2545" s="3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9">
        <f t="shared" si="316"/>
        <v>40514.107615740737</v>
      </c>
      <c r="T2545" s="9">
        <f t="shared" si="317"/>
        <v>40545.125</v>
      </c>
      <c r="U2545" t="str">
        <f t="shared" si="318"/>
        <v>Dec</v>
      </c>
      <c r="V2545">
        <f t="shared" si="319"/>
        <v>2011</v>
      </c>
    </row>
    <row r="2546" spans="1:22" ht="45" x14ac:dyDescent="0.25">
      <c r="A2546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100.82</v>
      </c>
      <c r="P2546" s="3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9">
        <f t="shared" si="316"/>
        <v>41068.520474537036</v>
      </c>
      <c r="T2546" s="9">
        <f t="shared" si="317"/>
        <v>41098.520474537036</v>
      </c>
      <c r="U2546" t="str">
        <f t="shared" si="318"/>
        <v>Jun</v>
      </c>
      <c r="V2546">
        <f t="shared" si="319"/>
        <v>2012</v>
      </c>
    </row>
    <row r="2547" spans="1:22" ht="45" x14ac:dyDescent="0.25">
      <c r="A2547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195.3</v>
      </c>
      <c r="P2547" s="3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9">
        <f t="shared" si="316"/>
        <v>42027.13817129629</v>
      </c>
      <c r="T2547" s="9">
        <f t="shared" si="317"/>
        <v>42062.020833333328</v>
      </c>
      <c r="U2547" t="str">
        <f t="shared" si="318"/>
        <v>Jan</v>
      </c>
      <c r="V2547">
        <f t="shared" si="319"/>
        <v>2015</v>
      </c>
    </row>
    <row r="2548" spans="1:22" ht="45" x14ac:dyDescent="0.25">
      <c r="A2548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111.71428571428572</v>
      </c>
      <c r="P2548" s="3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9">
        <f t="shared" si="316"/>
        <v>41524.858553240738</v>
      </c>
      <c r="T2548" s="9">
        <f t="shared" si="317"/>
        <v>41552.208333333336</v>
      </c>
      <c r="U2548" t="str">
        <f t="shared" si="318"/>
        <v>Sep</v>
      </c>
      <c r="V2548">
        <f t="shared" si="319"/>
        <v>2013</v>
      </c>
    </row>
    <row r="2549" spans="1:22" ht="60" x14ac:dyDescent="0.25">
      <c r="A2549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119.85454545454546</v>
      </c>
      <c r="P2549" s="3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9">
        <f t="shared" si="316"/>
        <v>40973.773182870369</v>
      </c>
      <c r="T2549" s="9">
        <f t="shared" si="317"/>
        <v>41003.731516203705</v>
      </c>
      <c r="U2549" t="str">
        <f t="shared" si="318"/>
        <v>Mar</v>
      </c>
      <c r="V2549">
        <f t="shared" si="319"/>
        <v>2012</v>
      </c>
    </row>
    <row r="2550" spans="1:22" ht="60" x14ac:dyDescent="0.25">
      <c r="A2550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101.85</v>
      </c>
      <c r="P2550" s="3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9">
        <f t="shared" si="316"/>
        <v>42618.625428240746</v>
      </c>
      <c r="T2550" s="9">
        <f t="shared" si="317"/>
        <v>42643.185416666667</v>
      </c>
      <c r="U2550" t="str">
        <f t="shared" si="318"/>
        <v>Sep</v>
      </c>
      <c r="V2550">
        <f t="shared" si="319"/>
        <v>2016</v>
      </c>
    </row>
    <row r="2551" spans="1:22" ht="45" x14ac:dyDescent="0.25">
      <c r="A2551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102.80254777070064</v>
      </c>
      <c r="P2551" s="3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9">
        <f t="shared" si="316"/>
        <v>41390.757754629631</v>
      </c>
      <c r="T2551" s="9">
        <f t="shared" si="317"/>
        <v>41425.708333333336</v>
      </c>
      <c r="U2551" t="str">
        <f t="shared" si="318"/>
        <v>Apr</v>
      </c>
      <c r="V2551">
        <f t="shared" si="319"/>
        <v>2013</v>
      </c>
    </row>
    <row r="2552" spans="1:22" ht="60" x14ac:dyDescent="0.25">
      <c r="A2552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100.84615384615385</v>
      </c>
      <c r="P2552" s="3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6"/>
        <v>42228.634328703702</v>
      </c>
      <c r="T2552" s="9">
        <f t="shared" si="317"/>
        <v>42285.165972222225</v>
      </c>
      <c r="U2552" t="str">
        <f t="shared" si="318"/>
        <v>Aug</v>
      </c>
      <c r="V2552">
        <f t="shared" si="319"/>
        <v>2015</v>
      </c>
    </row>
    <row r="2553" spans="1:22" ht="45" x14ac:dyDescent="0.25">
      <c r="A255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102.73469387755102</v>
      </c>
      <c r="P2553" s="3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9">
        <f t="shared" si="316"/>
        <v>40961.252141203702</v>
      </c>
      <c r="T2553" s="9">
        <f t="shared" si="317"/>
        <v>40989.866666666669</v>
      </c>
      <c r="U2553" t="str">
        <f t="shared" si="318"/>
        <v>Feb</v>
      </c>
      <c r="V2553">
        <f t="shared" si="319"/>
        <v>2012</v>
      </c>
    </row>
    <row r="2554" spans="1:22" ht="60" x14ac:dyDescent="0.25">
      <c r="A2554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106.5</v>
      </c>
      <c r="P2554" s="3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6"/>
        <v>42769.809965277775</v>
      </c>
      <c r="T2554" s="9">
        <f t="shared" si="317"/>
        <v>42799.809965277775</v>
      </c>
      <c r="U2554" t="str">
        <f t="shared" si="318"/>
        <v>Feb</v>
      </c>
      <c r="V2554">
        <f t="shared" si="319"/>
        <v>2017</v>
      </c>
    </row>
    <row r="2555" spans="1:22" ht="45" x14ac:dyDescent="0.25">
      <c r="A2555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155.53333333333333</v>
      </c>
      <c r="P2555" s="3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9">
        <f t="shared" si="316"/>
        <v>41113.199155092596</v>
      </c>
      <c r="T2555" s="9">
        <f t="shared" si="317"/>
        <v>41173.199155092596</v>
      </c>
      <c r="U2555" t="str">
        <f t="shared" si="318"/>
        <v>Jul</v>
      </c>
      <c r="V2555">
        <f t="shared" si="319"/>
        <v>2012</v>
      </c>
    </row>
    <row r="2556" spans="1:22" ht="60" x14ac:dyDescent="0.25">
      <c r="A2556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122.8</v>
      </c>
      <c r="P2556" s="3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9">
        <f t="shared" si="316"/>
        <v>42125.078275462962</v>
      </c>
      <c r="T2556" s="9">
        <f t="shared" si="317"/>
        <v>42156.165972222225</v>
      </c>
      <c r="U2556" t="str">
        <f t="shared" si="318"/>
        <v>May</v>
      </c>
      <c r="V2556">
        <f t="shared" si="319"/>
        <v>2015</v>
      </c>
    </row>
    <row r="2557" spans="1:22" ht="60" x14ac:dyDescent="0.25">
      <c r="A2557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107.35</v>
      </c>
      <c r="P2557" s="3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9">
        <f t="shared" si="316"/>
        <v>41026.655011574076</v>
      </c>
      <c r="T2557" s="9">
        <f t="shared" si="317"/>
        <v>41057.655011574076</v>
      </c>
      <c r="U2557" t="str">
        <f t="shared" si="318"/>
        <v>Apr</v>
      </c>
      <c r="V2557">
        <f t="shared" si="319"/>
        <v>2012</v>
      </c>
    </row>
    <row r="2558" spans="1:22" ht="60" x14ac:dyDescent="0.25">
      <c r="A2558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105.50335570469798</v>
      </c>
      <c r="P2558" s="3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9">
        <f t="shared" si="316"/>
        <v>41222.991400462961</v>
      </c>
      <c r="T2558" s="9">
        <f t="shared" si="317"/>
        <v>41267.991400462961</v>
      </c>
      <c r="U2558" t="str">
        <f t="shared" si="318"/>
        <v>Nov</v>
      </c>
      <c r="V2558">
        <f t="shared" si="319"/>
        <v>2012</v>
      </c>
    </row>
    <row r="2559" spans="1:22" ht="30" x14ac:dyDescent="0.25">
      <c r="A2559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118.44444444444444</v>
      </c>
      <c r="P2559" s="3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9">
        <f t="shared" si="316"/>
        <v>41744.745208333334</v>
      </c>
      <c r="T2559" s="9">
        <f t="shared" si="317"/>
        <v>41774.745208333334</v>
      </c>
      <c r="U2559" t="str">
        <f t="shared" si="318"/>
        <v>Apr</v>
      </c>
      <c r="V2559">
        <f t="shared" si="319"/>
        <v>2014</v>
      </c>
    </row>
    <row r="2560" spans="1:22" ht="45" x14ac:dyDescent="0.25">
      <c r="A2560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108.88</v>
      </c>
      <c r="P2560" s="3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9">
        <f t="shared" si="316"/>
        <v>42093.860023148154</v>
      </c>
      <c r="T2560" s="9">
        <f t="shared" si="317"/>
        <v>42125.582638888889</v>
      </c>
      <c r="U2560" t="str">
        <f t="shared" si="318"/>
        <v>Mar</v>
      </c>
      <c r="V2560">
        <f t="shared" si="319"/>
        <v>2015</v>
      </c>
    </row>
    <row r="2561" spans="1:22" ht="60" x14ac:dyDescent="0.25">
      <c r="A2561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111.25</v>
      </c>
      <c r="P2561" s="3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6"/>
        <v>40829.873657407406</v>
      </c>
      <c r="T2561" s="9">
        <f t="shared" si="317"/>
        <v>40862.817361111112</v>
      </c>
      <c r="U2561" t="str">
        <f t="shared" si="318"/>
        <v>Oct</v>
      </c>
      <c r="V2561">
        <f t="shared" si="319"/>
        <v>2011</v>
      </c>
    </row>
    <row r="2562" spans="1:22" ht="60" x14ac:dyDescent="0.25">
      <c r="A2562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100.1</v>
      </c>
      <c r="P2562" s="3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6"/>
        <v>42039.951087962967</v>
      </c>
      <c r="T2562" s="9">
        <f t="shared" si="317"/>
        <v>42069.951087962967</v>
      </c>
      <c r="U2562" t="str">
        <f t="shared" si="318"/>
        <v>Feb</v>
      </c>
      <c r="V2562">
        <f t="shared" si="319"/>
        <v>2015</v>
      </c>
    </row>
    <row r="2563" spans="1:22" ht="60" hidden="1" x14ac:dyDescent="0.25">
      <c r="A256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E2563/D2563*100</f>
        <v>0</v>
      </c>
      <c r="P2563" s="3">
        <f t="shared" ref="P2563:P2626" si="321">IFERROR(E2563/L2563,0)</f>
        <v>0</v>
      </c>
      <c r="Q2563" t="str">
        <f t="shared" ref="Q2563:Q2626" si="322">LEFT(N2563,SEARCH("/",N2563,1)-1)</f>
        <v>food</v>
      </c>
      <c r="R2563" t="str">
        <f t="shared" ref="R2563:R2626" si="323">MID(N2563,FIND("/",N2563)+1,256)</f>
        <v>food trucks</v>
      </c>
      <c r="S2563" s="9">
        <f t="shared" ref="S2563:S2626" si="324">(((J2563/60)/60)/24)+DATE(1970,1,1)</f>
        <v>42260.528807870374</v>
      </c>
      <c r="T2563" s="9">
        <f t="shared" ref="T2563:T2626" si="325">(((I2563/60)/60)/24)+DATE(1970,1,1)</f>
        <v>42290.528807870374</v>
      </c>
      <c r="U2563" t="str">
        <f t="shared" ref="U2563:U2626" si="326">TEXT(S2563,"mmm")</f>
        <v>Sep</v>
      </c>
      <c r="V2563">
        <f t="shared" ref="V2563:V2626" si="327">YEAR(T2563)</f>
        <v>2015</v>
      </c>
    </row>
    <row r="2564" spans="1:22" ht="60" hidden="1" x14ac:dyDescent="0.25">
      <c r="A2564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0.75</v>
      </c>
      <c r="P2564" s="3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si="324"/>
        <v>42594.524756944447</v>
      </c>
      <c r="T2564" s="9">
        <f t="shared" si="325"/>
        <v>42654.524756944447</v>
      </c>
      <c r="U2564" t="str">
        <f t="shared" si="326"/>
        <v>Aug</v>
      </c>
      <c r="V2564">
        <f t="shared" si="327"/>
        <v>2016</v>
      </c>
    </row>
    <row r="2565" spans="1:22" ht="30" hidden="1" x14ac:dyDescent="0.25">
      <c r="A2565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3">
        <f t="shared" si="321"/>
        <v>0</v>
      </c>
      <c r="Q2565" t="str">
        <f t="shared" si="322"/>
        <v>food</v>
      </c>
      <c r="R2565" t="str">
        <f t="shared" si="323"/>
        <v>food trucks</v>
      </c>
      <c r="S2565" s="9">
        <f t="shared" si="324"/>
        <v>42155.139479166668</v>
      </c>
      <c r="T2565" s="9">
        <f t="shared" si="325"/>
        <v>42215.139479166668</v>
      </c>
      <c r="U2565" t="str">
        <f t="shared" si="326"/>
        <v>May</v>
      </c>
      <c r="V2565">
        <f t="shared" si="327"/>
        <v>2015</v>
      </c>
    </row>
    <row r="2566" spans="1:22" ht="45" hidden="1" x14ac:dyDescent="0.25">
      <c r="A2566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3">
        <f t="shared" si="321"/>
        <v>0</v>
      </c>
      <c r="Q2566" t="str">
        <f t="shared" si="322"/>
        <v>food</v>
      </c>
      <c r="R2566" t="str">
        <f t="shared" si="323"/>
        <v>food trucks</v>
      </c>
      <c r="S2566" s="9">
        <f t="shared" si="324"/>
        <v>41822.040497685186</v>
      </c>
      <c r="T2566" s="9">
        <f t="shared" si="325"/>
        <v>41852.040497685186</v>
      </c>
      <c r="U2566" t="str">
        <f t="shared" si="326"/>
        <v>Jul</v>
      </c>
      <c r="V2566">
        <f t="shared" si="327"/>
        <v>2014</v>
      </c>
    </row>
    <row r="2567" spans="1:22" ht="45" hidden="1" x14ac:dyDescent="0.25">
      <c r="A2567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1</v>
      </c>
      <c r="P2567" s="3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4"/>
        <v>42440.650335648148</v>
      </c>
      <c r="T2567" s="9">
        <f t="shared" si="325"/>
        <v>42499.868055555555</v>
      </c>
      <c r="U2567" t="str">
        <f t="shared" si="326"/>
        <v>Mar</v>
      </c>
      <c r="V2567">
        <f t="shared" si="327"/>
        <v>2016</v>
      </c>
    </row>
    <row r="2568" spans="1:22" ht="45" hidden="1" x14ac:dyDescent="0.25">
      <c r="A2568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3">
        <f t="shared" si="321"/>
        <v>0</v>
      </c>
      <c r="Q2568" t="str">
        <f t="shared" si="322"/>
        <v>food</v>
      </c>
      <c r="R2568" t="str">
        <f t="shared" si="323"/>
        <v>food trucks</v>
      </c>
      <c r="S2568" s="9">
        <f t="shared" si="324"/>
        <v>41842.980879629627</v>
      </c>
      <c r="T2568" s="9">
        <f t="shared" si="325"/>
        <v>41872.980879629627</v>
      </c>
      <c r="U2568" t="str">
        <f t="shared" si="326"/>
        <v>Jul</v>
      </c>
      <c r="V2568">
        <f t="shared" si="327"/>
        <v>2014</v>
      </c>
    </row>
    <row r="2569" spans="1:22" ht="45" hidden="1" x14ac:dyDescent="0.25">
      <c r="A2569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0.26666666666666666</v>
      </c>
      <c r="P2569" s="3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4"/>
        <v>42087.878912037035</v>
      </c>
      <c r="T2569" s="9">
        <f t="shared" si="325"/>
        <v>42117.878912037035</v>
      </c>
      <c r="U2569" t="str">
        <f t="shared" si="326"/>
        <v>Mar</v>
      </c>
      <c r="V2569">
        <f t="shared" si="327"/>
        <v>2015</v>
      </c>
    </row>
    <row r="2570" spans="1:22" ht="60" hidden="1" x14ac:dyDescent="0.25">
      <c r="A2570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0.5</v>
      </c>
      <c r="P2570" s="3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4"/>
        <v>42584.666597222225</v>
      </c>
      <c r="T2570" s="9">
        <f t="shared" si="325"/>
        <v>42614.666597222225</v>
      </c>
      <c r="U2570" t="str">
        <f t="shared" si="326"/>
        <v>Aug</v>
      </c>
      <c r="V2570">
        <f t="shared" si="327"/>
        <v>2016</v>
      </c>
    </row>
    <row r="2571" spans="1:22" ht="45" hidden="1" x14ac:dyDescent="0.25">
      <c r="A2571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2.2307692307692308</v>
      </c>
      <c r="P2571" s="3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4"/>
        <v>42234.105462962965</v>
      </c>
      <c r="T2571" s="9">
        <f t="shared" si="325"/>
        <v>42264.105462962965</v>
      </c>
      <c r="U2571" t="str">
        <f t="shared" si="326"/>
        <v>Aug</v>
      </c>
      <c r="V2571">
        <f t="shared" si="327"/>
        <v>2015</v>
      </c>
    </row>
    <row r="2572" spans="1:22" ht="45" hidden="1" x14ac:dyDescent="0.25">
      <c r="A2572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0.84285714285714297</v>
      </c>
      <c r="P2572" s="3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4"/>
        <v>42744.903182870374</v>
      </c>
      <c r="T2572" s="9">
        <f t="shared" si="325"/>
        <v>42774.903182870374</v>
      </c>
      <c r="U2572" t="str">
        <f t="shared" si="326"/>
        <v>Jan</v>
      </c>
      <c r="V2572">
        <f t="shared" si="327"/>
        <v>2017</v>
      </c>
    </row>
    <row r="2573" spans="1:22" ht="45" hidden="1" x14ac:dyDescent="0.25">
      <c r="A257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0.25</v>
      </c>
      <c r="P2573" s="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4"/>
        <v>42449.341678240744</v>
      </c>
      <c r="T2573" s="9">
        <f t="shared" si="325"/>
        <v>42509.341678240744</v>
      </c>
      <c r="U2573" t="str">
        <f t="shared" si="326"/>
        <v>Mar</v>
      </c>
      <c r="V2573">
        <f t="shared" si="327"/>
        <v>2016</v>
      </c>
    </row>
    <row r="2574" spans="1:22" ht="45" hidden="1" x14ac:dyDescent="0.25">
      <c r="A2574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3">
        <f t="shared" si="321"/>
        <v>0</v>
      </c>
      <c r="Q2574" t="str">
        <f t="shared" si="322"/>
        <v>food</v>
      </c>
      <c r="R2574" t="str">
        <f t="shared" si="323"/>
        <v>food trucks</v>
      </c>
      <c r="S2574" s="9">
        <f t="shared" si="324"/>
        <v>42077.119409722218</v>
      </c>
      <c r="T2574" s="9">
        <f t="shared" si="325"/>
        <v>42107.119409722218</v>
      </c>
      <c r="U2574" t="str">
        <f t="shared" si="326"/>
        <v>Mar</v>
      </c>
      <c r="V2574">
        <f t="shared" si="327"/>
        <v>2015</v>
      </c>
    </row>
    <row r="2575" spans="1:22" ht="60" hidden="1" x14ac:dyDescent="0.25">
      <c r="A2575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3">
        <f t="shared" si="321"/>
        <v>0</v>
      </c>
      <c r="Q2575" t="str">
        <f t="shared" si="322"/>
        <v>food</v>
      </c>
      <c r="R2575" t="str">
        <f t="shared" si="323"/>
        <v>food trucks</v>
      </c>
      <c r="S2575" s="9">
        <f t="shared" si="324"/>
        <v>41829.592002314814</v>
      </c>
      <c r="T2575" s="9">
        <f t="shared" si="325"/>
        <v>41874.592002314814</v>
      </c>
      <c r="U2575" t="str">
        <f t="shared" si="326"/>
        <v>Jul</v>
      </c>
      <c r="V2575">
        <f t="shared" si="327"/>
        <v>2014</v>
      </c>
    </row>
    <row r="2576" spans="1:22" ht="60" hidden="1" x14ac:dyDescent="0.25">
      <c r="A2576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3">
        <f t="shared" si="321"/>
        <v>0</v>
      </c>
      <c r="Q2576" t="str">
        <f t="shared" si="322"/>
        <v>food</v>
      </c>
      <c r="R2576" t="str">
        <f t="shared" si="323"/>
        <v>food trucks</v>
      </c>
      <c r="S2576" s="9">
        <f t="shared" si="324"/>
        <v>42487.825752314813</v>
      </c>
      <c r="T2576" s="9">
        <f t="shared" si="325"/>
        <v>42508.825752314813</v>
      </c>
      <c r="U2576" t="str">
        <f t="shared" si="326"/>
        <v>Apr</v>
      </c>
      <c r="V2576">
        <f t="shared" si="327"/>
        <v>2016</v>
      </c>
    </row>
    <row r="2577" spans="1:22" ht="60" hidden="1" x14ac:dyDescent="0.25">
      <c r="A2577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3">
        <f t="shared" si="321"/>
        <v>0</v>
      </c>
      <c r="Q2577" t="str">
        <f t="shared" si="322"/>
        <v>food</v>
      </c>
      <c r="R2577" t="str">
        <f t="shared" si="323"/>
        <v>food trucks</v>
      </c>
      <c r="S2577" s="9">
        <f t="shared" si="324"/>
        <v>41986.108726851846</v>
      </c>
      <c r="T2577" s="9">
        <f t="shared" si="325"/>
        <v>42016.108726851846</v>
      </c>
      <c r="U2577" t="str">
        <f t="shared" si="326"/>
        <v>Dec</v>
      </c>
      <c r="V2577">
        <f t="shared" si="327"/>
        <v>2015</v>
      </c>
    </row>
    <row r="2578" spans="1:22" ht="30" hidden="1" x14ac:dyDescent="0.25">
      <c r="A2578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3">
        <f t="shared" si="321"/>
        <v>0</v>
      </c>
      <c r="Q2578" t="str">
        <f t="shared" si="322"/>
        <v>food</v>
      </c>
      <c r="R2578" t="str">
        <f t="shared" si="323"/>
        <v>food trucks</v>
      </c>
      <c r="S2578" s="9">
        <f t="shared" si="324"/>
        <v>42060.00980324074</v>
      </c>
      <c r="T2578" s="9">
        <f t="shared" si="325"/>
        <v>42104.968136574069</v>
      </c>
      <c r="U2578" t="str">
        <f t="shared" si="326"/>
        <v>Feb</v>
      </c>
      <c r="V2578">
        <f t="shared" si="327"/>
        <v>2015</v>
      </c>
    </row>
    <row r="2579" spans="1:22" ht="60" hidden="1" x14ac:dyDescent="0.25">
      <c r="A2579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3">
        <f t="shared" si="321"/>
        <v>0</v>
      </c>
      <c r="Q2579" t="str">
        <f t="shared" si="322"/>
        <v>food</v>
      </c>
      <c r="R2579" t="str">
        <f t="shared" si="323"/>
        <v>food trucks</v>
      </c>
      <c r="S2579" s="9">
        <f t="shared" si="324"/>
        <v>41830.820567129631</v>
      </c>
      <c r="T2579" s="9">
        <f t="shared" si="325"/>
        <v>41855.820567129631</v>
      </c>
      <c r="U2579" t="str">
        <f t="shared" si="326"/>
        <v>Jul</v>
      </c>
      <c r="V2579">
        <f t="shared" si="327"/>
        <v>2014</v>
      </c>
    </row>
    <row r="2580" spans="1:22" ht="60" hidden="1" x14ac:dyDescent="0.25">
      <c r="A2580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3">
        <f t="shared" si="321"/>
        <v>0</v>
      </c>
      <c r="Q2580" t="str">
        <f t="shared" si="322"/>
        <v>food</v>
      </c>
      <c r="R2580" t="str">
        <f t="shared" si="323"/>
        <v>food trucks</v>
      </c>
      <c r="S2580" s="9">
        <f t="shared" si="324"/>
        <v>42238.022905092599</v>
      </c>
      <c r="T2580" s="9">
        <f t="shared" si="325"/>
        <v>42286.708333333328</v>
      </c>
      <c r="U2580" t="str">
        <f t="shared" si="326"/>
        <v>Aug</v>
      </c>
      <c r="V2580">
        <f t="shared" si="327"/>
        <v>2015</v>
      </c>
    </row>
    <row r="2581" spans="1:22" ht="45" hidden="1" x14ac:dyDescent="0.25">
      <c r="A2581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0.13849999999999998</v>
      </c>
      <c r="P2581" s="3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9">
        <f t="shared" si="324"/>
        <v>41837.829895833333</v>
      </c>
      <c r="T2581" s="9">
        <f t="shared" si="325"/>
        <v>41897.829895833333</v>
      </c>
      <c r="U2581" t="str">
        <f t="shared" si="326"/>
        <v>Jul</v>
      </c>
      <c r="V2581">
        <f t="shared" si="327"/>
        <v>2014</v>
      </c>
    </row>
    <row r="2582" spans="1:22" ht="45" hidden="1" x14ac:dyDescent="0.25">
      <c r="A2582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0.6</v>
      </c>
      <c r="P2582" s="3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4"/>
        <v>42110.326423611114</v>
      </c>
      <c r="T2582" s="9">
        <f t="shared" si="325"/>
        <v>42140.125</v>
      </c>
      <c r="U2582" t="str">
        <f t="shared" si="326"/>
        <v>Apr</v>
      </c>
      <c r="V2582">
        <f t="shared" si="327"/>
        <v>2015</v>
      </c>
    </row>
    <row r="2583" spans="1:22" ht="45" hidden="1" x14ac:dyDescent="0.25">
      <c r="A258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10.6</v>
      </c>
      <c r="P2583" s="3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9">
        <f t="shared" si="324"/>
        <v>42294.628449074073</v>
      </c>
      <c r="T2583" s="9">
        <f t="shared" si="325"/>
        <v>42324.670115740737</v>
      </c>
      <c r="U2583" t="str">
        <f t="shared" si="326"/>
        <v>Oct</v>
      </c>
      <c r="V2583">
        <f t="shared" si="327"/>
        <v>2015</v>
      </c>
    </row>
    <row r="2584" spans="1:22" ht="30" hidden="1" x14ac:dyDescent="0.25">
      <c r="A2584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1.1111111111111111E-3</v>
      </c>
      <c r="P2584" s="3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4"/>
        <v>42642.988819444443</v>
      </c>
      <c r="T2584" s="9">
        <f t="shared" si="325"/>
        <v>42672.988819444443</v>
      </c>
      <c r="U2584" t="str">
        <f t="shared" si="326"/>
        <v>Sep</v>
      </c>
      <c r="V2584">
        <f t="shared" si="327"/>
        <v>2016</v>
      </c>
    </row>
    <row r="2585" spans="1:22" ht="45" hidden="1" x14ac:dyDescent="0.25">
      <c r="A2585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0.5</v>
      </c>
      <c r="P2585" s="3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4"/>
        <v>42019.76944444445</v>
      </c>
      <c r="T2585" s="9">
        <f t="shared" si="325"/>
        <v>42079.727777777778</v>
      </c>
      <c r="U2585" t="str">
        <f t="shared" si="326"/>
        <v>Jan</v>
      </c>
      <c r="V2585">
        <f t="shared" si="327"/>
        <v>2015</v>
      </c>
    </row>
    <row r="2586" spans="1:22" ht="45" hidden="1" x14ac:dyDescent="0.25">
      <c r="A2586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3">
        <f t="shared" si="321"/>
        <v>0</v>
      </c>
      <c r="Q2586" t="str">
        <f t="shared" si="322"/>
        <v>food</v>
      </c>
      <c r="R2586" t="str">
        <f t="shared" si="323"/>
        <v>food trucks</v>
      </c>
      <c r="S2586" s="9">
        <f t="shared" si="324"/>
        <v>42140.173252314817</v>
      </c>
      <c r="T2586" s="9">
        <f t="shared" si="325"/>
        <v>42170.173252314817</v>
      </c>
      <c r="U2586" t="str">
        <f t="shared" si="326"/>
        <v>May</v>
      </c>
      <c r="V2586">
        <f t="shared" si="327"/>
        <v>2015</v>
      </c>
    </row>
    <row r="2587" spans="1:22" ht="45" hidden="1" x14ac:dyDescent="0.25">
      <c r="A2587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0.16666666666666669</v>
      </c>
      <c r="P2587" s="3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4"/>
        <v>41795.963333333333</v>
      </c>
      <c r="T2587" s="9">
        <f t="shared" si="325"/>
        <v>41825.963333333333</v>
      </c>
      <c r="U2587" t="str">
        <f t="shared" si="326"/>
        <v>Jun</v>
      </c>
      <c r="V2587">
        <f t="shared" si="327"/>
        <v>2014</v>
      </c>
    </row>
    <row r="2588" spans="1:22" ht="30" hidden="1" x14ac:dyDescent="0.25">
      <c r="A2588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0.16666666666666669</v>
      </c>
      <c r="P2588" s="3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4"/>
        <v>42333.330277777779</v>
      </c>
      <c r="T2588" s="9">
        <f t="shared" si="325"/>
        <v>42363.330277777779</v>
      </c>
      <c r="U2588" t="str">
        <f t="shared" si="326"/>
        <v>Nov</v>
      </c>
      <c r="V2588">
        <f t="shared" si="327"/>
        <v>2015</v>
      </c>
    </row>
    <row r="2589" spans="1:22" ht="45" hidden="1" x14ac:dyDescent="0.25">
      <c r="A2589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2.4340000000000002</v>
      </c>
      <c r="P2589" s="3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9">
        <f t="shared" si="324"/>
        <v>42338.675381944442</v>
      </c>
      <c r="T2589" s="9">
        <f t="shared" si="325"/>
        <v>42368.675381944442</v>
      </c>
      <c r="U2589" t="str">
        <f t="shared" si="326"/>
        <v>Nov</v>
      </c>
      <c r="V2589">
        <f t="shared" si="327"/>
        <v>2015</v>
      </c>
    </row>
    <row r="2590" spans="1:22" ht="60" hidden="1" x14ac:dyDescent="0.25">
      <c r="A2590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3.8833333333333329</v>
      </c>
      <c r="P2590" s="3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9">
        <f t="shared" si="324"/>
        <v>42042.676226851851</v>
      </c>
      <c r="T2590" s="9">
        <f t="shared" si="325"/>
        <v>42094.551388888889</v>
      </c>
      <c r="U2590" t="str">
        <f t="shared" si="326"/>
        <v>Feb</v>
      </c>
      <c r="V2590">
        <f t="shared" si="327"/>
        <v>2015</v>
      </c>
    </row>
    <row r="2591" spans="1:22" ht="60" hidden="1" x14ac:dyDescent="0.25">
      <c r="A2591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0.01</v>
      </c>
      <c r="P2591" s="3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4"/>
        <v>42422.536192129628</v>
      </c>
      <c r="T2591" s="9">
        <f t="shared" si="325"/>
        <v>42452.494525462964</v>
      </c>
      <c r="U2591" t="str">
        <f t="shared" si="326"/>
        <v>Feb</v>
      </c>
      <c r="V2591">
        <f t="shared" si="327"/>
        <v>2016</v>
      </c>
    </row>
    <row r="2592" spans="1:22" ht="60" hidden="1" x14ac:dyDescent="0.25">
      <c r="A2592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3">
        <f t="shared" si="321"/>
        <v>0</v>
      </c>
      <c r="Q2592" t="str">
        <f t="shared" si="322"/>
        <v>food</v>
      </c>
      <c r="R2592" t="str">
        <f t="shared" si="323"/>
        <v>food trucks</v>
      </c>
      <c r="S2592" s="9">
        <f t="shared" si="324"/>
        <v>42388.589085648149</v>
      </c>
      <c r="T2592" s="9">
        <f t="shared" si="325"/>
        <v>42395.589085648149</v>
      </c>
      <c r="U2592" t="str">
        <f t="shared" si="326"/>
        <v>Jan</v>
      </c>
      <c r="V2592">
        <f t="shared" si="327"/>
        <v>2016</v>
      </c>
    </row>
    <row r="2593" spans="1:22" ht="60" hidden="1" x14ac:dyDescent="0.25">
      <c r="A259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1.7333333333333332</v>
      </c>
      <c r="P2593" s="3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4"/>
        <v>42382.906527777777</v>
      </c>
      <c r="T2593" s="9">
        <f t="shared" si="325"/>
        <v>42442.864861111113</v>
      </c>
      <c r="U2593" t="str">
        <f t="shared" si="326"/>
        <v>Jan</v>
      </c>
      <c r="V2593">
        <f t="shared" si="327"/>
        <v>2016</v>
      </c>
    </row>
    <row r="2594" spans="1:22" ht="60" hidden="1" x14ac:dyDescent="0.25">
      <c r="A2594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0.16666666666666669</v>
      </c>
      <c r="P2594" s="3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4"/>
        <v>41887.801168981481</v>
      </c>
      <c r="T2594" s="9">
        <f t="shared" si="325"/>
        <v>41917.801168981481</v>
      </c>
      <c r="U2594" t="str">
        <f t="shared" si="326"/>
        <v>Sep</v>
      </c>
      <c r="V2594">
        <f t="shared" si="327"/>
        <v>2014</v>
      </c>
    </row>
    <row r="2595" spans="1:22" ht="45" hidden="1" x14ac:dyDescent="0.25">
      <c r="A2595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3">
        <f t="shared" si="321"/>
        <v>0</v>
      </c>
      <c r="Q2595" t="str">
        <f t="shared" si="322"/>
        <v>food</v>
      </c>
      <c r="R2595" t="str">
        <f t="shared" si="323"/>
        <v>food trucks</v>
      </c>
      <c r="S2595" s="9">
        <f t="shared" si="324"/>
        <v>42089.84520833334</v>
      </c>
      <c r="T2595" s="9">
        <f t="shared" si="325"/>
        <v>42119.84520833334</v>
      </c>
      <c r="U2595" t="str">
        <f t="shared" si="326"/>
        <v>Mar</v>
      </c>
      <c r="V2595">
        <f t="shared" si="327"/>
        <v>2015</v>
      </c>
    </row>
    <row r="2596" spans="1:22" ht="45" hidden="1" x14ac:dyDescent="0.25">
      <c r="A2596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1.25E-3</v>
      </c>
      <c r="P2596" s="3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4"/>
        <v>41828.967916666668</v>
      </c>
      <c r="T2596" s="9">
        <f t="shared" si="325"/>
        <v>41858.967916666668</v>
      </c>
      <c r="U2596" t="str">
        <f t="shared" si="326"/>
        <v>Jul</v>
      </c>
      <c r="V2596">
        <f t="shared" si="327"/>
        <v>2014</v>
      </c>
    </row>
    <row r="2597" spans="1:22" ht="30" hidden="1" x14ac:dyDescent="0.25">
      <c r="A2597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12.166666666666668</v>
      </c>
      <c r="P2597" s="3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9">
        <f t="shared" si="324"/>
        <v>42760.244212962964</v>
      </c>
      <c r="T2597" s="9">
        <f t="shared" si="325"/>
        <v>42790.244212962964</v>
      </c>
      <c r="U2597" t="str">
        <f t="shared" si="326"/>
        <v>Jan</v>
      </c>
      <c r="V2597">
        <f t="shared" si="327"/>
        <v>2017</v>
      </c>
    </row>
    <row r="2598" spans="1:22" ht="60" hidden="1" x14ac:dyDescent="0.25">
      <c r="A2598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23.588571428571427</v>
      </c>
      <c r="P2598" s="3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9">
        <f t="shared" si="324"/>
        <v>41828.664456018516</v>
      </c>
      <c r="T2598" s="9">
        <f t="shared" si="325"/>
        <v>41858.664456018516</v>
      </c>
      <c r="U2598" t="str">
        <f t="shared" si="326"/>
        <v>Jul</v>
      </c>
      <c r="V2598">
        <f t="shared" si="327"/>
        <v>2014</v>
      </c>
    </row>
    <row r="2599" spans="1:22" ht="45" hidden="1" x14ac:dyDescent="0.25">
      <c r="A2599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5.6666666666666661</v>
      </c>
      <c r="P2599" s="3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9">
        <f t="shared" si="324"/>
        <v>42510.341631944444</v>
      </c>
      <c r="T2599" s="9">
        <f t="shared" si="325"/>
        <v>42540.341631944444</v>
      </c>
      <c r="U2599" t="str">
        <f t="shared" si="326"/>
        <v>May</v>
      </c>
      <c r="V2599">
        <f t="shared" si="327"/>
        <v>2016</v>
      </c>
    </row>
    <row r="2600" spans="1:22" ht="45" hidden="1" x14ac:dyDescent="0.25">
      <c r="A2600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39</v>
      </c>
      <c r="P2600" s="3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9">
        <f t="shared" si="324"/>
        <v>42240.840289351851</v>
      </c>
      <c r="T2600" s="9">
        <f t="shared" si="325"/>
        <v>42270.840289351851</v>
      </c>
      <c r="U2600" t="str">
        <f t="shared" si="326"/>
        <v>Aug</v>
      </c>
      <c r="V2600">
        <f t="shared" si="327"/>
        <v>2015</v>
      </c>
    </row>
    <row r="2601" spans="1:22" ht="45" hidden="1" x14ac:dyDescent="0.25">
      <c r="A2601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0.99546510341776351</v>
      </c>
      <c r="P2601" s="3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4"/>
        <v>41809.754016203704</v>
      </c>
      <c r="T2601" s="9">
        <f t="shared" si="325"/>
        <v>41854.754016203704</v>
      </c>
      <c r="U2601" t="str">
        <f t="shared" si="326"/>
        <v>Jun</v>
      </c>
      <c r="V2601">
        <f t="shared" si="327"/>
        <v>2014</v>
      </c>
    </row>
    <row r="2602" spans="1:22" ht="45" hidden="1" x14ac:dyDescent="0.25">
      <c r="A2602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6.9320000000000004</v>
      </c>
      <c r="P2602" s="3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9">
        <f t="shared" si="324"/>
        <v>42394.900462962964</v>
      </c>
      <c r="T2602" s="9">
        <f t="shared" si="325"/>
        <v>42454.858796296292</v>
      </c>
      <c r="U2602" t="str">
        <f t="shared" si="326"/>
        <v>Jan</v>
      </c>
      <c r="V2602">
        <f t="shared" si="327"/>
        <v>2016</v>
      </c>
    </row>
    <row r="2603" spans="1:22" ht="60" x14ac:dyDescent="0.25">
      <c r="A260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661.4</v>
      </c>
      <c r="P2603" s="3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9">
        <f t="shared" si="324"/>
        <v>41150.902187499996</v>
      </c>
      <c r="T2603" s="9">
        <f t="shared" si="325"/>
        <v>41165.165972222225</v>
      </c>
      <c r="U2603" t="str">
        <f t="shared" si="326"/>
        <v>Aug</v>
      </c>
      <c r="V2603">
        <f t="shared" si="327"/>
        <v>2012</v>
      </c>
    </row>
    <row r="2604" spans="1:22" ht="45" x14ac:dyDescent="0.25">
      <c r="A2604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326.0916666666667</v>
      </c>
      <c r="P2604" s="3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9">
        <f t="shared" si="324"/>
        <v>41915.747314814813</v>
      </c>
      <c r="T2604" s="9">
        <f t="shared" si="325"/>
        <v>41955.888888888891</v>
      </c>
      <c r="U2604" t="str">
        <f t="shared" si="326"/>
        <v>Oct</v>
      </c>
      <c r="V2604">
        <f t="shared" si="327"/>
        <v>2014</v>
      </c>
    </row>
    <row r="2605" spans="1:22" ht="30" x14ac:dyDescent="0.25">
      <c r="A2605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101.48571428571429</v>
      </c>
      <c r="P2605" s="3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4"/>
        <v>41617.912662037037</v>
      </c>
      <c r="T2605" s="9">
        <f t="shared" si="325"/>
        <v>41631.912662037037</v>
      </c>
      <c r="U2605" t="str">
        <f t="shared" si="326"/>
        <v>Dec</v>
      </c>
      <c r="V2605">
        <f t="shared" si="327"/>
        <v>2013</v>
      </c>
    </row>
    <row r="2606" spans="1:22" ht="45" x14ac:dyDescent="0.25">
      <c r="A2606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104.21799999999999</v>
      </c>
      <c r="P2606" s="3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9">
        <f t="shared" si="324"/>
        <v>40998.051192129627</v>
      </c>
      <c r="T2606" s="9">
        <f t="shared" si="325"/>
        <v>41028.051192129627</v>
      </c>
      <c r="U2606" t="str">
        <f t="shared" si="326"/>
        <v>Mar</v>
      </c>
      <c r="V2606">
        <f t="shared" si="327"/>
        <v>2012</v>
      </c>
    </row>
    <row r="2607" spans="1:22" ht="60" x14ac:dyDescent="0.25">
      <c r="A2607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107.42157000000002</v>
      </c>
      <c r="P2607" s="3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9">
        <f t="shared" si="324"/>
        <v>42508.541550925926</v>
      </c>
      <c r="T2607" s="9">
        <f t="shared" si="325"/>
        <v>42538.541550925926</v>
      </c>
      <c r="U2607" t="str">
        <f t="shared" si="326"/>
        <v>May</v>
      </c>
      <c r="V2607">
        <f t="shared" si="327"/>
        <v>2016</v>
      </c>
    </row>
    <row r="2608" spans="1:22" ht="75" x14ac:dyDescent="0.25">
      <c r="A2608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110.05454545454545</v>
      </c>
      <c r="P2608" s="3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9">
        <f t="shared" si="324"/>
        <v>41726.712754629632</v>
      </c>
      <c r="T2608" s="9">
        <f t="shared" si="325"/>
        <v>41758.712754629632</v>
      </c>
      <c r="U2608" t="str">
        <f t="shared" si="326"/>
        <v>Mar</v>
      </c>
      <c r="V2608">
        <f t="shared" si="327"/>
        <v>2014</v>
      </c>
    </row>
    <row r="2609" spans="1:22" ht="60" x14ac:dyDescent="0.25">
      <c r="A2609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407.7</v>
      </c>
      <c r="P2609" s="3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9">
        <f t="shared" si="324"/>
        <v>42184.874675925923</v>
      </c>
      <c r="T2609" s="9">
        <f t="shared" si="325"/>
        <v>42228.083333333328</v>
      </c>
      <c r="U2609" t="str">
        <f t="shared" si="326"/>
        <v>Jun</v>
      </c>
      <c r="V2609">
        <f t="shared" si="327"/>
        <v>2015</v>
      </c>
    </row>
    <row r="2610" spans="1:22" ht="45" x14ac:dyDescent="0.25">
      <c r="A2610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223.92500000000001</v>
      </c>
      <c r="P2610" s="3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9">
        <f t="shared" si="324"/>
        <v>42767.801712962959</v>
      </c>
      <c r="T2610" s="9">
        <f t="shared" si="325"/>
        <v>42809</v>
      </c>
      <c r="U2610" t="str">
        <f t="shared" si="326"/>
        <v>Feb</v>
      </c>
      <c r="V2610">
        <f t="shared" si="327"/>
        <v>2017</v>
      </c>
    </row>
    <row r="2611" spans="1:22" ht="60" x14ac:dyDescent="0.25">
      <c r="A2611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303.80111428571428</v>
      </c>
      <c r="P2611" s="3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9">
        <f t="shared" si="324"/>
        <v>41075.237858796296</v>
      </c>
      <c r="T2611" s="9">
        <f t="shared" si="325"/>
        <v>41105.237858796296</v>
      </c>
      <c r="U2611" t="str">
        <f t="shared" si="326"/>
        <v>Jun</v>
      </c>
      <c r="V2611">
        <f t="shared" si="327"/>
        <v>2012</v>
      </c>
    </row>
    <row r="2612" spans="1:22" ht="45" x14ac:dyDescent="0.25">
      <c r="A2612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141.3251043268175</v>
      </c>
      <c r="P2612" s="3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9">
        <f t="shared" si="324"/>
        <v>42564.881076388891</v>
      </c>
      <c r="T2612" s="9">
        <f t="shared" si="325"/>
        <v>42604.290972222225</v>
      </c>
      <c r="U2612" t="str">
        <f t="shared" si="326"/>
        <v>Jul</v>
      </c>
      <c r="V2612">
        <f t="shared" si="327"/>
        <v>2016</v>
      </c>
    </row>
    <row r="2613" spans="1:22" ht="60" x14ac:dyDescent="0.25">
      <c r="A261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2790.6363636363635</v>
      </c>
      <c r="P2613" s="3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9">
        <f t="shared" si="324"/>
        <v>42704.335810185185</v>
      </c>
      <c r="T2613" s="9">
        <f t="shared" si="325"/>
        <v>42737.957638888889</v>
      </c>
      <c r="U2613" t="str">
        <f t="shared" si="326"/>
        <v>Nov</v>
      </c>
      <c r="V2613">
        <f t="shared" si="327"/>
        <v>2017</v>
      </c>
    </row>
    <row r="2614" spans="1:22" ht="45" x14ac:dyDescent="0.25">
      <c r="A2614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171.76130000000001</v>
      </c>
      <c r="P2614" s="3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9">
        <f t="shared" si="324"/>
        <v>41982.143171296295</v>
      </c>
      <c r="T2614" s="9">
        <f t="shared" si="325"/>
        <v>42013.143171296295</v>
      </c>
      <c r="U2614" t="str">
        <f t="shared" si="326"/>
        <v>Dec</v>
      </c>
      <c r="V2614">
        <f t="shared" si="327"/>
        <v>2015</v>
      </c>
    </row>
    <row r="2615" spans="1:22" ht="60" x14ac:dyDescent="0.25">
      <c r="A2615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101.01333333333334</v>
      </c>
      <c r="P2615" s="3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9">
        <f t="shared" si="324"/>
        <v>41143.81821759259</v>
      </c>
      <c r="T2615" s="9">
        <f t="shared" si="325"/>
        <v>41173.81821759259</v>
      </c>
      <c r="U2615" t="str">
        <f t="shared" si="326"/>
        <v>Aug</v>
      </c>
      <c r="V2615">
        <f t="shared" si="327"/>
        <v>2012</v>
      </c>
    </row>
    <row r="2616" spans="1:22" ht="60" x14ac:dyDescent="0.25">
      <c r="A2616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102</v>
      </c>
      <c r="P2616" s="3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4"/>
        <v>41730.708472222221</v>
      </c>
      <c r="T2616" s="9">
        <f t="shared" si="325"/>
        <v>41759.208333333336</v>
      </c>
      <c r="U2616" t="str">
        <f t="shared" si="326"/>
        <v>Apr</v>
      </c>
      <c r="V2616">
        <f t="shared" si="327"/>
        <v>2014</v>
      </c>
    </row>
    <row r="2617" spans="1:22" ht="60" x14ac:dyDescent="0.25">
      <c r="A2617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169.76511744127936</v>
      </c>
      <c r="P2617" s="3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9">
        <f t="shared" si="324"/>
        <v>42453.49726851852</v>
      </c>
      <c r="T2617" s="9">
        <f t="shared" si="325"/>
        <v>42490.5</v>
      </c>
      <c r="U2617" t="str">
        <f t="shared" si="326"/>
        <v>Mar</v>
      </c>
      <c r="V2617">
        <f t="shared" si="327"/>
        <v>2016</v>
      </c>
    </row>
    <row r="2618" spans="1:22" ht="45" x14ac:dyDescent="0.25">
      <c r="A2618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114.53400000000001</v>
      </c>
      <c r="P2618" s="3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9">
        <f t="shared" si="324"/>
        <v>42211.99454861111</v>
      </c>
      <c r="T2618" s="9">
        <f t="shared" si="325"/>
        <v>42241.99454861111</v>
      </c>
      <c r="U2618" t="str">
        <f t="shared" si="326"/>
        <v>Jul</v>
      </c>
      <c r="V2618">
        <f t="shared" si="327"/>
        <v>2015</v>
      </c>
    </row>
    <row r="2619" spans="1:22" ht="60" x14ac:dyDescent="0.25">
      <c r="A2619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877.6</v>
      </c>
      <c r="P2619" s="3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9">
        <f t="shared" si="324"/>
        <v>41902.874432870369</v>
      </c>
      <c r="T2619" s="9">
        <f t="shared" si="325"/>
        <v>41932.874432870369</v>
      </c>
      <c r="U2619" t="str">
        <f t="shared" si="326"/>
        <v>Sep</v>
      </c>
      <c r="V2619">
        <f t="shared" si="327"/>
        <v>2014</v>
      </c>
    </row>
    <row r="2620" spans="1:22" ht="30" x14ac:dyDescent="0.25">
      <c r="A2620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105.38666666666667</v>
      </c>
      <c r="P2620" s="3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9">
        <f t="shared" si="324"/>
        <v>42279.792372685188</v>
      </c>
      <c r="T2620" s="9">
        <f t="shared" si="325"/>
        <v>42339.834039351852</v>
      </c>
      <c r="U2620" t="str">
        <f t="shared" si="326"/>
        <v>Oct</v>
      </c>
      <c r="V2620">
        <f t="shared" si="327"/>
        <v>2015</v>
      </c>
    </row>
    <row r="2621" spans="1:22" ht="60" x14ac:dyDescent="0.25">
      <c r="A2621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188.39999999999998</v>
      </c>
      <c r="P2621" s="3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9">
        <f t="shared" si="324"/>
        <v>42273.884305555555</v>
      </c>
      <c r="T2621" s="9">
        <f t="shared" si="325"/>
        <v>42300.458333333328</v>
      </c>
      <c r="U2621" t="str">
        <f t="shared" si="326"/>
        <v>Sep</v>
      </c>
      <c r="V2621">
        <f t="shared" si="327"/>
        <v>2015</v>
      </c>
    </row>
    <row r="2622" spans="1:22" ht="60" x14ac:dyDescent="0.25">
      <c r="A2622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143.65230769230772</v>
      </c>
      <c r="P2622" s="3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9">
        <f t="shared" si="324"/>
        <v>42251.16715277778</v>
      </c>
      <c r="T2622" s="9">
        <f t="shared" si="325"/>
        <v>42288.041666666672</v>
      </c>
      <c r="U2622" t="str">
        <f t="shared" si="326"/>
        <v>Sep</v>
      </c>
      <c r="V2622">
        <f t="shared" si="327"/>
        <v>2015</v>
      </c>
    </row>
    <row r="2623" spans="1:22" ht="60" x14ac:dyDescent="0.25">
      <c r="A262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145.88</v>
      </c>
      <c r="P2623" s="3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9">
        <f t="shared" si="324"/>
        <v>42115.74754629629</v>
      </c>
      <c r="T2623" s="9">
        <f t="shared" si="325"/>
        <v>42145.74754629629</v>
      </c>
      <c r="U2623" t="str">
        <f t="shared" si="326"/>
        <v>Apr</v>
      </c>
      <c r="V2623">
        <f t="shared" si="327"/>
        <v>2015</v>
      </c>
    </row>
    <row r="2624" spans="1:22" ht="60" x14ac:dyDescent="0.25">
      <c r="A2624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131.184</v>
      </c>
      <c r="P2624" s="3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9">
        <f t="shared" si="324"/>
        <v>42689.74324074074</v>
      </c>
      <c r="T2624" s="9">
        <f t="shared" si="325"/>
        <v>42734.74324074074</v>
      </c>
      <c r="U2624" t="str">
        <f t="shared" si="326"/>
        <v>Nov</v>
      </c>
      <c r="V2624">
        <f t="shared" si="327"/>
        <v>2016</v>
      </c>
    </row>
    <row r="2625" spans="1:22" ht="60" x14ac:dyDescent="0.25">
      <c r="A2625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113.99999999999999</v>
      </c>
      <c r="P2625" s="3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9">
        <f t="shared" si="324"/>
        <v>42692.256550925929</v>
      </c>
      <c r="T2625" s="9">
        <f t="shared" si="325"/>
        <v>42706.256550925929</v>
      </c>
      <c r="U2625" t="str">
        <f t="shared" si="326"/>
        <v>Nov</v>
      </c>
      <c r="V2625">
        <f t="shared" si="327"/>
        <v>2016</v>
      </c>
    </row>
    <row r="2626" spans="1:22" ht="60" x14ac:dyDescent="0.25">
      <c r="A2626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1379.4206249999997</v>
      </c>
      <c r="P2626" s="3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9">
        <f t="shared" si="324"/>
        <v>41144.42155092593</v>
      </c>
      <c r="T2626" s="9">
        <f t="shared" si="325"/>
        <v>41165.42155092593</v>
      </c>
      <c r="U2626" t="str">
        <f t="shared" si="326"/>
        <v>Aug</v>
      </c>
      <c r="V2626">
        <f t="shared" si="327"/>
        <v>2012</v>
      </c>
    </row>
    <row r="2627" spans="1:22" ht="60" x14ac:dyDescent="0.25">
      <c r="A2627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E2627/D2627*100</f>
        <v>956</v>
      </c>
      <c r="P2627" s="3">
        <f t="shared" ref="P2627:P2690" si="329">IFERROR(E2627/L2627,0)</f>
        <v>27.576923076923077</v>
      </c>
      <c r="Q2627" t="str">
        <f t="shared" ref="Q2627:Q2690" si="330">LEFT(N2627,SEARCH("/",N2627,1)-1)</f>
        <v>technology</v>
      </c>
      <c r="R2627" t="str">
        <f t="shared" ref="R2627:R2690" si="331">MID(N2627,FIND("/",N2627)+1,256)</f>
        <v>space exploration</v>
      </c>
      <c r="S2627" s="9">
        <f t="shared" ref="S2627:S2690" si="332">(((J2627/60)/60)/24)+DATE(1970,1,1)</f>
        <v>42658.810277777782</v>
      </c>
      <c r="T2627" s="9">
        <f t="shared" ref="T2627:T2690" si="333">(((I2627/60)/60)/24)+DATE(1970,1,1)</f>
        <v>42683.851944444439</v>
      </c>
      <c r="U2627" t="str">
        <f t="shared" ref="U2627:U2690" si="334">TEXT(S2627,"mmm")</f>
        <v>Oct</v>
      </c>
      <c r="V2627">
        <f t="shared" ref="V2627:V2690" si="335">YEAR(T2627)</f>
        <v>2016</v>
      </c>
    </row>
    <row r="2628" spans="1:22" ht="45" x14ac:dyDescent="0.25">
      <c r="A2628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112.00000000000001</v>
      </c>
      <c r="P2628" s="3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si="332"/>
        <v>42128.628113425926</v>
      </c>
      <c r="T2628" s="9">
        <f t="shared" si="333"/>
        <v>42158.628113425926</v>
      </c>
      <c r="U2628" t="str">
        <f t="shared" si="334"/>
        <v>May</v>
      </c>
      <c r="V2628">
        <f t="shared" si="335"/>
        <v>2015</v>
      </c>
    </row>
    <row r="2629" spans="1:22" ht="60" x14ac:dyDescent="0.25">
      <c r="A2629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646.66666666666663</v>
      </c>
      <c r="P2629" s="3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9">
        <f t="shared" si="332"/>
        <v>42304.829409722224</v>
      </c>
      <c r="T2629" s="9">
        <f t="shared" si="333"/>
        <v>42334.871076388896</v>
      </c>
      <c r="U2629" t="str">
        <f t="shared" si="334"/>
        <v>Oct</v>
      </c>
      <c r="V2629">
        <f t="shared" si="335"/>
        <v>2015</v>
      </c>
    </row>
    <row r="2630" spans="1:22" ht="45" x14ac:dyDescent="0.25">
      <c r="A2630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110.36948748510132</v>
      </c>
      <c r="P2630" s="3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9">
        <f t="shared" si="332"/>
        <v>41953.966053240743</v>
      </c>
      <c r="T2630" s="9">
        <f t="shared" si="333"/>
        <v>41973.966053240743</v>
      </c>
      <c r="U2630" t="str">
        <f t="shared" si="334"/>
        <v>Nov</v>
      </c>
      <c r="V2630">
        <f t="shared" si="335"/>
        <v>2014</v>
      </c>
    </row>
    <row r="2631" spans="1:22" ht="45" x14ac:dyDescent="0.25">
      <c r="A2631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127.74000000000001</v>
      </c>
      <c r="P2631" s="3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2"/>
        <v>42108.538449074069</v>
      </c>
      <c r="T2631" s="9">
        <f t="shared" si="333"/>
        <v>42138.538449074069</v>
      </c>
      <c r="U2631" t="str">
        <f t="shared" si="334"/>
        <v>Apr</v>
      </c>
      <c r="V2631">
        <f t="shared" si="335"/>
        <v>2015</v>
      </c>
    </row>
    <row r="2632" spans="1:22" ht="60" x14ac:dyDescent="0.25">
      <c r="A2632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157.9</v>
      </c>
      <c r="P2632" s="3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9">
        <f t="shared" si="332"/>
        <v>42524.105462962965</v>
      </c>
      <c r="T2632" s="9">
        <f t="shared" si="333"/>
        <v>42551.416666666672</v>
      </c>
      <c r="U2632" t="str">
        <f t="shared" si="334"/>
        <v>Jun</v>
      </c>
      <c r="V2632">
        <f t="shared" si="335"/>
        <v>2016</v>
      </c>
    </row>
    <row r="2633" spans="1:22" ht="45" x14ac:dyDescent="0.25">
      <c r="A263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114.66525000000001</v>
      </c>
      <c r="P2633" s="3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9">
        <f t="shared" si="332"/>
        <v>42218.169293981482</v>
      </c>
      <c r="T2633" s="9">
        <f t="shared" si="333"/>
        <v>42246.169293981482</v>
      </c>
      <c r="U2633" t="str">
        <f t="shared" si="334"/>
        <v>Aug</v>
      </c>
      <c r="V2633">
        <f t="shared" si="335"/>
        <v>2015</v>
      </c>
    </row>
    <row r="2634" spans="1:22" ht="45" x14ac:dyDescent="0.25">
      <c r="A2634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137.00934579439252</v>
      </c>
      <c r="P2634" s="3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9">
        <f t="shared" si="332"/>
        <v>42494.061793981484</v>
      </c>
      <c r="T2634" s="9">
        <f t="shared" si="333"/>
        <v>42519.061793981484</v>
      </c>
      <c r="U2634" t="str">
        <f t="shared" si="334"/>
        <v>May</v>
      </c>
      <c r="V2634">
        <f t="shared" si="335"/>
        <v>2016</v>
      </c>
    </row>
    <row r="2635" spans="1:22" ht="60" x14ac:dyDescent="0.25">
      <c r="A2635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354.62</v>
      </c>
      <c r="P2635" s="3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9">
        <f t="shared" si="332"/>
        <v>41667.823287037041</v>
      </c>
      <c r="T2635" s="9">
        <f t="shared" si="333"/>
        <v>41697.958333333336</v>
      </c>
      <c r="U2635" t="str">
        <f t="shared" si="334"/>
        <v>Jan</v>
      </c>
      <c r="V2635">
        <f t="shared" si="335"/>
        <v>2014</v>
      </c>
    </row>
    <row r="2636" spans="1:22" ht="45" x14ac:dyDescent="0.25">
      <c r="A2636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106.02150537634409</v>
      </c>
      <c r="P2636" s="3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2"/>
        <v>42612.656493055561</v>
      </c>
      <c r="T2636" s="9">
        <f t="shared" si="333"/>
        <v>42642.656493055561</v>
      </c>
      <c r="U2636" t="str">
        <f t="shared" si="334"/>
        <v>Aug</v>
      </c>
      <c r="V2636">
        <f t="shared" si="335"/>
        <v>2016</v>
      </c>
    </row>
    <row r="2637" spans="1:22" ht="60" x14ac:dyDescent="0.25">
      <c r="A2637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100</v>
      </c>
      <c r="P2637" s="3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9">
        <f t="shared" si="332"/>
        <v>42037.950937500005</v>
      </c>
      <c r="T2637" s="9">
        <f t="shared" si="333"/>
        <v>42072.909270833334</v>
      </c>
      <c r="U2637" t="str">
        <f t="shared" si="334"/>
        <v>Feb</v>
      </c>
      <c r="V2637">
        <f t="shared" si="335"/>
        <v>2015</v>
      </c>
    </row>
    <row r="2638" spans="1:22" ht="60" x14ac:dyDescent="0.25">
      <c r="A2638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187.3</v>
      </c>
      <c r="P2638" s="3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2"/>
        <v>42636.614745370374</v>
      </c>
      <c r="T2638" s="9">
        <f t="shared" si="333"/>
        <v>42659.041666666672</v>
      </c>
      <c r="U2638" t="str">
        <f t="shared" si="334"/>
        <v>Sep</v>
      </c>
      <c r="V2638">
        <f t="shared" si="335"/>
        <v>2016</v>
      </c>
    </row>
    <row r="2639" spans="1:22" ht="45" x14ac:dyDescent="0.25">
      <c r="A2639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166.2</v>
      </c>
      <c r="P2639" s="3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9">
        <f t="shared" si="332"/>
        <v>42639.549479166672</v>
      </c>
      <c r="T2639" s="9">
        <f t="shared" si="333"/>
        <v>42655.549479166672</v>
      </c>
      <c r="U2639" t="str">
        <f t="shared" si="334"/>
        <v>Sep</v>
      </c>
      <c r="V2639">
        <f t="shared" si="335"/>
        <v>2016</v>
      </c>
    </row>
    <row r="2640" spans="1:22" ht="45" x14ac:dyDescent="0.25">
      <c r="A2640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101.72910662824208</v>
      </c>
      <c r="P2640" s="3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9">
        <f t="shared" si="332"/>
        <v>41989.913136574076</v>
      </c>
      <c r="T2640" s="9">
        <f t="shared" si="333"/>
        <v>42019.913136574076</v>
      </c>
      <c r="U2640" t="str">
        <f t="shared" si="334"/>
        <v>Dec</v>
      </c>
      <c r="V2640">
        <f t="shared" si="335"/>
        <v>2015</v>
      </c>
    </row>
    <row r="2641" spans="1:22" ht="60" x14ac:dyDescent="0.25">
      <c r="A2641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164</v>
      </c>
      <c r="P2641" s="3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9">
        <f t="shared" si="332"/>
        <v>42024.86513888889</v>
      </c>
      <c r="T2641" s="9">
        <f t="shared" si="333"/>
        <v>42054.86513888889</v>
      </c>
      <c r="U2641" t="str">
        <f t="shared" si="334"/>
        <v>Jan</v>
      </c>
      <c r="V2641">
        <f t="shared" si="335"/>
        <v>2015</v>
      </c>
    </row>
    <row r="2642" spans="1:22" ht="75" x14ac:dyDescent="0.25">
      <c r="A2642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105.66666666666666</v>
      </c>
      <c r="P2642" s="3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9">
        <f t="shared" si="332"/>
        <v>42103.160578703704</v>
      </c>
      <c r="T2642" s="9">
        <f t="shared" si="333"/>
        <v>42163.160578703704</v>
      </c>
      <c r="U2642" t="str">
        <f t="shared" si="334"/>
        <v>Apr</v>
      </c>
      <c r="V2642">
        <f t="shared" si="335"/>
        <v>2015</v>
      </c>
    </row>
    <row r="2643" spans="1:22" ht="30" hidden="1" x14ac:dyDescent="0.25">
      <c r="A264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1</v>
      </c>
      <c r="P2643" s="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2"/>
        <v>41880.827118055553</v>
      </c>
      <c r="T2643" s="9">
        <f t="shared" si="333"/>
        <v>41897.839583333334</v>
      </c>
      <c r="U2643" t="str">
        <f t="shared" si="334"/>
        <v>Aug</v>
      </c>
      <c r="V2643">
        <f t="shared" si="335"/>
        <v>2014</v>
      </c>
    </row>
    <row r="2644" spans="1:22" ht="60" hidden="1" x14ac:dyDescent="0.25">
      <c r="A2644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3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9">
        <f t="shared" si="332"/>
        <v>42536.246620370366</v>
      </c>
      <c r="T2644" s="9">
        <f t="shared" si="333"/>
        <v>42566.289583333331</v>
      </c>
      <c r="U2644" t="str">
        <f t="shared" si="334"/>
        <v>Jun</v>
      </c>
      <c r="V2644">
        <f t="shared" si="335"/>
        <v>2016</v>
      </c>
    </row>
    <row r="2645" spans="1:22" ht="60" hidden="1" x14ac:dyDescent="0.25">
      <c r="A2645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33.559730999999999</v>
      </c>
      <c r="P2645" s="3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9">
        <f t="shared" si="332"/>
        <v>42689.582349537035</v>
      </c>
      <c r="T2645" s="9">
        <f t="shared" si="333"/>
        <v>42725.332638888889</v>
      </c>
      <c r="U2645" t="str">
        <f t="shared" si="334"/>
        <v>Nov</v>
      </c>
      <c r="V2645">
        <f t="shared" si="335"/>
        <v>2016</v>
      </c>
    </row>
    <row r="2646" spans="1:22" ht="45" hidden="1" x14ac:dyDescent="0.25">
      <c r="A2646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2.0529999999999999</v>
      </c>
      <c r="P2646" s="3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9">
        <f t="shared" si="332"/>
        <v>42774.792071759264</v>
      </c>
      <c r="T2646" s="9">
        <f t="shared" si="333"/>
        <v>42804.792071759264</v>
      </c>
      <c r="U2646" t="str">
        <f t="shared" si="334"/>
        <v>Feb</v>
      </c>
      <c r="V2646">
        <f t="shared" si="335"/>
        <v>2017</v>
      </c>
    </row>
    <row r="2647" spans="1:22" ht="60" hidden="1" x14ac:dyDescent="0.25">
      <c r="A2647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10.5</v>
      </c>
      <c r="P2647" s="3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9">
        <f t="shared" si="332"/>
        <v>41921.842627314814</v>
      </c>
      <c r="T2647" s="9">
        <f t="shared" si="333"/>
        <v>41951.884293981479</v>
      </c>
      <c r="U2647" t="str">
        <f t="shared" si="334"/>
        <v>Oct</v>
      </c>
      <c r="V2647">
        <f t="shared" si="335"/>
        <v>2014</v>
      </c>
    </row>
    <row r="2648" spans="1:22" ht="45" hidden="1" x14ac:dyDescent="0.25">
      <c r="A2648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8.4172840000000004</v>
      </c>
      <c r="P2648" s="3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9">
        <f t="shared" si="332"/>
        <v>42226.313298611116</v>
      </c>
      <c r="T2648" s="9">
        <f t="shared" si="333"/>
        <v>42256.313298611116</v>
      </c>
      <c r="U2648" t="str">
        <f t="shared" si="334"/>
        <v>Aug</v>
      </c>
      <c r="V2648">
        <f t="shared" si="335"/>
        <v>2015</v>
      </c>
    </row>
    <row r="2649" spans="1:22" ht="60" hidden="1" x14ac:dyDescent="0.25">
      <c r="A2649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</v>
      </c>
      <c r="P2649" s="3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2"/>
        <v>42200.261793981481</v>
      </c>
      <c r="T2649" s="9">
        <f t="shared" si="333"/>
        <v>42230.261793981481</v>
      </c>
      <c r="U2649" t="str">
        <f t="shared" si="334"/>
        <v>Jul</v>
      </c>
      <c r="V2649">
        <f t="shared" si="335"/>
        <v>2015</v>
      </c>
    </row>
    <row r="2650" spans="1:22" ht="60" hidden="1" x14ac:dyDescent="0.25">
      <c r="A2650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0.88333333333333341</v>
      </c>
      <c r="P2650" s="3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9">
        <f t="shared" si="332"/>
        <v>42408.714814814812</v>
      </c>
      <c r="T2650" s="9">
        <f t="shared" si="333"/>
        <v>42438.714814814812</v>
      </c>
      <c r="U2650" t="str">
        <f t="shared" si="334"/>
        <v>Feb</v>
      </c>
      <c r="V2650">
        <f t="shared" si="335"/>
        <v>2016</v>
      </c>
    </row>
    <row r="2651" spans="1:22" ht="30" hidden="1" x14ac:dyDescent="0.25">
      <c r="A2651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9.920000000000001E-2</v>
      </c>
      <c r="P2651" s="3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9">
        <f t="shared" si="332"/>
        <v>42341.99700231482</v>
      </c>
      <c r="T2651" s="9">
        <f t="shared" si="333"/>
        <v>42401.99700231482</v>
      </c>
      <c r="U2651" t="str">
        <f t="shared" si="334"/>
        <v>Dec</v>
      </c>
      <c r="V2651">
        <f t="shared" si="335"/>
        <v>2016</v>
      </c>
    </row>
    <row r="2652" spans="1:22" ht="60" hidden="1" x14ac:dyDescent="0.25">
      <c r="A2652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0.59666666666666668</v>
      </c>
      <c r="P2652" s="3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2"/>
        <v>42695.624340277776</v>
      </c>
      <c r="T2652" s="9">
        <f t="shared" si="333"/>
        <v>42725.624340277776</v>
      </c>
      <c r="U2652" t="str">
        <f t="shared" si="334"/>
        <v>Nov</v>
      </c>
      <c r="V2652">
        <f t="shared" si="335"/>
        <v>2016</v>
      </c>
    </row>
    <row r="2653" spans="1:22" ht="60" hidden="1" x14ac:dyDescent="0.25">
      <c r="A265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1.8689285714285715</v>
      </c>
      <c r="P2653" s="3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9">
        <f t="shared" si="332"/>
        <v>42327.805659722217</v>
      </c>
      <c r="T2653" s="9">
        <f t="shared" si="333"/>
        <v>42355.805659722217</v>
      </c>
      <c r="U2653" t="str">
        <f t="shared" si="334"/>
        <v>Nov</v>
      </c>
      <c r="V2653">
        <f t="shared" si="335"/>
        <v>2015</v>
      </c>
    </row>
    <row r="2654" spans="1:22" ht="60" hidden="1" x14ac:dyDescent="0.25">
      <c r="A2654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0.88500000000000001</v>
      </c>
      <c r="P2654" s="3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9">
        <f t="shared" si="332"/>
        <v>41953.158854166672</v>
      </c>
      <c r="T2654" s="9">
        <f t="shared" si="333"/>
        <v>41983.158854166672</v>
      </c>
      <c r="U2654" t="str">
        <f t="shared" si="334"/>
        <v>Nov</v>
      </c>
      <c r="V2654">
        <f t="shared" si="335"/>
        <v>2014</v>
      </c>
    </row>
    <row r="2655" spans="1:22" ht="45" hidden="1" x14ac:dyDescent="0.25">
      <c r="A2655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11.52156862745098</v>
      </c>
      <c r="P2655" s="3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9">
        <f t="shared" si="332"/>
        <v>41771.651932870373</v>
      </c>
      <c r="T2655" s="9">
        <f t="shared" si="333"/>
        <v>41803.166666666664</v>
      </c>
      <c r="U2655" t="str">
        <f t="shared" si="334"/>
        <v>May</v>
      </c>
      <c r="V2655">
        <f t="shared" si="335"/>
        <v>2014</v>
      </c>
    </row>
    <row r="2656" spans="1:22" ht="60" hidden="1" x14ac:dyDescent="0.25">
      <c r="A2656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5.1000000000000004E-2</v>
      </c>
      <c r="P2656" s="3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2"/>
        <v>42055.600995370376</v>
      </c>
      <c r="T2656" s="9">
        <f t="shared" si="333"/>
        <v>42115.559328703705</v>
      </c>
      <c r="U2656" t="str">
        <f t="shared" si="334"/>
        <v>Feb</v>
      </c>
      <c r="V2656">
        <f t="shared" si="335"/>
        <v>2015</v>
      </c>
    </row>
    <row r="2657" spans="1:22" hidden="1" x14ac:dyDescent="0.25">
      <c r="A2657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21.033333333333335</v>
      </c>
      <c r="P2657" s="3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9">
        <f t="shared" si="332"/>
        <v>42381.866284722222</v>
      </c>
      <c r="T2657" s="9">
        <f t="shared" si="333"/>
        <v>42409.833333333328</v>
      </c>
      <c r="U2657" t="str">
        <f t="shared" si="334"/>
        <v>Jan</v>
      </c>
      <c r="V2657">
        <f t="shared" si="335"/>
        <v>2016</v>
      </c>
    </row>
    <row r="2658" spans="1:22" ht="30" hidden="1" x14ac:dyDescent="0.25">
      <c r="A2658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11.436666666666667</v>
      </c>
      <c r="P2658" s="3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9">
        <f t="shared" si="332"/>
        <v>42767.688518518517</v>
      </c>
      <c r="T2658" s="9">
        <f t="shared" si="333"/>
        <v>42806.791666666672</v>
      </c>
      <c r="U2658" t="str">
        <f t="shared" si="334"/>
        <v>Feb</v>
      </c>
      <c r="V2658">
        <f t="shared" si="335"/>
        <v>2017</v>
      </c>
    </row>
    <row r="2659" spans="1:22" ht="60" hidden="1" x14ac:dyDescent="0.25">
      <c r="A2659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18.737933333333334</v>
      </c>
      <c r="P2659" s="3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9">
        <f t="shared" si="332"/>
        <v>42551.928854166668</v>
      </c>
      <c r="T2659" s="9">
        <f t="shared" si="333"/>
        <v>42585.0625</v>
      </c>
      <c r="U2659" t="str">
        <f t="shared" si="334"/>
        <v>Jun</v>
      </c>
      <c r="V2659">
        <f t="shared" si="335"/>
        <v>2016</v>
      </c>
    </row>
    <row r="2660" spans="1:22" ht="45" hidden="1" x14ac:dyDescent="0.25">
      <c r="A2660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9.285714285714286E-2</v>
      </c>
      <c r="P2660" s="3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2"/>
        <v>42551.884189814817</v>
      </c>
      <c r="T2660" s="9">
        <f t="shared" si="333"/>
        <v>42581.884189814817</v>
      </c>
      <c r="U2660" t="str">
        <f t="shared" si="334"/>
        <v>Jun</v>
      </c>
      <c r="V2660">
        <f t="shared" si="335"/>
        <v>2016</v>
      </c>
    </row>
    <row r="2661" spans="1:22" hidden="1" x14ac:dyDescent="0.25">
      <c r="A2661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2.7204081632653061</v>
      </c>
      <c r="P2661" s="3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2"/>
        <v>42082.069560185191</v>
      </c>
      <c r="T2661" s="9">
        <f t="shared" si="333"/>
        <v>42112.069560185191</v>
      </c>
      <c r="U2661" t="str">
        <f t="shared" si="334"/>
        <v>Mar</v>
      </c>
      <c r="V2661">
        <f t="shared" si="335"/>
        <v>2015</v>
      </c>
    </row>
    <row r="2662" spans="1:22" ht="60" hidden="1" x14ac:dyDescent="0.25">
      <c r="A2662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9.5000000000000001E-2</v>
      </c>
      <c r="P2662" s="3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2"/>
        <v>42272.713171296295</v>
      </c>
      <c r="T2662" s="9">
        <f t="shared" si="333"/>
        <v>42332.754837962959</v>
      </c>
      <c r="U2662" t="str">
        <f t="shared" si="334"/>
        <v>Sep</v>
      </c>
      <c r="V2662">
        <f t="shared" si="335"/>
        <v>2015</v>
      </c>
    </row>
    <row r="2663" spans="1:22" ht="45" x14ac:dyDescent="0.25">
      <c r="A266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102.89999999999999</v>
      </c>
      <c r="P2663" s="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2"/>
        <v>41542.958449074074</v>
      </c>
      <c r="T2663" s="9">
        <f t="shared" si="333"/>
        <v>41572.958449074074</v>
      </c>
      <c r="U2663" t="str">
        <f t="shared" si="334"/>
        <v>Sep</v>
      </c>
      <c r="V2663">
        <f t="shared" si="335"/>
        <v>2013</v>
      </c>
    </row>
    <row r="2664" spans="1:22" ht="45" x14ac:dyDescent="0.25">
      <c r="A2664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106.80000000000001</v>
      </c>
      <c r="P2664" s="3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2"/>
        <v>42207.746678240743</v>
      </c>
      <c r="T2664" s="9">
        <f t="shared" si="333"/>
        <v>42237.746678240743</v>
      </c>
      <c r="U2664" t="str">
        <f t="shared" si="334"/>
        <v>Jul</v>
      </c>
      <c r="V2664">
        <f t="shared" si="335"/>
        <v>2015</v>
      </c>
    </row>
    <row r="2665" spans="1:22" ht="60" x14ac:dyDescent="0.25">
      <c r="A2665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104.59625</v>
      </c>
      <c r="P2665" s="3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9">
        <f t="shared" si="332"/>
        <v>42222.622766203705</v>
      </c>
      <c r="T2665" s="9">
        <f t="shared" si="333"/>
        <v>42251.625</v>
      </c>
      <c r="U2665" t="str">
        <f t="shared" si="334"/>
        <v>Aug</v>
      </c>
      <c r="V2665">
        <f t="shared" si="335"/>
        <v>2015</v>
      </c>
    </row>
    <row r="2666" spans="1:22" ht="60" x14ac:dyDescent="0.25">
      <c r="A2666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103.42857142857143</v>
      </c>
      <c r="P2666" s="3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9">
        <f t="shared" si="332"/>
        <v>42313.02542824074</v>
      </c>
      <c r="T2666" s="9">
        <f t="shared" si="333"/>
        <v>42347.290972222225</v>
      </c>
      <c r="U2666" t="str">
        <f t="shared" si="334"/>
        <v>Nov</v>
      </c>
      <c r="V2666">
        <f t="shared" si="335"/>
        <v>2015</v>
      </c>
    </row>
    <row r="2667" spans="1:22" ht="60" x14ac:dyDescent="0.25">
      <c r="A2667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123.14285714285715</v>
      </c>
      <c r="P2667" s="3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9">
        <f t="shared" si="332"/>
        <v>42083.895532407405</v>
      </c>
      <c r="T2667" s="9">
        <f t="shared" si="333"/>
        <v>42128.895532407405</v>
      </c>
      <c r="U2667" t="str">
        <f t="shared" si="334"/>
        <v>Mar</v>
      </c>
      <c r="V2667">
        <f t="shared" si="335"/>
        <v>2015</v>
      </c>
    </row>
    <row r="2668" spans="1:22" ht="60" x14ac:dyDescent="0.25">
      <c r="A2668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159.29509999999999</v>
      </c>
      <c r="P2668" s="3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9">
        <f t="shared" si="332"/>
        <v>42235.764340277776</v>
      </c>
      <c r="T2668" s="9">
        <f t="shared" si="333"/>
        <v>42272.875</v>
      </c>
      <c r="U2668" t="str">
        <f t="shared" si="334"/>
        <v>Aug</v>
      </c>
      <c r="V2668">
        <f t="shared" si="335"/>
        <v>2015</v>
      </c>
    </row>
    <row r="2669" spans="1:22" ht="60" x14ac:dyDescent="0.25">
      <c r="A2669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110.66666666666667</v>
      </c>
      <c r="P2669" s="3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9">
        <f t="shared" si="332"/>
        <v>42380.926111111112</v>
      </c>
      <c r="T2669" s="9">
        <f t="shared" si="333"/>
        <v>42410.926111111112</v>
      </c>
      <c r="U2669" t="str">
        <f t="shared" si="334"/>
        <v>Jan</v>
      </c>
      <c r="V2669">
        <f t="shared" si="335"/>
        <v>2016</v>
      </c>
    </row>
    <row r="2670" spans="1:22" ht="30" x14ac:dyDescent="0.25">
      <c r="A2670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170.70000000000002</v>
      </c>
      <c r="P2670" s="3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9">
        <f t="shared" si="332"/>
        <v>42275.588715277772</v>
      </c>
      <c r="T2670" s="9">
        <f t="shared" si="333"/>
        <v>42317.60555555555</v>
      </c>
      <c r="U2670" t="str">
        <f t="shared" si="334"/>
        <v>Sep</v>
      </c>
      <c r="V2670">
        <f t="shared" si="335"/>
        <v>2015</v>
      </c>
    </row>
    <row r="2671" spans="1:22" ht="60" x14ac:dyDescent="0.25">
      <c r="A2671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125.125</v>
      </c>
      <c r="P2671" s="3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2"/>
        <v>42319.035833333335</v>
      </c>
      <c r="T2671" s="9">
        <f t="shared" si="333"/>
        <v>42379.035833333335</v>
      </c>
      <c r="U2671" t="str">
        <f t="shared" si="334"/>
        <v>Nov</v>
      </c>
      <c r="V2671">
        <f t="shared" si="335"/>
        <v>2016</v>
      </c>
    </row>
    <row r="2672" spans="1:22" ht="60" hidden="1" x14ac:dyDescent="0.25">
      <c r="A2672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6.4158609339642041</v>
      </c>
      <c r="P2672" s="3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9">
        <f t="shared" si="332"/>
        <v>41821.020601851851</v>
      </c>
      <c r="T2672" s="9">
        <f t="shared" si="333"/>
        <v>41849.020601851851</v>
      </c>
      <c r="U2672" t="str">
        <f t="shared" si="334"/>
        <v>Jul</v>
      </c>
      <c r="V2672">
        <f t="shared" si="335"/>
        <v>2014</v>
      </c>
    </row>
    <row r="2673" spans="1:22" ht="45" hidden="1" x14ac:dyDescent="0.25">
      <c r="A267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11.343999999999999</v>
      </c>
      <c r="P2673" s="3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9">
        <f t="shared" si="332"/>
        <v>41962.749027777783</v>
      </c>
      <c r="T2673" s="9">
        <f t="shared" si="333"/>
        <v>41992.818055555559</v>
      </c>
      <c r="U2673" t="str">
        <f t="shared" si="334"/>
        <v>Nov</v>
      </c>
      <c r="V2673">
        <f t="shared" si="335"/>
        <v>2014</v>
      </c>
    </row>
    <row r="2674" spans="1:22" ht="60" hidden="1" x14ac:dyDescent="0.25">
      <c r="A2674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33.19</v>
      </c>
      <c r="P2674" s="3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9">
        <f t="shared" si="332"/>
        <v>42344.884143518517</v>
      </c>
      <c r="T2674" s="9">
        <f t="shared" si="333"/>
        <v>42366.25</v>
      </c>
      <c r="U2674" t="str">
        <f t="shared" si="334"/>
        <v>Dec</v>
      </c>
      <c r="V2674">
        <f t="shared" si="335"/>
        <v>2015</v>
      </c>
    </row>
    <row r="2675" spans="1:22" ht="60" hidden="1" x14ac:dyDescent="0.25">
      <c r="A2675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27.58</v>
      </c>
      <c r="P2675" s="3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9">
        <f t="shared" si="332"/>
        <v>41912.541655092595</v>
      </c>
      <c r="T2675" s="9">
        <f t="shared" si="333"/>
        <v>41941.947916666664</v>
      </c>
      <c r="U2675" t="str">
        <f t="shared" si="334"/>
        <v>Sep</v>
      </c>
      <c r="V2675">
        <f t="shared" si="335"/>
        <v>2014</v>
      </c>
    </row>
    <row r="2676" spans="1:22" ht="60" hidden="1" x14ac:dyDescent="0.25">
      <c r="A2676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62.839999999999996</v>
      </c>
      <c r="P2676" s="3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9">
        <f t="shared" si="332"/>
        <v>42529.632754629631</v>
      </c>
      <c r="T2676" s="9">
        <f t="shared" si="333"/>
        <v>42556.207638888889</v>
      </c>
      <c r="U2676" t="str">
        <f t="shared" si="334"/>
        <v>Jun</v>
      </c>
      <c r="V2676">
        <f t="shared" si="335"/>
        <v>2016</v>
      </c>
    </row>
    <row r="2677" spans="1:22" ht="60" hidden="1" x14ac:dyDescent="0.25">
      <c r="A2677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7.5880000000000001</v>
      </c>
      <c r="P2677" s="3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9">
        <f t="shared" si="332"/>
        <v>41923.857511574075</v>
      </c>
      <c r="T2677" s="9">
        <f t="shared" si="333"/>
        <v>41953.899178240739</v>
      </c>
      <c r="U2677" t="str">
        <f t="shared" si="334"/>
        <v>Oct</v>
      </c>
      <c r="V2677">
        <f t="shared" si="335"/>
        <v>2014</v>
      </c>
    </row>
    <row r="2678" spans="1:22" ht="60" hidden="1" x14ac:dyDescent="0.25">
      <c r="A2678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50.38095238095238</v>
      </c>
      <c r="P2678" s="3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9">
        <f t="shared" si="332"/>
        <v>42482.624699074076</v>
      </c>
      <c r="T2678" s="9">
        <f t="shared" si="333"/>
        <v>42512.624699074076</v>
      </c>
      <c r="U2678" t="str">
        <f t="shared" si="334"/>
        <v>Apr</v>
      </c>
      <c r="V2678">
        <f t="shared" si="335"/>
        <v>2016</v>
      </c>
    </row>
    <row r="2679" spans="1:22" ht="45" hidden="1" x14ac:dyDescent="0.25">
      <c r="A2679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17.512820512820511</v>
      </c>
      <c r="P2679" s="3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9">
        <f t="shared" si="332"/>
        <v>41793.029432870368</v>
      </c>
      <c r="T2679" s="9">
        <f t="shared" si="333"/>
        <v>41823.029432870368</v>
      </c>
      <c r="U2679" t="str">
        <f t="shared" si="334"/>
        <v>Jun</v>
      </c>
      <c r="V2679">
        <f t="shared" si="335"/>
        <v>2014</v>
      </c>
    </row>
    <row r="2680" spans="1:22" ht="60" hidden="1" x14ac:dyDescent="0.25">
      <c r="A2680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1.375E-2</v>
      </c>
      <c r="P2680" s="3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2"/>
        <v>42241.798206018517</v>
      </c>
      <c r="T2680" s="9">
        <f t="shared" si="333"/>
        <v>42271.798206018517</v>
      </c>
      <c r="U2680" t="str">
        <f t="shared" si="334"/>
        <v>Aug</v>
      </c>
      <c r="V2680">
        <f t="shared" si="335"/>
        <v>2015</v>
      </c>
    </row>
    <row r="2681" spans="1:22" ht="60" hidden="1" x14ac:dyDescent="0.25">
      <c r="A2681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0.33</v>
      </c>
      <c r="P2681" s="3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2"/>
        <v>42033.001087962963</v>
      </c>
      <c r="T2681" s="9">
        <f t="shared" si="333"/>
        <v>42063.001087962963</v>
      </c>
      <c r="U2681" t="str">
        <f t="shared" si="334"/>
        <v>Jan</v>
      </c>
      <c r="V2681">
        <f t="shared" si="335"/>
        <v>2015</v>
      </c>
    </row>
    <row r="2682" spans="1:22" hidden="1" x14ac:dyDescent="0.25">
      <c r="A2682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0.86250000000000004</v>
      </c>
      <c r="P2682" s="3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2"/>
        <v>42436.211701388893</v>
      </c>
      <c r="T2682" s="9">
        <f t="shared" si="333"/>
        <v>42466.170034722221</v>
      </c>
      <c r="U2682" t="str">
        <f t="shared" si="334"/>
        <v>Mar</v>
      </c>
      <c r="V2682">
        <f t="shared" si="335"/>
        <v>2016</v>
      </c>
    </row>
    <row r="2683" spans="1:22" ht="45" hidden="1" x14ac:dyDescent="0.25">
      <c r="A268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0.6875</v>
      </c>
      <c r="P2683" s="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2"/>
        <v>41805.895254629628</v>
      </c>
      <c r="T2683" s="9">
        <f t="shared" si="333"/>
        <v>41830.895254629628</v>
      </c>
      <c r="U2683" t="str">
        <f t="shared" si="334"/>
        <v>Jun</v>
      </c>
      <c r="V2683">
        <f t="shared" si="335"/>
        <v>2014</v>
      </c>
    </row>
    <row r="2684" spans="1:22" ht="45" hidden="1" x14ac:dyDescent="0.25">
      <c r="A2684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28.299999999999997</v>
      </c>
      <c r="P2684" s="3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2"/>
        <v>41932.871990740743</v>
      </c>
      <c r="T2684" s="9">
        <f t="shared" si="333"/>
        <v>41965.249305555553</v>
      </c>
      <c r="U2684" t="str">
        <f t="shared" si="334"/>
        <v>Oct</v>
      </c>
      <c r="V2684">
        <f t="shared" si="335"/>
        <v>2014</v>
      </c>
    </row>
    <row r="2685" spans="1:22" ht="60" hidden="1" x14ac:dyDescent="0.25">
      <c r="A2685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0.24</v>
      </c>
      <c r="P2685" s="3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2"/>
        <v>42034.75509259259</v>
      </c>
      <c r="T2685" s="9">
        <f t="shared" si="333"/>
        <v>42064.75509259259</v>
      </c>
      <c r="U2685" t="str">
        <f t="shared" si="334"/>
        <v>Jan</v>
      </c>
      <c r="V2685">
        <f t="shared" si="335"/>
        <v>2015</v>
      </c>
    </row>
    <row r="2686" spans="1:22" ht="60" hidden="1" x14ac:dyDescent="0.25">
      <c r="A2686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1.1428571428571428</v>
      </c>
      <c r="P2686" s="3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2"/>
        <v>41820.914641203701</v>
      </c>
      <c r="T2686" s="9">
        <f t="shared" si="333"/>
        <v>41860.914641203701</v>
      </c>
      <c r="U2686" t="str">
        <f t="shared" si="334"/>
        <v>Jun</v>
      </c>
      <c r="V2686">
        <f t="shared" si="335"/>
        <v>2014</v>
      </c>
    </row>
    <row r="2687" spans="1:22" ht="60" hidden="1" x14ac:dyDescent="0.25">
      <c r="A2687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0.02</v>
      </c>
      <c r="P2687" s="3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2"/>
        <v>42061.69594907407</v>
      </c>
      <c r="T2687" s="9">
        <f t="shared" si="333"/>
        <v>42121.654282407413</v>
      </c>
      <c r="U2687" t="str">
        <f t="shared" si="334"/>
        <v>Feb</v>
      </c>
      <c r="V2687">
        <f t="shared" si="335"/>
        <v>2015</v>
      </c>
    </row>
    <row r="2688" spans="1:22" ht="60" hidden="1" x14ac:dyDescent="0.25">
      <c r="A2688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3">
        <f t="shared" si="329"/>
        <v>0</v>
      </c>
      <c r="Q2688" t="str">
        <f t="shared" si="330"/>
        <v>food</v>
      </c>
      <c r="R2688" t="str">
        <f t="shared" si="331"/>
        <v>food trucks</v>
      </c>
      <c r="S2688" s="9">
        <f t="shared" si="332"/>
        <v>41892.974803240737</v>
      </c>
      <c r="T2688" s="9">
        <f t="shared" si="333"/>
        <v>41912.974803240737</v>
      </c>
      <c r="U2688" t="str">
        <f t="shared" si="334"/>
        <v>Sep</v>
      </c>
      <c r="V2688">
        <f t="shared" si="335"/>
        <v>2014</v>
      </c>
    </row>
    <row r="2689" spans="1:22" ht="45" hidden="1" x14ac:dyDescent="0.25">
      <c r="A2689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3">
        <f t="shared" si="329"/>
        <v>0</v>
      </c>
      <c r="Q2689" t="str">
        <f t="shared" si="330"/>
        <v>food</v>
      </c>
      <c r="R2689" t="str">
        <f t="shared" si="331"/>
        <v>food trucks</v>
      </c>
      <c r="S2689" s="9">
        <f t="shared" si="332"/>
        <v>42154.64025462963</v>
      </c>
      <c r="T2689" s="9">
        <f t="shared" si="333"/>
        <v>42184.64025462963</v>
      </c>
      <c r="U2689" t="str">
        <f t="shared" si="334"/>
        <v>May</v>
      </c>
      <c r="V2689">
        <f t="shared" si="335"/>
        <v>2015</v>
      </c>
    </row>
    <row r="2690" spans="1:22" ht="30" hidden="1" x14ac:dyDescent="0.25">
      <c r="A2690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0.14799999999999999</v>
      </c>
      <c r="P2690" s="3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9">
        <f t="shared" si="332"/>
        <v>42028.118865740747</v>
      </c>
      <c r="T2690" s="9">
        <f t="shared" si="333"/>
        <v>42059.125</v>
      </c>
      <c r="U2690" t="str">
        <f t="shared" si="334"/>
        <v>Jan</v>
      </c>
      <c r="V2690">
        <f t="shared" si="335"/>
        <v>2015</v>
      </c>
    </row>
    <row r="2691" spans="1:22" ht="60" hidden="1" x14ac:dyDescent="0.25">
      <c r="A2691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E2691/D2691*100</f>
        <v>2.8571428571428571E-3</v>
      </c>
      <c r="P2691" s="3">
        <f t="shared" ref="P2691:P2754" si="337">IFERROR(E2691/L2691,0)</f>
        <v>1</v>
      </c>
      <c r="Q2691" t="str">
        <f t="shared" ref="Q2691:Q2754" si="338">LEFT(N2691,SEARCH("/",N2691,1)-1)</f>
        <v>food</v>
      </c>
      <c r="R2691" t="str">
        <f t="shared" ref="R2691:R2754" si="339">MID(N2691,FIND("/",N2691)+1,256)</f>
        <v>food trucks</v>
      </c>
      <c r="S2691" s="9">
        <f t="shared" ref="S2691:S2754" si="340">(((J2691/60)/60)/24)+DATE(1970,1,1)</f>
        <v>42551.961689814809</v>
      </c>
      <c r="T2691" s="9">
        <f t="shared" ref="T2691:T2754" si="341">(((I2691/60)/60)/24)+DATE(1970,1,1)</f>
        <v>42581.961689814809</v>
      </c>
      <c r="U2691" t="str">
        <f t="shared" ref="U2691:U2754" si="342">TEXT(S2691,"mmm")</f>
        <v>Jun</v>
      </c>
      <c r="V2691">
        <f t="shared" ref="V2691:V2754" si="343">YEAR(T2691)</f>
        <v>2016</v>
      </c>
    </row>
    <row r="2692" spans="1:22" ht="60" hidden="1" x14ac:dyDescent="0.25">
      <c r="A2692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10.7325</v>
      </c>
      <c r="P2692" s="3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9">
        <f t="shared" si="340"/>
        <v>42113.105046296296</v>
      </c>
      <c r="T2692" s="9">
        <f t="shared" si="341"/>
        <v>42158.105046296296</v>
      </c>
      <c r="U2692" t="str">
        <f t="shared" si="342"/>
        <v>Apr</v>
      </c>
      <c r="V2692">
        <f t="shared" si="343"/>
        <v>2015</v>
      </c>
    </row>
    <row r="2693" spans="1:22" ht="30" hidden="1" x14ac:dyDescent="0.25">
      <c r="A269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5.3846153846153842E-2</v>
      </c>
      <c r="P2693" s="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0"/>
        <v>42089.724039351851</v>
      </c>
      <c r="T2693" s="9">
        <f t="shared" si="341"/>
        <v>42134.724039351851</v>
      </c>
      <c r="U2693" t="str">
        <f t="shared" si="342"/>
        <v>Mar</v>
      </c>
      <c r="V2693">
        <f t="shared" si="343"/>
        <v>2015</v>
      </c>
    </row>
    <row r="2694" spans="1:22" ht="45" hidden="1" x14ac:dyDescent="0.25">
      <c r="A2694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0.7142857142857143</v>
      </c>
      <c r="P2694" s="3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0"/>
        <v>42058.334027777775</v>
      </c>
      <c r="T2694" s="9">
        <f t="shared" si="341"/>
        <v>42088.292361111111</v>
      </c>
      <c r="U2694" t="str">
        <f t="shared" si="342"/>
        <v>Feb</v>
      </c>
      <c r="V2694">
        <f t="shared" si="343"/>
        <v>2015</v>
      </c>
    </row>
    <row r="2695" spans="1:22" ht="60" hidden="1" x14ac:dyDescent="0.25">
      <c r="A2695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0.8</v>
      </c>
      <c r="P2695" s="3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9">
        <f t="shared" si="340"/>
        <v>41834.138495370367</v>
      </c>
      <c r="T2695" s="9">
        <f t="shared" si="341"/>
        <v>41864.138495370367</v>
      </c>
      <c r="U2695" t="str">
        <f t="shared" si="342"/>
        <v>Jul</v>
      </c>
      <c r="V2695">
        <f t="shared" si="343"/>
        <v>2014</v>
      </c>
    </row>
    <row r="2696" spans="1:22" ht="60" hidden="1" x14ac:dyDescent="0.25">
      <c r="A2696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3.3333333333333335E-3</v>
      </c>
      <c r="P2696" s="3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0"/>
        <v>41878.140497685185</v>
      </c>
      <c r="T2696" s="9">
        <f t="shared" si="341"/>
        <v>41908.140497685185</v>
      </c>
      <c r="U2696" t="str">
        <f t="shared" si="342"/>
        <v>Aug</v>
      </c>
      <c r="V2696">
        <f t="shared" si="343"/>
        <v>2014</v>
      </c>
    </row>
    <row r="2697" spans="1:22" ht="45" hidden="1" x14ac:dyDescent="0.25">
      <c r="A2697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0.47333333333333333</v>
      </c>
      <c r="P2697" s="3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9">
        <f t="shared" si="340"/>
        <v>42048.181921296295</v>
      </c>
      <c r="T2697" s="9">
        <f t="shared" si="341"/>
        <v>42108.14025462963</v>
      </c>
      <c r="U2697" t="str">
        <f t="shared" si="342"/>
        <v>Feb</v>
      </c>
      <c r="V2697">
        <f t="shared" si="343"/>
        <v>2015</v>
      </c>
    </row>
    <row r="2698" spans="1:22" ht="60" hidden="1" x14ac:dyDescent="0.25">
      <c r="A2698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</v>
      </c>
      <c r="P2698" s="3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9">
        <f t="shared" si="340"/>
        <v>41964.844444444447</v>
      </c>
      <c r="T2698" s="9">
        <f t="shared" si="341"/>
        <v>41998.844444444447</v>
      </c>
      <c r="U2698" t="str">
        <f t="shared" si="342"/>
        <v>Nov</v>
      </c>
      <c r="V2698">
        <f t="shared" si="343"/>
        <v>2014</v>
      </c>
    </row>
    <row r="2699" spans="1:22" ht="45" hidden="1" x14ac:dyDescent="0.25">
      <c r="A2699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26.35217391304348</v>
      </c>
      <c r="P2699" s="3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9">
        <f t="shared" si="340"/>
        <v>42187.940081018518</v>
      </c>
      <c r="T2699" s="9">
        <f t="shared" si="341"/>
        <v>42218.916666666672</v>
      </c>
      <c r="U2699" t="str">
        <f t="shared" si="342"/>
        <v>Jul</v>
      </c>
      <c r="V2699">
        <f t="shared" si="343"/>
        <v>2015</v>
      </c>
    </row>
    <row r="2700" spans="1:22" ht="45" hidden="1" x14ac:dyDescent="0.25">
      <c r="A2700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0.325125</v>
      </c>
      <c r="P2700" s="3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9">
        <f t="shared" si="340"/>
        <v>41787.898240740738</v>
      </c>
      <c r="T2700" s="9">
        <f t="shared" si="341"/>
        <v>41817.898240740738</v>
      </c>
      <c r="U2700" t="str">
        <f t="shared" si="342"/>
        <v>May</v>
      </c>
      <c r="V2700">
        <f t="shared" si="343"/>
        <v>2014</v>
      </c>
    </row>
    <row r="2701" spans="1:22" ht="45" hidden="1" x14ac:dyDescent="0.25">
      <c r="A2701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3">
        <f t="shared" si="337"/>
        <v>0</v>
      </c>
      <c r="Q2701" t="str">
        <f t="shared" si="338"/>
        <v>food</v>
      </c>
      <c r="R2701" t="str">
        <f t="shared" si="339"/>
        <v>food trucks</v>
      </c>
      <c r="S2701" s="9">
        <f t="shared" si="340"/>
        <v>41829.896562499998</v>
      </c>
      <c r="T2701" s="9">
        <f t="shared" si="341"/>
        <v>41859.896562499998</v>
      </c>
      <c r="U2701" t="str">
        <f t="shared" si="342"/>
        <v>Jul</v>
      </c>
      <c r="V2701">
        <f t="shared" si="343"/>
        <v>2014</v>
      </c>
    </row>
    <row r="2702" spans="1:22" ht="45" hidden="1" x14ac:dyDescent="0.25">
      <c r="A2702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0.7000700070007001</v>
      </c>
      <c r="P2702" s="3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0"/>
        <v>41870.87467592593</v>
      </c>
      <c r="T2702" s="9">
        <f t="shared" si="341"/>
        <v>41900.87467592593</v>
      </c>
      <c r="U2702" t="str">
        <f t="shared" si="342"/>
        <v>Aug</v>
      </c>
      <c r="V2702">
        <f t="shared" si="343"/>
        <v>2014</v>
      </c>
    </row>
    <row r="2703" spans="1:22" ht="60" hidden="1" x14ac:dyDescent="0.25">
      <c r="A270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46.176470588235297</v>
      </c>
      <c r="P2703" s="3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9">
        <f t="shared" si="340"/>
        <v>42801.774699074071</v>
      </c>
      <c r="T2703" s="9">
        <f t="shared" si="341"/>
        <v>42832.733032407406</v>
      </c>
      <c r="U2703" t="str">
        <f t="shared" si="342"/>
        <v>Mar</v>
      </c>
      <c r="V2703">
        <f t="shared" si="343"/>
        <v>2017</v>
      </c>
    </row>
    <row r="2704" spans="1:22" ht="60" hidden="1" x14ac:dyDescent="0.25">
      <c r="A2704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34.410000000000004</v>
      </c>
      <c r="P2704" s="3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9">
        <f t="shared" si="340"/>
        <v>42800.801817129628</v>
      </c>
      <c r="T2704" s="9">
        <f t="shared" si="341"/>
        <v>42830.760150462964</v>
      </c>
      <c r="U2704" t="str">
        <f t="shared" si="342"/>
        <v>Mar</v>
      </c>
      <c r="V2704">
        <f t="shared" si="343"/>
        <v>2017</v>
      </c>
    </row>
    <row r="2705" spans="1:22" ht="45" hidden="1" x14ac:dyDescent="0.25">
      <c r="A2705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103.75000000000001</v>
      </c>
      <c r="P2705" s="3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9">
        <f t="shared" si="340"/>
        <v>42756.690162037034</v>
      </c>
      <c r="T2705" s="9">
        <f t="shared" si="341"/>
        <v>42816.648495370369</v>
      </c>
      <c r="U2705" t="str">
        <f t="shared" si="342"/>
        <v>Jan</v>
      </c>
      <c r="V2705">
        <f t="shared" si="343"/>
        <v>2017</v>
      </c>
    </row>
    <row r="2706" spans="1:22" ht="60" hidden="1" x14ac:dyDescent="0.25">
      <c r="A2706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6.0263157894736841</v>
      </c>
      <c r="P2706" s="3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9">
        <f t="shared" si="340"/>
        <v>42787.862430555557</v>
      </c>
      <c r="T2706" s="9">
        <f t="shared" si="341"/>
        <v>42830.820763888885</v>
      </c>
      <c r="U2706" t="str">
        <f t="shared" si="342"/>
        <v>Feb</v>
      </c>
      <c r="V2706">
        <f t="shared" si="343"/>
        <v>2017</v>
      </c>
    </row>
    <row r="2707" spans="1:22" ht="30" hidden="1" x14ac:dyDescent="0.25">
      <c r="A2707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10.539393939393939</v>
      </c>
      <c r="P2707" s="3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9">
        <f t="shared" si="340"/>
        <v>42773.916180555556</v>
      </c>
      <c r="T2707" s="9">
        <f t="shared" si="341"/>
        <v>42818.874513888892</v>
      </c>
      <c r="U2707" t="str">
        <f t="shared" si="342"/>
        <v>Feb</v>
      </c>
      <c r="V2707">
        <f t="shared" si="343"/>
        <v>2017</v>
      </c>
    </row>
    <row r="2708" spans="1:22" ht="45" x14ac:dyDescent="0.25">
      <c r="A2708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112.29714285714284</v>
      </c>
      <c r="P2708" s="3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9">
        <f t="shared" si="340"/>
        <v>41899.294942129629</v>
      </c>
      <c r="T2708" s="9">
        <f t="shared" si="341"/>
        <v>41928.290972222225</v>
      </c>
      <c r="U2708" t="str">
        <f t="shared" si="342"/>
        <v>Sep</v>
      </c>
      <c r="V2708">
        <f t="shared" si="343"/>
        <v>2014</v>
      </c>
    </row>
    <row r="2709" spans="1:22" ht="45" x14ac:dyDescent="0.25">
      <c r="A2709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350.84462500000001</v>
      </c>
      <c r="P2709" s="3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9">
        <f t="shared" si="340"/>
        <v>41391.782905092594</v>
      </c>
      <c r="T2709" s="9">
        <f t="shared" si="341"/>
        <v>41421.290972222225</v>
      </c>
      <c r="U2709" t="str">
        <f t="shared" si="342"/>
        <v>Apr</v>
      </c>
      <c r="V2709">
        <f t="shared" si="343"/>
        <v>2013</v>
      </c>
    </row>
    <row r="2710" spans="1:22" ht="45" x14ac:dyDescent="0.25">
      <c r="A2710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233.21535</v>
      </c>
      <c r="P2710" s="3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9">
        <f t="shared" si="340"/>
        <v>42512.698217592595</v>
      </c>
      <c r="T2710" s="9">
        <f t="shared" si="341"/>
        <v>42572.698217592595</v>
      </c>
      <c r="U2710" t="str">
        <f t="shared" si="342"/>
        <v>May</v>
      </c>
      <c r="V2710">
        <f t="shared" si="343"/>
        <v>2016</v>
      </c>
    </row>
    <row r="2711" spans="1:22" ht="45" x14ac:dyDescent="0.25">
      <c r="A2711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101.60599999999999</v>
      </c>
      <c r="P2711" s="3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9">
        <f t="shared" si="340"/>
        <v>42612.149780092594</v>
      </c>
      <c r="T2711" s="9">
        <f t="shared" si="341"/>
        <v>42647.165972222225</v>
      </c>
      <c r="U2711" t="str">
        <f t="shared" si="342"/>
        <v>Aug</v>
      </c>
      <c r="V2711">
        <f t="shared" si="343"/>
        <v>2016</v>
      </c>
    </row>
    <row r="2712" spans="1:22" ht="30" x14ac:dyDescent="0.25">
      <c r="A2712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153.90035000000003</v>
      </c>
      <c r="P2712" s="3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9">
        <f t="shared" si="340"/>
        <v>41828.229490740741</v>
      </c>
      <c r="T2712" s="9">
        <f t="shared" si="341"/>
        <v>41860.083333333336</v>
      </c>
      <c r="U2712" t="str">
        <f t="shared" si="342"/>
        <v>Jul</v>
      </c>
      <c r="V2712">
        <f t="shared" si="343"/>
        <v>2014</v>
      </c>
    </row>
    <row r="2713" spans="1:22" ht="60" x14ac:dyDescent="0.25">
      <c r="A271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100.7161125319693</v>
      </c>
      <c r="P2713" s="3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9">
        <f t="shared" si="340"/>
        <v>41780.745254629634</v>
      </c>
      <c r="T2713" s="9">
        <f t="shared" si="341"/>
        <v>41810.917361111111</v>
      </c>
      <c r="U2713" t="str">
        <f t="shared" si="342"/>
        <v>May</v>
      </c>
      <c r="V2713">
        <f t="shared" si="343"/>
        <v>2014</v>
      </c>
    </row>
    <row r="2714" spans="1:22" ht="60" x14ac:dyDescent="0.25">
      <c r="A2714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131.38181818181818</v>
      </c>
      <c r="P2714" s="3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9">
        <f t="shared" si="340"/>
        <v>41432.062037037038</v>
      </c>
      <c r="T2714" s="9">
        <f t="shared" si="341"/>
        <v>41468.75</v>
      </c>
      <c r="U2714" t="str">
        <f t="shared" si="342"/>
        <v>Jun</v>
      </c>
      <c r="V2714">
        <f t="shared" si="343"/>
        <v>2013</v>
      </c>
    </row>
    <row r="2715" spans="1:22" ht="60" x14ac:dyDescent="0.25">
      <c r="A2715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102.24133333333334</v>
      </c>
      <c r="P2715" s="3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9">
        <f t="shared" si="340"/>
        <v>42322.653749999998</v>
      </c>
      <c r="T2715" s="9">
        <f t="shared" si="341"/>
        <v>42362.653749999998</v>
      </c>
      <c r="U2715" t="str">
        <f t="shared" si="342"/>
        <v>Nov</v>
      </c>
      <c r="V2715">
        <f t="shared" si="343"/>
        <v>2015</v>
      </c>
    </row>
    <row r="2716" spans="1:22" ht="45" x14ac:dyDescent="0.25">
      <c r="A2716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116.35599999999999</v>
      </c>
      <c r="P2716" s="3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9">
        <f t="shared" si="340"/>
        <v>42629.655046296291</v>
      </c>
      <c r="T2716" s="9">
        <f t="shared" si="341"/>
        <v>42657.958333333328</v>
      </c>
      <c r="U2716" t="str">
        <f t="shared" si="342"/>
        <v>Sep</v>
      </c>
      <c r="V2716">
        <f t="shared" si="343"/>
        <v>2016</v>
      </c>
    </row>
    <row r="2717" spans="1:22" ht="60" x14ac:dyDescent="0.25">
      <c r="A2717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264.62241666666665</v>
      </c>
      <c r="P2717" s="3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9">
        <f t="shared" si="340"/>
        <v>42387.398472222223</v>
      </c>
      <c r="T2717" s="9">
        <f t="shared" si="341"/>
        <v>42421.398472222223</v>
      </c>
      <c r="U2717" t="str">
        <f t="shared" si="342"/>
        <v>Jan</v>
      </c>
      <c r="V2717">
        <f t="shared" si="343"/>
        <v>2016</v>
      </c>
    </row>
    <row r="2718" spans="1:22" ht="75" x14ac:dyDescent="0.25">
      <c r="A2718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119.98010000000001</v>
      </c>
      <c r="P2718" s="3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9">
        <f t="shared" si="340"/>
        <v>42255.333252314813</v>
      </c>
      <c r="T2718" s="9">
        <f t="shared" si="341"/>
        <v>42285.333252314813</v>
      </c>
      <c r="U2718" t="str">
        <f t="shared" si="342"/>
        <v>Sep</v>
      </c>
      <c r="V2718">
        <f t="shared" si="343"/>
        <v>2015</v>
      </c>
    </row>
    <row r="2719" spans="1:22" ht="45" x14ac:dyDescent="0.25">
      <c r="A2719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120.10400000000001</v>
      </c>
      <c r="P2719" s="3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9">
        <f t="shared" si="340"/>
        <v>41934.914918981485</v>
      </c>
      <c r="T2719" s="9">
        <f t="shared" si="341"/>
        <v>41979.956585648149</v>
      </c>
      <c r="U2719" t="str">
        <f t="shared" si="342"/>
        <v>Oct</v>
      </c>
      <c r="V2719">
        <f t="shared" si="343"/>
        <v>2014</v>
      </c>
    </row>
    <row r="2720" spans="1:22" ht="60" x14ac:dyDescent="0.25">
      <c r="A2720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103.58333333333334</v>
      </c>
      <c r="P2720" s="3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9">
        <f t="shared" si="340"/>
        <v>42465.596585648149</v>
      </c>
      <c r="T2720" s="9">
        <f t="shared" si="341"/>
        <v>42493.958333333328</v>
      </c>
      <c r="U2720" t="str">
        <f t="shared" si="342"/>
        <v>Apr</v>
      </c>
      <c r="V2720">
        <f t="shared" si="343"/>
        <v>2016</v>
      </c>
    </row>
    <row r="2721" spans="1:22" ht="60" x14ac:dyDescent="0.25">
      <c r="A2721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108.83333333333334</v>
      </c>
      <c r="P2721" s="3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9">
        <f t="shared" si="340"/>
        <v>42418.031180555554</v>
      </c>
      <c r="T2721" s="9">
        <f t="shared" si="341"/>
        <v>42477.989513888882</v>
      </c>
      <c r="U2721" t="str">
        <f t="shared" si="342"/>
        <v>Feb</v>
      </c>
      <c r="V2721">
        <f t="shared" si="343"/>
        <v>2016</v>
      </c>
    </row>
    <row r="2722" spans="1:22" ht="45" x14ac:dyDescent="0.25">
      <c r="A2722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118.12400000000001</v>
      </c>
      <c r="P2722" s="3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9">
        <f t="shared" si="340"/>
        <v>42655.465891203698</v>
      </c>
      <c r="T2722" s="9">
        <f t="shared" si="341"/>
        <v>42685.507557870369</v>
      </c>
      <c r="U2722" t="str">
        <f t="shared" si="342"/>
        <v>Oct</v>
      </c>
      <c r="V2722">
        <f t="shared" si="343"/>
        <v>2016</v>
      </c>
    </row>
    <row r="2723" spans="1:22" ht="60" x14ac:dyDescent="0.25">
      <c r="A272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1462</v>
      </c>
      <c r="P2723" s="3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9">
        <f t="shared" si="340"/>
        <v>41493.543958333335</v>
      </c>
      <c r="T2723" s="9">
        <f t="shared" si="341"/>
        <v>41523.791666666664</v>
      </c>
      <c r="U2723" t="str">
        <f t="shared" si="342"/>
        <v>Aug</v>
      </c>
      <c r="V2723">
        <f t="shared" si="343"/>
        <v>2013</v>
      </c>
    </row>
    <row r="2724" spans="1:22" ht="60" x14ac:dyDescent="0.25">
      <c r="A2724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252.54</v>
      </c>
      <c r="P2724" s="3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9">
        <f t="shared" si="340"/>
        <v>42704.857094907406</v>
      </c>
      <c r="T2724" s="9">
        <f t="shared" si="341"/>
        <v>42764.857094907406</v>
      </c>
      <c r="U2724" t="str">
        <f t="shared" si="342"/>
        <v>Nov</v>
      </c>
      <c r="V2724">
        <f t="shared" si="343"/>
        <v>2017</v>
      </c>
    </row>
    <row r="2725" spans="1:22" ht="60" x14ac:dyDescent="0.25">
      <c r="A2725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140.05000000000001</v>
      </c>
      <c r="P2725" s="3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9">
        <f t="shared" si="340"/>
        <v>41944.83898148148</v>
      </c>
      <c r="T2725" s="9">
        <f t="shared" si="341"/>
        <v>42004.880648148144</v>
      </c>
      <c r="U2725" t="str">
        <f t="shared" si="342"/>
        <v>Nov</v>
      </c>
      <c r="V2725">
        <f t="shared" si="343"/>
        <v>2014</v>
      </c>
    </row>
    <row r="2726" spans="1:22" ht="60" x14ac:dyDescent="0.25">
      <c r="A2726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296.87520259319291</v>
      </c>
      <c r="P2726" s="3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9">
        <f t="shared" si="340"/>
        <v>42199.32707175926</v>
      </c>
      <c r="T2726" s="9">
        <f t="shared" si="341"/>
        <v>42231.32707175926</v>
      </c>
      <c r="U2726" t="str">
        <f t="shared" si="342"/>
        <v>Jul</v>
      </c>
      <c r="V2726">
        <f t="shared" si="343"/>
        <v>2015</v>
      </c>
    </row>
    <row r="2727" spans="1:22" ht="45" x14ac:dyDescent="0.25">
      <c r="A2727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144.54249999999999</v>
      </c>
      <c r="P2727" s="3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9">
        <f t="shared" si="340"/>
        <v>42745.744618055556</v>
      </c>
      <c r="T2727" s="9">
        <f t="shared" si="341"/>
        <v>42795.744618055556</v>
      </c>
      <c r="U2727" t="str">
        <f t="shared" si="342"/>
        <v>Jan</v>
      </c>
      <c r="V2727">
        <f t="shared" si="343"/>
        <v>2017</v>
      </c>
    </row>
    <row r="2728" spans="1:22" x14ac:dyDescent="0.25">
      <c r="A2728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105.745</v>
      </c>
      <c r="P2728" s="3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9">
        <f t="shared" si="340"/>
        <v>42452.579988425925</v>
      </c>
      <c r="T2728" s="9">
        <f t="shared" si="341"/>
        <v>42482.579988425925</v>
      </c>
      <c r="U2728" t="str">
        <f t="shared" si="342"/>
        <v>Mar</v>
      </c>
      <c r="V2728">
        <f t="shared" si="343"/>
        <v>2016</v>
      </c>
    </row>
    <row r="2729" spans="1:22" ht="45" x14ac:dyDescent="0.25">
      <c r="A2729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493.21000000000004</v>
      </c>
      <c r="P2729" s="3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9">
        <f t="shared" si="340"/>
        <v>42198.676655092597</v>
      </c>
      <c r="T2729" s="9">
        <f t="shared" si="341"/>
        <v>42223.676655092597</v>
      </c>
      <c r="U2729" t="str">
        <f t="shared" si="342"/>
        <v>Jul</v>
      </c>
      <c r="V2729">
        <f t="shared" si="343"/>
        <v>2015</v>
      </c>
    </row>
    <row r="2730" spans="1:22" ht="30" x14ac:dyDescent="0.25">
      <c r="A2730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201.82666666666668</v>
      </c>
      <c r="P2730" s="3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9">
        <f t="shared" si="340"/>
        <v>42333.59993055556</v>
      </c>
      <c r="T2730" s="9">
        <f t="shared" si="341"/>
        <v>42368.59993055556</v>
      </c>
      <c r="U2730" t="str">
        <f t="shared" si="342"/>
        <v>Nov</v>
      </c>
      <c r="V2730">
        <f t="shared" si="343"/>
        <v>2015</v>
      </c>
    </row>
    <row r="2731" spans="1:22" ht="30" x14ac:dyDescent="0.25">
      <c r="A2731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104.44</v>
      </c>
      <c r="P2731" s="3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9">
        <f t="shared" si="340"/>
        <v>42095.240706018521</v>
      </c>
      <c r="T2731" s="9">
        <f t="shared" si="341"/>
        <v>42125.240706018521</v>
      </c>
      <c r="U2731" t="str">
        <f t="shared" si="342"/>
        <v>Apr</v>
      </c>
      <c r="V2731">
        <f t="shared" si="343"/>
        <v>2015</v>
      </c>
    </row>
    <row r="2732" spans="1:22" ht="45" x14ac:dyDescent="0.25">
      <c r="A2732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170.29262962962963</v>
      </c>
      <c r="P2732" s="3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9">
        <f t="shared" si="340"/>
        <v>41351.541377314818</v>
      </c>
      <c r="T2732" s="9">
        <f t="shared" si="341"/>
        <v>41386.541377314818</v>
      </c>
      <c r="U2732" t="str">
        <f t="shared" si="342"/>
        <v>Mar</v>
      </c>
      <c r="V2732">
        <f t="shared" si="343"/>
        <v>2013</v>
      </c>
    </row>
    <row r="2733" spans="1:22" ht="60" x14ac:dyDescent="0.25">
      <c r="A273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104.30333333333333</v>
      </c>
      <c r="P2733" s="3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9">
        <f t="shared" si="340"/>
        <v>41872.525717592594</v>
      </c>
      <c r="T2733" s="9">
        <f t="shared" si="341"/>
        <v>41930.166666666664</v>
      </c>
      <c r="U2733" t="str">
        <f t="shared" si="342"/>
        <v>Aug</v>
      </c>
      <c r="V2733">
        <f t="shared" si="343"/>
        <v>2014</v>
      </c>
    </row>
    <row r="2734" spans="1:22" ht="60" x14ac:dyDescent="0.25">
      <c r="A2734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118.25000000000001</v>
      </c>
      <c r="P2734" s="3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9">
        <f t="shared" si="340"/>
        <v>41389.808194444442</v>
      </c>
      <c r="T2734" s="9">
        <f t="shared" si="341"/>
        <v>41422</v>
      </c>
      <c r="U2734" t="str">
        <f t="shared" si="342"/>
        <v>Apr</v>
      </c>
      <c r="V2734">
        <f t="shared" si="343"/>
        <v>2013</v>
      </c>
    </row>
    <row r="2735" spans="1:22" ht="60" x14ac:dyDescent="0.25">
      <c r="A2735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107.538</v>
      </c>
      <c r="P2735" s="3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9">
        <f t="shared" si="340"/>
        <v>42044.272847222222</v>
      </c>
      <c r="T2735" s="9">
        <f t="shared" si="341"/>
        <v>42104.231180555551</v>
      </c>
      <c r="U2735" t="str">
        <f t="shared" si="342"/>
        <v>Feb</v>
      </c>
      <c r="V2735">
        <f t="shared" si="343"/>
        <v>2015</v>
      </c>
    </row>
    <row r="2736" spans="1:22" ht="60" x14ac:dyDescent="0.25">
      <c r="A2736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2260300</v>
      </c>
      <c r="P2736" s="3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9">
        <f t="shared" si="340"/>
        <v>42626.668888888889</v>
      </c>
      <c r="T2736" s="9">
        <f t="shared" si="341"/>
        <v>42656.915972222225</v>
      </c>
      <c r="U2736" t="str">
        <f t="shared" si="342"/>
        <v>Sep</v>
      </c>
      <c r="V2736">
        <f t="shared" si="343"/>
        <v>2016</v>
      </c>
    </row>
    <row r="2737" spans="1:22" ht="60" x14ac:dyDescent="0.25">
      <c r="A2737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978.13466666666682</v>
      </c>
      <c r="P2737" s="3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9">
        <f t="shared" si="340"/>
        <v>41316.120949074073</v>
      </c>
      <c r="T2737" s="9">
        <f t="shared" si="341"/>
        <v>41346.833333333336</v>
      </c>
      <c r="U2737" t="str">
        <f t="shared" si="342"/>
        <v>Feb</v>
      </c>
      <c r="V2737">
        <f t="shared" si="343"/>
        <v>2013</v>
      </c>
    </row>
    <row r="2738" spans="1:22" ht="75" x14ac:dyDescent="0.25">
      <c r="A2738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122.9</v>
      </c>
      <c r="P2738" s="3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9">
        <f t="shared" si="340"/>
        <v>41722.666354166664</v>
      </c>
      <c r="T2738" s="9">
        <f t="shared" si="341"/>
        <v>41752.666354166664</v>
      </c>
      <c r="U2738" t="str">
        <f t="shared" si="342"/>
        <v>Mar</v>
      </c>
      <c r="V2738">
        <f t="shared" si="343"/>
        <v>2014</v>
      </c>
    </row>
    <row r="2739" spans="1:22" ht="60" x14ac:dyDescent="0.25">
      <c r="A2739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246.0608</v>
      </c>
      <c r="P2739" s="3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9">
        <f t="shared" si="340"/>
        <v>41611.917673611111</v>
      </c>
      <c r="T2739" s="9">
        <f t="shared" si="341"/>
        <v>41654.791666666664</v>
      </c>
      <c r="U2739" t="str">
        <f t="shared" si="342"/>
        <v>Dec</v>
      </c>
      <c r="V2739">
        <f t="shared" si="343"/>
        <v>2014</v>
      </c>
    </row>
    <row r="2740" spans="1:22" ht="45" x14ac:dyDescent="0.25">
      <c r="A2740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147.94</v>
      </c>
      <c r="P2740" s="3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9">
        <f t="shared" si="340"/>
        <v>42620.143564814818</v>
      </c>
      <c r="T2740" s="9">
        <f t="shared" si="341"/>
        <v>42680.143564814818</v>
      </c>
      <c r="U2740" t="str">
        <f t="shared" si="342"/>
        <v>Sep</v>
      </c>
      <c r="V2740">
        <f t="shared" si="343"/>
        <v>2016</v>
      </c>
    </row>
    <row r="2741" spans="1:22" ht="60" x14ac:dyDescent="0.25">
      <c r="A2741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384.09090909090907</v>
      </c>
      <c r="P2741" s="3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9">
        <f t="shared" si="340"/>
        <v>41719.887928240743</v>
      </c>
      <c r="T2741" s="9">
        <f t="shared" si="341"/>
        <v>41764.887928240743</v>
      </c>
      <c r="U2741" t="str">
        <f t="shared" si="342"/>
        <v>Mar</v>
      </c>
      <c r="V2741">
        <f t="shared" si="343"/>
        <v>2014</v>
      </c>
    </row>
    <row r="2742" spans="1:22" ht="45" x14ac:dyDescent="0.25">
      <c r="A2742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103.33333333333334</v>
      </c>
      <c r="P2742" s="3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9">
        <f t="shared" si="340"/>
        <v>42045.031851851847</v>
      </c>
      <c r="T2742" s="9">
        <f t="shared" si="341"/>
        <v>42074.99018518519</v>
      </c>
      <c r="U2742" t="str">
        <f t="shared" si="342"/>
        <v>Feb</v>
      </c>
      <c r="V2742">
        <f t="shared" si="343"/>
        <v>2015</v>
      </c>
    </row>
    <row r="2743" spans="1:22" ht="30" hidden="1" x14ac:dyDescent="0.25">
      <c r="A274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0.43750000000000006</v>
      </c>
      <c r="P2743" s="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0"/>
        <v>41911.657430555555</v>
      </c>
      <c r="T2743" s="9">
        <f t="shared" si="341"/>
        <v>41932.088194444441</v>
      </c>
      <c r="U2743" t="str">
        <f t="shared" si="342"/>
        <v>Sep</v>
      </c>
      <c r="V2743">
        <f t="shared" si="343"/>
        <v>2014</v>
      </c>
    </row>
    <row r="2744" spans="1:22" ht="45" hidden="1" x14ac:dyDescent="0.25">
      <c r="A2744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29.24</v>
      </c>
      <c r="P2744" s="3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9">
        <f t="shared" si="340"/>
        <v>41030.719756944447</v>
      </c>
      <c r="T2744" s="9">
        <f t="shared" si="341"/>
        <v>41044.719756944447</v>
      </c>
      <c r="U2744" t="str">
        <f t="shared" si="342"/>
        <v>May</v>
      </c>
      <c r="V2744">
        <f t="shared" si="343"/>
        <v>2012</v>
      </c>
    </row>
    <row r="2745" spans="1:22" ht="60" hidden="1" x14ac:dyDescent="0.25">
      <c r="A2745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3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9">
        <f t="shared" si="340"/>
        <v>42632.328784722224</v>
      </c>
      <c r="T2745" s="9">
        <f t="shared" si="341"/>
        <v>42662.328784722224</v>
      </c>
      <c r="U2745" t="str">
        <f t="shared" si="342"/>
        <v>Sep</v>
      </c>
      <c r="V2745">
        <f t="shared" si="343"/>
        <v>2016</v>
      </c>
    </row>
    <row r="2746" spans="1:22" ht="60" hidden="1" x14ac:dyDescent="0.25">
      <c r="A2746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5.21875</v>
      </c>
      <c r="P2746" s="3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9">
        <f t="shared" si="340"/>
        <v>40938.062476851854</v>
      </c>
      <c r="T2746" s="9">
        <f t="shared" si="341"/>
        <v>40968.062476851854</v>
      </c>
      <c r="U2746" t="str">
        <f t="shared" si="342"/>
        <v>Jan</v>
      </c>
      <c r="V2746">
        <f t="shared" si="343"/>
        <v>2012</v>
      </c>
    </row>
    <row r="2747" spans="1:22" ht="60" hidden="1" x14ac:dyDescent="0.25">
      <c r="A2747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21.887499999999999</v>
      </c>
      <c r="P2747" s="3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9">
        <f t="shared" si="340"/>
        <v>41044.988055555557</v>
      </c>
      <c r="T2747" s="9">
        <f t="shared" si="341"/>
        <v>41104.988055555557</v>
      </c>
      <c r="U2747" t="str">
        <f t="shared" si="342"/>
        <v>May</v>
      </c>
      <c r="V2747">
        <f t="shared" si="343"/>
        <v>2012</v>
      </c>
    </row>
    <row r="2748" spans="1:22" ht="60" hidden="1" x14ac:dyDescent="0.25">
      <c r="A2748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26.700000000000003</v>
      </c>
      <c r="P2748" s="3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9">
        <f t="shared" si="340"/>
        <v>41850.781377314815</v>
      </c>
      <c r="T2748" s="9">
        <f t="shared" si="341"/>
        <v>41880.781377314815</v>
      </c>
      <c r="U2748" t="str">
        <f t="shared" si="342"/>
        <v>Jul</v>
      </c>
      <c r="V2748">
        <f t="shared" si="343"/>
        <v>2014</v>
      </c>
    </row>
    <row r="2749" spans="1:22" ht="45" hidden="1" x14ac:dyDescent="0.25">
      <c r="A2749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28.000000000000004</v>
      </c>
      <c r="P2749" s="3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0"/>
        <v>41044.64811342593</v>
      </c>
      <c r="T2749" s="9">
        <f t="shared" si="341"/>
        <v>41076.131944444445</v>
      </c>
      <c r="U2749" t="str">
        <f t="shared" si="342"/>
        <v>May</v>
      </c>
      <c r="V2749">
        <f t="shared" si="343"/>
        <v>2012</v>
      </c>
    </row>
    <row r="2750" spans="1:22" ht="45" hidden="1" x14ac:dyDescent="0.25">
      <c r="A2750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</v>
      </c>
      <c r="P2750" s="3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0"/>
        <v>42585.7106712963</v>
      </c>
      <c r="T2750" s="9">
        <f t="shared" si="341"/>
        <v>42615.7106712963</v>
      </c>
      <c r="U2750" t="str">
        <f t="shared" si="342"/>
        <v>Aug</v>
      </c>
      <c r="V2750">
        <f t="shared" si="343"/>
        <v>2016</v>
      </c>
    </row>
    <row r="2751" spans="1:22" ht="30" hidden="1" x14ac:dyDescent="0.25">
      <c r="A2751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</v>
      </c>
      <c r="P2751" s="3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0"/>
        <v>42068.799039351856</v>
      </c>
      <c r="T2751" s="9">
        <f t="shared" si="341"/>
        <v>42098.757372685184</v>
      </c>
      <c r="U2751" t="str">
        <f t="shared" si="342"/>
        <v>Mar</v>
      </c>
      <c r="V2751">
        <f t="shared" si="343"/>
        <v>2015</v>
      </c>
    </row>
    <row r="2752" spans="1:22" ht="45" hidden="1" x14ac:dyDescent="0.25">
      <c r="A2752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3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9">
        <f t="shared" si="340"/>
        <v>41078.899826388886</v>
      </c>
      <c r="T2752" s="9">
        <f t="shared" si="341"/>
        <v>41090.833333333336</v>
      </c>
      <c r="U2752" t="str">
        <f t="shared" si="342"/>
        <v>Jun</v>
      </c>
      <c r="V2752">
        <f t="shared" si="343"/>
        <v>2012</v>
      </c>
    </row>
    <row r="2753" spans="1:22" ht="60" hidden="1" x14ac:dyDescent="0.25">
      <c r="A275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3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9">
        <f t="shared" si="340"/>
        <v>41747.887060185189</v>
      </c>
      <c r="T2753" s="9">
        <f t="shared" si="341"/>
        <v>41807.887060185189</v>
      </c>
      <c r="U2753" t="str">
        <f t="shared" si="342"/>
        <v>Apr</v>
      </c>
      <c r="V2753">
        <f t="shared" si="343"/>
        <v>2014</v>
      </c>
    </row>
    <row r="2754" spans="1:22" ht="60" hidden="1" x14ac:dyDescent="0.25">
      <c r="A2754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11.458333333333332</v>
      </c>
      <c r="P2754" s="3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9">
        <f t="shared" si="340"/>
        <v>40855.765092592592</v>
      </c>
      <c r="T2754" s="9">
        <f t="shared" si="341"/>
        <v>40895.765092592592</v>
      </c>
      <c r="U2754" t="str">
        <f t="shared" si="342"/>
        <v>Nov</v>
      </c>
      <c r="V2754">
        <f t="shared" si="343"/>
        <v>2011</v>
      </c>
    </row>
    <row r="2755" spans="1:22" ht="45" hidden="1" x14ac:dyDescent="0.25">
      <c r="A2755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E2755/D2755*100</f>
        <v>19</v>
      </c>
      <c r="P2755" s="3">
        <f t="shared" ref="P2755:P2818" si="345">IFERROR(E2755/L2755,0)</f>
        <v>47.5</v>
      </c>
      <c r="Q2755" t="str">
        <f t="shared" ref="Q2755:Q2818" si="346">LEFT(N2755,SEARCH("/",N2755,1)-1)</f>
        <v>publishing</v>
      </c>
      <c r="R2755" t="str">
        <f t="shared" ref="R2755:R2818" si="347">MID(N2755,FIND("/",N2755)+1,256)</f>
        <v>children's books</v>
      </c>
      <c r="S2755" s="9">
        <f t="shared" ref="S2755:S2818" si="348">(((J2755/60)/60)/24)+DATE(1970,1,1)</f>
        <v>41117.900729166664</v>
      </c>
      <c r="T2755" s="9">
        <f t="shared" ref="T2755:T2818" si="349">(((I2755/60)/60)/24)+DATE(1970,1,1)</f>
        <v>41147.900729166664</v>
      </c>
      <c r="U2755" t="str">
        <f t="shared" ref="U2755:U2818" si="350">TEXT(S2755,"mmm")</f>
        <v>Jul</v>
      </c>
      <c r="V2755">
        <f t="shared" ref="V2755:V2818" si="351">YEAR(T2755)</f>
        <v>2012</v>
      </c>
    </row>
    <row r="2756" spans="1:22" ht="45" hidden="1" x14ac:dyDescent="0.25">
      <c r="A2756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3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9">
        <f t="shared" si="348"/>
        <v>41863.636006944449</v>
      </c>
      <c r="T2756" s="9">
        <f t="shared" si="349"/>
        <v>41893.636006944449</v>
      </c>
      <c r="U2756" t="str">
        <f t="shared" si="350"/>
        <v>Aug</v>
      </c>
      <c r="V2756">
        <f t="shared" si="351"/>
        <v>2014</v>
      </c>
    </row>
    <row r="2757" spans="1:22" ht="45" hidden="1" x14ac:dyDescent="0.25">
      <c r="A2757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52</v>
      </c>
      <c r="P2757" s="3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9">
        <f t="shared" si="348"/>
        <v>42072.790821759263</v>
      </c>
      <c r="T2757" s="9">
        <f t="shared" si="349"/>
        <v>42102.790821759263</v>
      </c>
      <c r="U2757" t="str">
        <f t="shared" si="350"/>
        <v>Mar</v>
      </c>
      <c r="V2757">
        <f t="shared" si="351"/>
        <v>2015</v>
      </c>
    </row>
    <row r="2758" spans="1:22" ht="45" hidden="1" x14ac:dyDescent="0.25">
      <c r="A2758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10.48</v>
      </c>
      <c r="P2758" s="3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9">
        <f t="shared" si="348"/>
        <v>41620.90047453704</v>
      </c>
      <c r="T2758" s="9">
        <f t="shared" si="349"/>
        <v>41650.90047453704</v>
      </c>
      <c r="U2758" t="str">
        <f t="shared" si="350"/>
        <v>Dec</v>
      </c>
      <c r="V2758">
        <f t="shared" si="351"/>
        <v>2014</v>
      </c>
    </row>
    <row r="2759" spans="1:22" ht="30" hidden="1" x14ac:dyDescent="0.25">
      <c r="A2759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0.66666666666666674</v>
      </c>
      <c r="P2759" s="3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48"/>
        <v>42573.65662037037</v>
      </c>
      <c r="T2759" s="9">
        <f t="shared" si="349"/>
        <v>42588.65662037037</v>
      </c>
      <c r="U2759" t="str">
        <f t="shared" si="350"/>
        <v>Jul</v>
      </c>
      <c r="V2759">
        <f t="shared" si="351"/>
        <v>2016</v>
      </c>
    </row>
    <row r="2760" spans="1:22" ht="60" hidden="1" x14ac:dyDescent="0.25">
      <c r="A2760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11.700000000000001</v>
      </c>
      <c r="P2760" s="3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48"/>
        <v>42639.441932870366</v>
      </c>
      <c r="T2760" s="9">
        <f t="shared" si="349"/>
        <v>42653.441932870366</v>
      </c>
      <c r="U2760" t="str">
        <f t="shared" si="350"/>
        <v>Sep</v>
      </c>
      <c r="V2760">
        <f t="shared" si="351"/>
        <v>2016</v>
      </c>
    </row>
    <row r="2761" spans="1:22" ht="60" hidden="1" x14ac:dyDescent="0.25">
      <c r="A2761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10.5</v>
      </c>
      <c r="P2761" s="3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48"/>
        <v>42524.36650462963</v>
      </c>
      <c r="T2761" s="9">
        <f t="shared" si="349"/>
        <v>42567.36650462963</v>
      </c>
      <c r="U2761" t="str">
        <f t="shared" si="350"/>
        <v>Jun</v>
      </c>
      <c r="V2761">
        <f t="shared" si="351"/>
        <v>2016</v>
      </c>
    </row>
    <row r="2762" spans="1:22" ht="60" hidden="1" x14ac:dyDescent="0.25">
      <c r="A2762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3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9">
        <f t="shared" si="348"/>
        <v>41415.461319444446</v>
      </c>
      <c r="T2762" s="9">
        <f t="shared" si="349"/>
        <v>41445.461319444446</v>
      </c>
      <c r="U2762" t="str">
        <f t="shared" si="350"/>
        <v>May</v>
      </c>
      <c r="V2762">
        <f t="shared" si="351"/>
        <v>2013</v>
      </c>
    </row>
    <row r="2763" spans="1:22" ht="30" hidden="1" x14ac:dyDescent="0.25">
      <c r="A276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0.72</v>
      </c>
      <c r="P2763" s="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48"/>
        <v>41247.063576388886</v>
      </c>
      <c r="T2763" s="9">
        <f t="shared" si="349"/>
        <v>41277.063576388886</v>
      </c>
      <c r="U2763" t="str">
        <f t="shared" si="350"/>
        <v>Dec</v>
      </c>
      <c r="V2763">
        <f t="shared" si="351"/>
        <v>2013</v>
      </c>
    </row>
    <row r="2764" spans="1:22" ht="45" hidden="1" x14ac:dyDescent="0.25">
      <c r="A2764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0.76923076923076927</v>
      </c>
      <c r="P2764" s="3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48"/>
        <v>40927.036979166667</v>
      </c>
      <c r="T2764" s="9">
        <f t="shared" si="349"/>
        <v>40986.995312500003</v>
      </c>
      <c r="U2764" t="str">
        <f t="shared" si="350"/>
        <v>Jan</v>
      </c>
      <c r="V2764">
        <f t="shared" si="351"/>
        <v>2012</v>
      </c>
    </row>
    <row r="2765" spans="1:22" ht="30" hidden="1" x14ac:dyDescent="0.25">
      <c r="A2765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0.22842639593908631</v>
      </c>
      <c r="P2765" s="3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48"/>
        <v>41373.579675925925</v>
      </c>
      <c r="T2765" s="9">
        <f t="shared" si="349"/>
        <v>41418.579675925925</v>
      </c>
      <c r="U2765" t="str">
        <f t="shared" si="350"/>
        <v>Apr</v>
      </c>
      <c r="V2765">
        <f t="shared" si="351"/>
        <v>2013</v>
      </c>
    </row>
    <row r="2766" spans="1:22" ht="60" hidden="1" x14ac:dyDescent="0.25">
      <c r="A2766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</v>
      </c>
      <c r="P2766" s="3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48"/>
        <v>41030.292025462964</v>
      </c>
      <c r="T2766" s="9">
        <f t="shared" si="349"/>
        <v>41059.791666666664</v>
      </c>
      <c r="U2766" t="str">
        <f t="shared" si="350"/>
        <v>May</v>
      </c>
      <c r="V2766">
        <f t="shared" si="351"/>
        <v>2012</v>
      </c>
    </row>
    <row r="2767" spans="1:22" ht="45" hidden="1" x14ac:dyDescent="0.25">
      <c r="A2767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3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9">
        <f t="shared" si="348"/>
        <v>41194.579027777778</v>
      </c>
      <c r="T2767" s="9">
        <f t="shared" si="349"/>
        <v>41210.579027777778</v>
      </c>
      <c r="U2767" t="str">
        <f t="shared" si="350"/>
        <v>Oct</v>
      </c>
      <c r="V2767">
        <f t="shared" si="351"/>
        <v>2012</v>
      </c>
    </row>
    <row r="2768" spans="1:22" ht="60" hidden="1" x14ac:dyDescent="0.25">
      <c r="A2768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2</v>
      </c>
      <c r="P2768" s="3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48"/>
        <v>40736.668032407404</v>
      </c>
      <c r="T2768" s="9">
        <f t="shared" si="349"/>
        <v>40766.668032407404</v>
      </c>
      <c r="U2768" t="str">
        <f t="shared" si="350"/>
        <v>Jul</v>
      </c>
      <c r="V2768">
        <f t="shared" si="351"/>
        <v>2011</v>
      </c>
    </row>
    <row r="2769" spans="1:22" ht="45" hidden="1" x14ac:dyDescent="0.25">
      <c r="A2769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0.85000000000000009</v>
      </c>
      <c r="P2769" s="3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9">
        <f t="shared" si="348"/>
        <v>42172.958912037036</v>
      </c>
      <c r="T2769" s="9">
        <f t="shared" si="349"/>
        <v>42232.958912037036</v>
      </c>
      <c r="U2769" t="str">
        <f t="shared" si="350"/>
        <v>Jun</v>
      </c>
      <c r="V2769">
        <f t="shared" si="351"/>
        <v>2015</v>
      </c>
    </row>
    <row r="2770" spans="1:22" ht="45" hidden="1" x14ac:dyDescent="0.25">
      <c r="A2770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14.314285714285715</v>
      </c>
      <c r="P2770" s="3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9">
        <f t="shared" si="348"/>
        <v>40967.614849537036</v>
      </c>
      <c r="T2770" s="9">
        <f t="shared" si="349"/>
        <v>40997.573182870372</v>
      </c>
      <c r="U2770" t="str">
        <f t="shared" si="350"/>
        <v>Feb</v>
      </c>
      <c r="V2770">
        <f t="shared" si="351"/>
        <v>2012</v>
      </c>
    </row>
    <row r="2771" spans="1:22" ht="45" hidden="1" x14ac:dyDescent="0.25">
      <c r="A2771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0.25</v>
      </c>
      <c r="P2771" s="3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48"/>
        <v>41745.826273148145</v>
      </c>
      <c r="T2771" s="9">
        <f t="shared" si="349"/>
        <v>41795.826273148145</v>
      </c>
      <c r="U2771" t="str">
        <f t="shared" si="350"/>
        <v>Apr</v>
      </c>
      <c r="V2771">
        <f t="shared" si="351"/>
        <v>2014</v>
      </c>
    </row>
    <row r="2772" spans="1:22" ht="60" hidden="1" x14ac:dyDescent="0.25">
      <c r="A2772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10.411249999999999</v>
      </c>
      <c r="P2772" s="3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9">
        <f t="shared" si="348"/>
        <v>41686.705208333333</v>
      </c>
      <c r="T2772" s="9">
        <f t="shared" si="349"/>
        <v>41716.663541666669</v>
      </c>
      <c r="U2772" t="str">
        <f t="shared" si="350"/>
        <v>Feb</v>
      </c>
      <c r="V2772">
        <f t="shared" si="351"/>
        <v>2014</v>
      </c>
    </row>
    <row r="2773" spans="1:22" ht="60" hidden="1" x14ac:dyDescent="0.25">
      <c r="A277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3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9">
        <f t="shared" si="348"/>
        <v>41257.531712962962</v>
      </c>
      <c r="T2773" s="9">
        <f t="shared" si="349"/>
        <v>41306.708333333336</v>
      </c>
      <c r="U2773" t="str">
        <f t="shared" si="350"/>
        <v>Dec</v>
      </c>
      <c r="V2773">
        <f t="shared" si="351"/>
        <v>2013</v>
      </c>
    </row>
    <row r="2774" spans="1:22" ht="45" hidden="1" x14ac:dyDescent="0.25">
      <c r="A2774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3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9">
        <f t="shared" si="348"/>
        <v>41537.869143518517</v>
      </c>
      <c r="T2774" s="9">
        <f t="shared" si="349"/>
        <v>41552.869143518517</v>
      </c>
      <c r="U2774" t="str">
        <f t="shared" si="350"/>
        <v>Sep</v>
      </c>
      <c r="V2774">
        <f t="shared" si="351"/>
        <v>2013</v>
      </c>
    </row>
    <row r="2775" spans="1:22" ht="45" hidden="1" x14ac:dyDescent="0.25">
      <c r="A2775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0.18867924528301888</v>
      </c>
      <c r="P2775" s="3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48"/>
        <v>42474.86482638889</v>
      </c>
      <c r="T2775" s="9">
        <f t="shared" si="349"/>
        <v>42484.86482638889</v>
      </c>
      <c r="U2775" t="str">
        <f t="shared" si="350"/>
        <v>Apr</v>
      </c>
      <c r="V2775">
        <f t="shared" si="351"/>
        <v>2016</v>
      </c>
    </row>
    <row r="2776" spans="1:22" ht="60" hidden="1" x14ac:dyDescent="0.25">
      <c r="A2776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14.249999999999998</v>
      </c>
      <c r="P2776" s="3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9">
        <f t="shared" si="348"/>
        <v>41311.126481481479</v>
      </c>
      <c r="T2776" s="9">
        <f t="shared" si="349"/>
        <v>41341.126481481479</v>
      </c>
      <c r="U2776" t="str">
        <f t="shared" si="350"/>
        <v>Feb</v>
      </c>
      <c r="V2776">
        <f t="shared" si="351"/>
        <v>2013</v>
      </c>
    </row>
    <row r="2777" spans="1:22" ht="45" hidden="1" x14ac:dyDescent="0.25">
      <c r="A2777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3</v>
      </c>
      <c r="P2777" s="3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48"/>
        <v>40863.013356481482</v>
      </c>
      <c r="T2777" s="9">
        <f t="shared" si="349"/>
        <v>40893.013356481482</v>
      </c>
      <c r="U2777" t="str">
        <f t="shared" si="350"/>
        <v>Nov</v>
      </c>
      <c r="V2777">
        <f t="shared" si="351"/>
        <v>2011</v>
      </c>
    </row>
    <row r="2778" spans="1:22" ht="60" hidden="1" x14ac:dyDescent="0.25">
      <c r="A2778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7.8809523809523814</v>
      </c>
      <c r="P2778" s="3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9">
        <f t="shared" si="348"/>
        <v>42136.297175925924</v>
      </c>
      <c r="T2778" s="9">
        <f t="shared" si="349"/>
        <v>42167.297175925924</v>
      </c>
      <c r="U2778" t="str">
        <f t="shared" si="350"/>
        <v>May</v>
      </c>
      <c r="V2778">
        <f t="shared" si="351"/>
        <v>2015</v>
      </c>
    </row>
    <row r="2779" spans="1:22" ht="60" hidden="1" x14ac:dyDescent="0.25">
      <c r="A2779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0.33333333333333337</v>
      </c>
      <c r="P2779" s="3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48"/>
        <v>42172.669027777782</v>
      </c>
      <c r="T2779" s="9">
        <f t="shared" si="349"/>
        <v>42202.669027777782</v>
      </c>
      <c r="U2779" t="str">
        <f t="shared" si="350"/>
        <v>Jun</v>
      </c>
      <c r="V2779">
        <f t="shared" si="351"/>
        <v>2015</v>
      </c>
    </row>
    <row r="2780" spans="1:22" ht="60" hidden="1" x14ac:dyDescent="0.25">
      <c r="A2780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25.545454545454543</v>
      </c>
      <c r="P2780" s="3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9">
        <f t="shared" si="348"/>
        <v>41846.978078703702</v>
      </c>
      <c r="T2780" s="9">
        <f t="shared" si="349"/>
        <v>41876.978078703702</v>
      </c>
      <c r="U2780" t="str">
        <f t="shared" si="350"/>
        <v>Jul</v>
      </c>
      <c r="V2780">
        <f t="shared" si="351"/>
        <v>2014</v>
      </c>
    </row>
    <row r="2781" spans="1:22" ht="45" hidden="1" x14ac:dyDescent="0.25">
      <c r="A2781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</v>
      </c>
      <c r="P2781" s="3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48"/>
        <v>42300.585891203707</v>
      </c>
      <c r="T2781" s="9">
        <f t="shared" si="349"/>
        <v>42330.627557870372</v>
      </c>
      <c r="U2781" t="str">
        <f t="shared" si="350"/>
        <v>Oct</v>
      </c>
      <c r="V2781">
        <f t="shared" si="351"/>
        <v>2015</v>
      </c>
    </row>
    <row r="2782" spans="1:22" ht="45" hidden="1" x14ac:dyDescent="0.25">
      <c r="A2782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3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9">
        <f t="shared" si="348"/>
        <v>42774.447777777779</v>
      </c>
      <c r="T2782" s="9">
        <f t="shared" si="349"/>
        <v>42804.447777777779</v>
      </c>
      <c r="U2782" t="str">
        <f t="shared" si="350"/>
        <v>Feb</v>
      </c>
      <c r="V2782">
        <f t="shared" si="351"/>
        <v>2017</v>
      </c>
    </row>
    <row r="2783" spans="1:22" ht="45" x14ac:dyDescent="0.25">
      <c r="A278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105.28</v>
      </c>
      <c r="P2783" s="3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48"/>
        <v>42018.94159722222</v>
      </c>
      <c r="T2783" s="9">
        <f t="shared" si="349"/>
        <v>42047.291666666672</v>
      </c>
      <c r="U2783" t="str">
        <f t="shared" si="350"/>
        <v>Jan</v>
      </c>
      <c r="V2783">
        <f t="shared" si="351"/>
        <v>2015</v>
      </c>
    </row>
    <row r="2784" spans="1:22" ht="45" x14ac:dyDescent="0.25">
      <c r="A2784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120</v>
      </c>
      <c r="P2784" s="3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9">
        <f t="shared" si="348"/>
        <v>42026.924976851849</v>
      </c>
      <c r="T2784" s="9">
        <f t="shared" si="349"/>
        <v>42052.207638888889</v>
      </c>
      <c r="U2784" t="str">
        <f t="shared" si="350"/>
        <v>Jan</v>
      </c>
      <c r="V2784">
        <f t="shared" si="351"/>
        <v>2015</v>
      </c>
    </row>
    <row r="2785" spans="1:22" ht="60" x14ac:dyDescent="0.25">
      <c r="A2785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114.5</v>
      </c>
      <c r="P2785" s="3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9">
        <f t="shared" si="348"/>
        <v>42103.535254629634</v>
      </c>
      <c r="T2785" s="9">
        <f t="shared" si="349"/>
        <v>42117.535254629634</v>
      </c>
      <c r="U2785" t="str">
        <f t="shared" si="350"/>
        <v>Apr</v>
      </c>
      <c r="V2785">
        <f t="shared" si="351"/>
        <v>2015</v>
      </c>
    </row>
    <row r="2786" spans="1:22" ht="45" x14ac:dyDescent="0.25">
      <c r="A2786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119</v>
      </c>
      <c r="P2786" s="3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9">
        <f t="shared" si="348"/>
        <v>41920.787534722222</v>
      </c>
      <c r="T2786" s="9">
        <f t="shared" si="349"/>
        <v>41941.787534722222</v>
      </c>
      <c r="U2786" t="str">
        <f t="shared" si="350"/>
        <v>Oct</v>
      </c>
      <c r="V2786">
        <f t="shared" si="351"/>
        <v>2014</v>
      </c>
    </row>
    <row r="2787" spans="1:22" ht="45" x14ac:dyDescent="0.25">
      <c r="A2787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104.67999999999999</v>
      </c>
      <c r="P2787" s="3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9">
        <f t="shared" si="348"/>
        <v>42558.189432870371</v>
      </c>
      <c r="T2787" s="9">
        <f t="shared" si="349"/>
        <v>42587.875</v>
      </c>
      <c r="U2787" t="str">
        <f t="shared" si="350"/>
        <v>Jul</v>
      </c>
      <c r="V2787">
        <f t="shared" si="351"/>
        <v>2016</v>
      </c>
    </row>
    <row r="2788" spans="1:22" ht="30" x14ac:dyDescent="0.25">
      <c r="A2788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117.83999999999999</v>
      </c>
      <c r="P2788" s="3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9">
        <f t="shared" si="348"/>
        <v>41815.569212962961</v>
      </c>
      <c r="T2788" s="9">
        <f t="shared" si="349"/>
        <v>41829.569212962961</v>
      </c>
      <c r="U2788" t="str">
        <f t="shared" si="350"/>
        <v>Jun</v>
      </c>
      <c r="V2788">
        <f t="shared" si="351"/>
        <v>2014</v>
      </c>
    </row>
    <row r="2789" spans="1:22" ht="60" x14ac:dyDescent="0.25">
      <c r="A2789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119.7</v>
      </c>
      <c r="P2789" s="3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48"/>
        <v>41808.198518518519</v>
      </c>
      <c r="T2789" s="9">
        <f t="shared" si="349"/>
        <v>41838.198518518519</v>
      </c>
      <c r="U2789" t="str">
        <f t="shared" si="350"/>
        <v>Jun</v>
      </c>
      <c r="V2789">
        <f t="shared" si="351"/>
        <v>2014</v>
      </c>
    </row>
    <row r="2790" spans="1:22" ht="45" x14ac:dyDescent="0.25">
      <c r="A2790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102.49999999999999</v>
      </c>
      <c r="P2790" s="3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48"/>
        <v>42550.701886574068</v>
      </c>
      <c r="T2790" s="9">
        <f t="shared" si="349"/>
        <v>42580.701886574068</v>
      </c>
      <c r="U2790" t="str">
        <f t="shared" si="350"/>
        <v>Jun</v>
      </c>
      <c r="V2790">
        <f t="shared" si="351"/>
        <v>2016</v>
      </c>
    </row>
    <row r="2791" spans="1:22" ht="30" x14ac:dyDescent="0.25">
      <c r="A2791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101.16666666666667</v>
      </c>
      <c r="P2791" s="3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9">
        <f t="shared" si="348"/>
        <v>42056.013124999998</v>
      </c>
      <c r="T2791" s="9">
        <f t="shared" si="349"/>
        <v>42075.166666666672</v>
      </c>
      <c r="U2791" t="str">
        <f t="shared" si="350"/>
        <v>Feb</v>
      </c>
      <c r="V2791">
        <f t="shared" si="351"/>
        <v>2015</v>
      </c>
    </row>
    <row r="2792" spans="1:22" ht="60" x14ac:dyDescent="0.25">
      <c r="A2792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105.33333333333333</v>
      </c>
      <c r="P2792" s="3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9">
        <f t="shared" si="348"/>
        <v>42016.938692129625</v>
      </c>
      <c r="T2792" s="9">
        <f t="shared" si="349"/>
        <v>42046.938692129625</v>
      </c>
      <c r="U2792" t="str">
        <f t="shared" si="350"/>
        <v>Jan</v>
      </c>
      <c r="V2792">
        <f t="shared" si="351"/>
        <v>2015</v>
      </c>
    </row>
    <row r="2793" spans="1:22" ht="60" x14ac:dyDescent="0.25">
      <c r="A279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102.49999999999999</v>
      </c>
      <c r="P2793" s="3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9">
        <f t="shared" si="348"/>
        <v>42591.899988425925</v>
      </c>
      <c r="T2793" s="9">
        <f t="shared" si="349"/>
        <v>42622.166666666672</v>
      </c>
      <c r="U2793" t="str">
        <f t="shared" si="350"/>
        <v>Aug</v>
      </c>
      <c r="V2793">
        <f t="shared" si="351"/>
        <v>2016</v>
      </c>
    </row>
    <row r="2794" spans="1:22" ht="45" x14ac:dyDescent="0.25">
      <c r="A2794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107.60000000000001</v>
      </c>
      <c r="P2794" s="3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9">
        <f t="shared" si="348"/>
        <v>42183.231006944443</v>
      </c>
      <c r="T2794" s="9">
        <f t="shared" si="349"/>
        <v>42228.231006944443</v>
      </c>
      <c r="U2794" t="str">
        <f t="shared" si="350"/>
        <v>Jun</v>
      </c>
      <c r="V2794">
        <f t="shared" si="351"/>
        <v>2015</v>
      </c>
    </row>
    <row r="2795" spans="1:22" ht="60" x14ac:dyDescent="0.25">
      <c r="A2795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110.5675</v>
      </c>
      <c r="P2795" s="3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9">
        <f t="shared" si="348"/>
        <v>42176.419039351851</v>
      </c>
      <c r="T2795" s="9">
        <f t="shared" si="349"/>
        <v>42206.419039351851</v>
      </c>
      <c r="U2795" t="str">
        <f t="shared" si="350"/>
        <v>Jun</v>
      </c>
      <c r="V2795">
        <f t="shared" si="351"/>
        <v>2015</v>
      </c>
    </row>
    <row r="2796" spans="1:22" ht="60" x14ac:dyDescent="0.25">
      <c r="A2796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150</v>
      </c>
      <c r="P2796" s="3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48"/>
        <v>42416.691655092596</v>
      </c>
      <c r="T2796" s="9">
        <f t="shared" si="349"/>
        <v>42432.791666666672</v>
      </c>
      <c r="U2796" t="str">
        <f t="shared" si="350"/>
        <v>Feb</v>
      </c>
      <c r="V2796">
        <f t="shared" si="351"/>
        <v>2016</v>
      </c>
    </row>
    <row r="2797" spans="1:22" ht="45" x14ac:dyDescent="0.25">
      <c r="A2797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104.28571428571429</v>
      </c>
      <c r="P2797" s="3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48"/>
        <v>41780.525937500002</v>
      </c>
      <c r="T2797" s="9">
        <f t="shared" si="349"/>
        <v>41796.958333333336</v>
      </c>
      <c r="U2797" t="str">
        <f t="shared" si="350"/>
        <v>May</v>
      </c>
      <c r="V2797">
        <f t="shared" si="351"/>
        <v>2014</v>
      </c>
    </row>
    <row r="2798" spans="1:22" ht="45" x14ac:dyDescent="0.25">
      <c r="A2798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115.5</v>
      </c>
      <c r="P2798" s="3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48"/>
        <v>41795.528101851851</v>
      </c>
      <c r="T2798" s="9">
        <f t="shared" si="349"/>
        <v>41825.528101851851</v>
      </c>
      <c r="U2798" t="str">
        <f t="shared" si="350"/>
        <v>Jun</v>
      </c>
      <c r="V2798">
        <f t="shared" si="351"/>
        <v>2014</v>
      </c>
    </row>
    <row r="2799" spans="1:22" ht="45" x14ac:dyDescent="0.25">
      <c r="A2799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102.64512500000001</v>
      </c>
      <c r="P2799" s="3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9">
        <f t="shared" si="348"/>
        <v>41798.94027777778</v>
      </c>
      <c r="T2799" s="9">
        <f t="shared" si="349"/>
        <v>41828.94027777778</v>
      </c>
      <c r="U2799" t="str">
        <f t="shared" si="350"/>
        <v>Jun</v>
      </c>
      <c r="V2799">
        <f t="shared" si="351"/>
        <v>2014</v>
      </c>
    </row>
    <row r="2800" spans="1:22" ht="60" x14ac:dyDescent="0.25">
      <c r="A2800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101.4</v>
      </c>
      <c r="P2800" s="3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9">
        <f t="shared" si="348"/>
        <v>42201.675011574072</v>
      </c>
      <c r="T2800" s="9">
        <f t="shared" si="349"/>
        <v>42216.666666666672</v>
      </c>
      <c r="U2800" t="str">
        <f t="shared" si="350"/>
        <v>Jul</v>
      </c>
      <c r="V2800">
        <f t="shared" si="351"/>
        <v>2015</v>
      </c>
    </row>
    <row r="2801" spans="1:22" ht="60" x14ac:dyDescent="0.25">
      <c r="A2801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116.6348</v>
      </c>
      <c r="P2801" s="3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9">
        <f t="shared" si="348"/>
        <v>42507.264699074076</v>
      </c>
      <c r="T2801" s="9">
        <f t="shared" si="349"/>
        <v>42538.666666666672</v>
      </c>
      <c r="U2801" t="str">
        <f t="shared" si="350"/>
        <v>May</v>
      </c>
      <c r="V2801">
        <f t="shared" si="351"/>
        <v>2016</v>
      </c>
    </row>
    <row r="2802" spans="1:22" ht="45" x14ac:dyDescent="0.25">
      <c r="A2802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133</v>
      </c>
      <c r="P2802" s="3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9">
        <f t="shared" si="348"/>
        <v>41948.552847222221</v>
      </c>
      <c r="T2802" s="9">
        <f t="shared" si="349"/>
        <v>42008.552847222221</v>
      </c>
      <c r="U2802" t="str">
        <f t="shared" si="350"/>
        <v>Nov</v>
      </c>
      <c r="V2802">
        <f t="shared" si="351"/>
        <v>2015</v>
      </c>
    </row>
    <row r="2803" spans="1:22" ht="45" x14ac:dyDescent="0.25">
      <c r="A280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133.20000000000002</v>
      </c>
      <c r="P2803" s="3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9">
        <f t="shared" si="348"/>
        <v>41900.243159722224</v>
      </c>
      <c r="T2803" s="9">
        <f t="shared" si="349"/>
        <v>41922.458333333336</v>
      </c>
      <c r="U2803" t="str">
        <f t="shared" si="350"/>
        <v>Sep</v>
      </c>
      <c r="V2803">
        <f t="shared" si="351"/>
        <v>2014</v>
      </c>
    </row>
    <row r="2804" spans="1:22" ht="60" x14ac:dyDescent="0.25">
      <c r="A2804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101.83333333333333</v>
      </c>
      <c r="P2804" s="3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9">
        <f t="shared" si="348"/>
        <v>42192.64707175926</v>
      </c>
      <c r="T2804" s="9">
        <f t="shared" si="349"/>
        <v>42222.64707175926</v>
      </c>
      <c r="U2804" t="str">
        <f t="shared" si="350"/>
        <v>Jul</v>
      </c>
      <c r="V2804">
        <f t="shared" si="351"/>
        <v>2015</v>
      </c>
    </row>
    <row r="2805" spans="1:22" ht="60" x14ac:dyDescent="0.25">
      <c r="A2805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127.95</v>
      </c>
      <c r="P2805" s="3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9">
        <f t="shared" si="348"/>
        <v>42158.065694444449</v>
      </c>
      <c r="T2805" s="9">
        <f t="shared" si="349"/>
        <v>42201</v>
      </c>
      <c r="U2805" t="str">
        <f t="shared" si="350"/>
        <v>Jun</v>
      </c>
      <c r="V2805">
        <f t="shared" si="351"/>
        <v>2015</v>
      </c>
    </row>
    <row r="2806" spans="1:22" ht="60" x14ac:dyDescent="0.25">
      <c r="A2806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114.99999999999999</v>
      </c>
      <c r="P2806" s="3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48"/>
        <v>41881.453587962962</v>
      </c>
      <c r="T2806" s="9">
        <f t="shared" si="349"/>
        <v>41911.453587962962</v>
      </c>
      <c r="U2806" t="str">
        <f t="shared" si="350"/>
        <v>Aug</v>
      </c>
      <c r="V2806">
        <f t="shared" si="351"/>
        <v>2014</v>
      </c>
    </row>
    <row r="2807" spans="1:22" ht="60" x14ac:dyDescent="0.25">
      <c r="A2807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110.00000000000001</v>
      </c>
      <c r="P2807" s="3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9">
        <f t="shared" si="348"/>
        <v>42213.505474537036</v>
      </c>
      <c r="T2807" s="9">
        <f t="shared" si="349"/>
        <v>42238.505474537036</v>
      </c>
      <c r="U2807" t="str">
        <f t="shared" si="350"/>
        <v>Jul</v>
      </c>
      <c r="V2807">
        <f t="shared" si="351"/>
        <v>2015</v>
      </c>
    </row>
    <row r="2808" spans="1:22" ht="45" x14ac:dyDescent="0.25">
      <c r="A2808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112.1</v>
      </c>
      <c r="P2808" s="3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48"/>
        <v>42185.267245370371</v>
      </c>
      <c r="T2808" s="9">
        <f t="shared" si="349"/>
        <v>42221.458333333328</v>
      </c>
      <c r="U2808" t="str">
        <f t="shared" si="350"/>
        <v>Jun</v>
      </c>
      <c r="V2808">
        <f t="shared" si="351"/>
        <v>2015</v>
      </c>
    </row>
    <row r="2809" spans="1:22" ht="30" x14ac:dyDescent="0.25">
      <c r="A2809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126</v>
      </c>
      <c r="P2809" s="3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9">
        <f t="shared" si="348"/>
        <v>42154.873124999998</v>
      </c>
      <c r="T2809" s="9">
        <f t="shared" si="349"/>
        <v>42184.873124999998</v>
      </c>
      <c r="U2809" t="str">
        <f t="shared" si="350"/>
        <v>May</v>
      </c>
      <c r="V2809">
        <f t="shared" si="351"/>
        <v>2015</v>
      </c>
    </row>
    <row r="2810" spans="1:22" ht="60" x14ac:dyDescent="0.25">
      <c r="A2810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100.24444444444444</v>
      </c>
      <c r="P2810" s="3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9">
        <f t="shared" si="348"/>
        <v>42208.84646990741</v>
      </c>
      <c r="T2810" s="9">
        <f t="shared" si="349"/>
        <v>42238.84646990741</v>
      </c>
      <c r="U2810" t="str">
        <f t="shared" si="350"/>
        <v>Jul</v>
      </c>
      <c r="V2810">
        <f t="shared" si="351"/>
        <v>2015</v>
      </c>
    </row>
    <row r="2811" spans="1:22" ht="60" x14ac:dyDescent="0.25">
      <c r="A2811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102.4</v>
      </c>
      <c r="P2811" s="3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9">
        <f t="shared" si="348"/>
        <v>42451.496817129635</v>
      </c>
      <c r="T2811" s="9">
        <f t="shared" si="349"/>
        <v>42459.610416666663</v>
      </c>
      <c r="U2811" t="str">
        <f t="shared" si="350"/>
        <v>Mar</v>
      </c>
      <c r="V2811">
        <f t="shared" si="351"/>
        <v>2016</v>
      </c>
    </row>
    <row r="2812" spans="1:22" ht="45" x14ac:dyDescent="0.25">
      <c r="A2812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108.2</v>
      </c>
      <c r="P2812" s="3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9">
        <f t="shared" si="348"/>
        <v>41759.13962962963</v>
      </c>
      <c r="T2812" s="9">
        <f t="shared" si="349"/>
        <v>41791.165972222225</v>
      </c>
      <c r="U2812" t="str">
        <f t="shared" si="350"/>
        <v>Apr</v>
      </c>
      <c r="V2812">
        <f t="shared" si="351"/>
        <v>2014</v>
      </c>
    </row>
    <row r="2813" spans="1:22" ht="45" x14ac:dyDescent="0.25">
      <c r="A281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100.27</v>
      </c>
      <c r="P2813" s="3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9">
        <f t="shared" si="348"/>
        <v>42028.496562500004</v>
      </c>
      <c r="T2813" s="9">
        <f t="shared" si="349"/>
        <v>42058.496562500004</v>
      </c>
      <c r="U2813" t="str">
        <f t="shared" si="350"/>
        <v>Jan</v>
      </c>
      <c r="V2813">
        <f t="shared" si="351"/>
        <v>2015</v>
      </c>
    </row>
    <row r="2814" spans="1:22" ht="45" x14ac:dyDescent="0.25">
      <c r="A2814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113.3</v>
      </c>
      <c r="P2814" s="3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9">
        <f t="shared" si="348"/>
        <v>42054.74418981481</v>
      </c>
      <c r="T2814" s="9">
        <f t="shared" si="349"/>
        <v>42100.166666666672</v>
      </c>
      <c r="U2814" t="str">
        <f t="shared" si="350"/>
        <v>Feb</v>
      </c>
      <c r="V2814">
        <f t="shared" si="351"/>
        <v>2015</v>
      </c>
    </row>
    <row r="2815" spans="1:22" ht="45" x14ac:dyDescent="0.25">
      <c r="A2815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127.57571428571428</v>
      </c>
      <c r="P2815" s="3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9">
        <f t="shared" si="348"/>
        <v>42693.742604166662</v>
      </c>
      <c r="T2815" s="9">
        <f t="shared" si="349"/>
        <v>42718.742604166662</v>
      </c>
      <c r="U2815" t="str">
        <f t="shared" si="350"/>
        <v>Nov</v>
      </c>
      <c r="V2815">
        <f t="shared" si="351"/>
        <v>2016</v>
      </c>
    </row>
    <row r="2816" spans="1:22" ht="45" x14ac:dyDescent="0.25">
      <c r="A2816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107.73333333333332</v>
      </c>
      <c r="P2816" s="3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48"/>
        <v>42103.399479166663</v>
      </c>
      <c r="T2816" s="9">
        <f t="shared" si="349"/>
        <v>42133.399479166663</v>
      </c>
      <c r="U2816" t="str">
        <f t="shared" si="350"/>
        <v>Apr</v>
      </c>
      <c r="V2816">
        <f t="shared" si="351"/>
        <v>2015</v>
      </c>
    </row>
    <row r="2817" spans="1:22" ht="45" x14ac:dyDescent="0.25">
      <c r="A2817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242</v>
      </c>
      <c r="P2817" s="3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9">
        <f t="shared" si="348"/>
        <v>42559.776724537034</v>
      </c>
      <c r="T2817" s="9">
        <f t="shared" si="349"/>
        <v>42589.776724537034</v>
      </c>
      <c r="U2817" t="str">
        <f t="shared" si="350"/>
        <v>Jul</v>
      </c>
      <c r="V2817">
        <f t="shared" si="351"/>
        <v>2016</v>
      </c>
    </row>
    <row r="2818" spans="1:22" ht="45" x14ac:dyDescent="0.25">
      <c r="A2818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141.56666666666666</v>
      </c>
      <c r="P2818" s="3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9">
        <f t="shared" si="348"/>
        <v>42188.467499999999</v>
      </c>
      <c r="T2818" s="9">
        <f t="shared" si="349"/>
        <v>42218.666666666672</v>
      </c>
      <c r="U2818" t="str">
        <f t="shared" si="350"/>
        <v>Jul</v>
      </c>
      <c r="V2818">
        <f t="shared" si="351"/>
        <v>2015</v>
      </c>
    </row>
    <row r="2819" spans="1:22" ht="60" x14ac:dyDescent="0.25">
      <c r="A2819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E2819/D2819*100</f>
        <v>130</v>
      </c>
      <c r="P2819" s="3">
        <f t="shared" ref="P2819:P2882" si="353">IFERROR(E2819/L2819,0)</f>
        <v>23.636363636363637</v>
      </c>
      <c r="Q2819" t="str">
        <f t="shared" ref="Q2819:Q2882" si="354">LEFT(N2819,SEARCH("/",N2819,1)-1)</f>
        <v>theater</v>
      </c>
      <c r="R2819" t="str">
        <f t="shared" ref="R2819:R2882" si="355">MID(N2819,FIND("/",N2819)+1,256)</f>
        <v>plays</v>
      </c>
      <c r="S2819" s="9">
        <f t="shared" ref="S2819:S2882" si="356">(((J2819/60)/60)/24)+DATE(1970,1,1)</f>
        <v>42023.634976851856</v>
      </c>
      <c r="T2819" s="9">
        <f t="shared" ref="T2819:T2882" si="357">(((I2819/60)/60)/24)+DATE(1970,1,1)</f>
        <v>42063.634976851856</v>
      </c>
      <c r="U2819" t="str">
        <f t="shared" ref="U2819:U2882" si="358">TEXT(S2819,"mmm")</f>
        <v>Jan</v>
      </c>
      <c r="V2819">
        <f t="shared" ref="V2819:V2882" si="359">YEAR(T2819)</f>
        <v>2015</v>
      </c>
    </row>
    <row r="2820" spans="1:22" ht="45" x14ac:dyDescent="0.25">
      <c r="A2820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106.03</v>
      </c>
      <c r="P2820" s="3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9">
        <f t="shared" si="356"/>
        <v>42250.598217592589</v>
      </c>
      <c r="T2820" s="9">
        <f t="shared" si="357"/>
        <v>42270.598217592589</v>
      </c>
      <c r="U2820" t="str">
        <f t="shared" si="358"/>
        <v>Sep</v>
      </c>
      <c r="V2820">
        <f t="shared" si="359"/>
        <v>2015</v>
      </c>
    </row>
    <row r="2821" spans="1:22" ht="60" x14ac:dyDescent="0.25">
      <c r="A2821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104.80000000000001</v>
      </c>
      <c r="P2821" s="3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9">
        <f t="shared" si="356"/>
        <v>42139.525567129633</v>
      </c>
      <c r="T2821" s="9">
        <f t="shared" si="357"/>
        <v>42169.525567129633</v>
      </c>
      <c r="U2821" t="str">
        <f t="shared" si="358"/>
        <v>May</v>
      </c>
      <c r="V2821">
        <f t="shared" si="359"/>
        <v>2015</v>
      </c>
    </row>
    <row r="2822" spans="1:22" ht="60" x14ac:dyDescent="0.25">
      <c r="A2822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136</v>
      </c>
      <c r="P2822" s="3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6"/>
        <v>42401.610983796301</v>
      </c>
      <c r="T2822" s="9">
        <f t="shared" si="357"/>
        <v>42426</v>
      </c>
      <c r="U2822" t="str">
        <f t="shared" si="358"/>
        <v>Feb</v>
      </c>
      <c r="V2822">
        <f t="shared" si="359"/>
        <v>2016</v>
      </c>
    </row>
    <row r="2823" spans="1:22" ht="60" x14ac:dyDescent="0.25">
      <c r="A282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100</v>
      </c>
      <c r="P2823" s="3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9">
        <f t="shared" si="356"/>
        <v>41875.922858796301</v>
      </c>
      <c r="T2823" s="9">
        <f t="shared" si="357"/>
        <v>41905.922858796301</v>
      </c>
      <c r="U2823" t="str">
        <f t="shared" si="358"/>
        <v>Aug</v>
      </c>
      <c r="V2823">
        <f t="shared" si="359"/>
        <v>2014</v>
      </c>
    </row>
    <row r="2824" spans="1:22" ht="60" x14ac:dyDescent="0.25">
      <c r="A2824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100</v>
      </c>
      <c r="P2824" s="3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9">
        <f t="shared" si="356"/>
        <v>42060.683935185181</v>
      </c>
      <c r="T2824" s="9">
        <f t="shared" si="357"/>
        <v>42090.642268518524</v>
      </c>
      <c r="U2824" t="str">
        <f t="shared" si="358"/>
        <v>Feb</v>
      </c>
      <c r="V2824">
        <f t="shared" si="359"/>
        <v>2015</v>
      </c>
    </row>
    <row r="2825" spans="1:22" ht="60" x14ac:dyDescent="0.25">
      <c r="A2825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124</v>
      </c>
      <c r="P2825" s="3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9">
        <f t="shared" si="356"/>
        <v>42067.011643518519</v>
      </c>
      <c r="T2825" s="9">
        <f t="shared" si="357"/>
        <v>42094.957638888889</v>
      </c>
      <c r="U2825" t="str">
        <f t="shared" si="358"/>
        <v>Mar</v>
      </c>
      <c r="V2825">
        <f t="shared" si="359"/>
        <v>2015</v>
      </c>
    </row>
    <row r="2826" spans="1:22" ht="45" x14ac:dyDescent="0.25">
      <c r="A2826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116.92307692307693</v>
      </c>
      <c r="P2826" s="3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9">
        <f t="shared" si="356"/>
        <v>42136.270787037036</v>
      </c>
      <c r="T2826" s="9">
        <f t="shared" si="357"/>
        <v>42168.071527777778</v>
      </c>
      <c r="U2826" t="str">
        <f t="shared" si="358"/>
        <v>May</v>
      </c>
      <c r="V2826">
        <f t="shared" si="359"/>
        <v>2015</v>
      </c>
    </row>
    <row r="2827" spans="1:22" ht="60" x14ac:dyDescent="0.25">
      <c r="A2827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103.33333333333334</v>
      </c>
      <c r="P2827" s="3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9">
        <f t="shared" si="356"/>
        <v>42312.792662037042</v>
      </c>
      <c r="T2827" s="9">
        <f t="shared" si="357"/>
        <v>42342.792662037042</v>
      </c>
      <c r="U2827" t="str">
        <f t="shared" si="358"/>
        <v>Nov</v>
      </c>
      <c r="V2827">
        <f t="shared" si="359"/>
        <v>2015</v>
      </c>
    </row>
    <row r="2828" spans="1:22" ht="60" x14ac:dyDescent="0.25">
      <c r="A2828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107.74999999999999</v>
      </c>
      <c r="P2828" s="3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9">
        <f t="shared" si="356"/>
        <v>42171.034861111111</v>
      </c>
      <c r="T2828" s="9">
        <f t="shared" si="357"/>
        <v>42195.291666666672</v>
      </c>
      <c r="U2828" t="str">
        <f t="shared" si="358"/>
        <v>Jun</v>
      </c>
      <c r="V2828">
        <f t="shared" si="359"/>
        <v>2015</v>
      </c>
    </row>
    <row r="2829" spans="1:22" ht="60" x14ac:dyDescent="0.25">
      <c r="A2829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120.24999999999999</v>
      </c>
      <c r="P2829" s="3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9">
        <f t="shared" si="356"/>
        <v>42494.683634259258</v>
      </c>
      <c r="T2829" s="9">
        <f t="shared" si="357"/>
        <v>42524.6875</v>
      </c>
      <c r="U2829" t="str">
        <f t="shared" si="358"/>
        <v>May</v>
      </c>
      <c r="V2829">
        <f t="shared" si="359"/>
        <v>2016</v>
      </c>
    </row>
    <row r="2830" spans="1:22" ht="60" x14ac:dyDescent="0.25">
      <c r="A2830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100.37894736842105</v>
      </c>
      <c r="P2830" s="3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9">
        <f t="shared" si="356"/>
        <v>42254.264687499999</v>
      </c>
      <c r="T2830" s="9">
        <f t="shared" si="357"/>
        <v>42279.958333333328</v>
      </c>
      <c r="U2830" t="str">
        <f t="shared" si="358"/>
        <v>Sep</v>
      </c>
      <c r="V2830">
        <f t="shared" si="359"/>
        <v>2015</v>
      </c>
    </row>
    <row r="2831" spans="1:22" ht="60" x14ac:dyDescent="0.25">
      <c r="A2831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106.52</v>
      </c>
      <c r="P2831" s="3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9">
        <f t="shared" si="356"/>
        <v>42495.434236111112</v>
      </c>
      <c r="T2831" s="9">
        <f t="shared" si="357"/>
        <v>42523.434236111112</v>
      </c>
      <c r="U2831" t="str">
        <f t="shared" si="358"/>
        <v>May</v>
      </c>
      <c r="V2831">
        <f t="shared" si="359"/>
        <v>2016</v>
      </c>
    </row>
    <row r="2832" spans="1:22" ht="45" x14ac:dyDescent="0.25">
      <c r="A2832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100</v>
      </c>
      <c r="P2832" s="3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9">
        <f t="shared" si="356"/>
        <v>41758.839675925927</v>
      </c>
      <c r="T2832" s="9">
        <f t="shared" si="357"/>
        <v>41771.165972222225</v>
      </c>
      <c r="U2832" t="str">
        <f t="shared" si="358"/>
        <v>Apr</v>
      </c>
      <c r="V2832">
        <f t="shared" si="359"/>
        <v>2014</v>
      </c>
    </row>
    <row r="2833" spans="1:22" ht="45" x14ac:dyDescent="0.25">
      <c r="A283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110.66666666666667</v>
      </c>
      <c r="P2833" s="3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9">
        <f t="shared" si="356"/>
        <v>42171.824884259258</v>
      </c>
      <c r="T2833" s="9">
        <f t="shared" si="357"/>
        <v>42201.824884259258</v>
      </c>
      <c r="U2833" t="str">
        <f t="shared" si="358"/>
        <v>Jun</v>
      </c>
      <c r="V2833">
        <f t="shared" si="359"/>
        <v>2015</v>
      </c>
    </row>
    <row r="2834" spans="1:22" ht="60" x14ac:dyDescent="0.25">
      <c r="A2834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114.71959999999999</v>
      </c>
      <c r="P2834" s="3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9">
        <f t="shared" si="356"/>
        <v>41938.709421296298</v>
      </c>
      <c r="T2834" s="9">
        <f t="shared" si="357"/>
        <v>41966.916666666672</v>
      </c>
      <c r="U2834" t="str">
        <f t="shared" si="358"/>
        <v>Oct</v>
      </c>
      <c r="V2834">
        <f t="shared" si="359"/>
        <v>2014</v>
      </c>
    </row>
    <row r="2835" spans="1:22" x14ac:dyDescent="0.25">
      <c r="A2835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108.25925925925925</v>
      </c>
      <c r="P2835" s="3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9">
        <f t="shared" si="356"/>
        <v>42268.127696759257</v>
      </c>
      <c r="T2835" s="9">
        <f t="shared" si="357"/>
        <v>42288.083333333328</v>
      </c>
      <c r="U2835" t="str">
        <f t="shared" si="358"/>
        <v>Sep</v>
      </c>
      <c r="V2835">
        <f t="shared" si="359"/>
        <v>2015</v>
      </c>
    </row>
    <row r="2836" spans="1:22" ht="45" x14ac:dyDescent="0.25">
      <c r="A2836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170</v>
      </c>
      <c r="P2836" s="3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9">
        <f t="shared" si="356"/>
        <v>42019.959837962961</v>
      </c>
      <c r="T2836" s="9">
        <f t="shared" si="357"/>
        <v>42034.959837962961</v>
      </c>
      <c r="U2836" t="str">
        <f t="shared" si="358"/>
        <v>Jan</v>
      </c>
      <c r="V2836">
        <f t="shared" si="359"/>
        <v>2015</v>
      </c>
    </row>
    <row r="2837" spans="1:22" ht="45" x14ac:dyDescent="0.25">
      <c r="A2837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187.09899999999999</v>
      </c>
      <c r="P2837" s="3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9">
        <f t="shared" si="356"/>
        <v>42313.703900462962</v>
      </c>
      <c r="T2837" s="9">
        <f t="shared" si="357"/>
        <v>42343</v>
      </c>
      <c r="U2837" t="str">
        <f t="shared" si="358"/>
        <v>Nov</v>
      </c>
      <c r="V2837">
        <f t="shared" si="359"/>
        <v>2015</v>
      </c>
    </row>
    <row r="2838" spans="1:22" ht="60" x14ac:dyDescent="0.25">
      <c r="A2838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107.77777777777777</v>
      </c>
      <c r="P2838" s="3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9">
        <f t="shared" si="356"/>
        <v>42746.261782407411</v>
      </c>
      <c r="T2838" s="9">
        <f t="shared" si="357"/>
        <v>42784.207638888889</v>
      </c>
      <c r="U2838" t="str">
        <f t="shared" si="358"/>
        <v>Jan</v>
      </c>
      <c r="V2838">
        <f t="shared" si="359"/>
        <v>2017</v>
      </c>
    </row>
    <row r="2839" spans="1:22" ht="60" x14ac:dyDescent="0.25">
      <c r="A2839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100</v>
      </c>
      <c r="P2839" s="3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9">
        <f t="shared" si="356"/>
        <v>42307.908379629633</v>
      </c>
      <c r="T2839" s="9">
        <f t="shared" si="357"/>
        <v>42347.950046296297</v>
      </c>
      <c r="U2839" t="str">
        <f t="shared" si="358"/>
        <v>Oct</v>
      </c>
      <c r="V2839">
        <f t="shared" si="359"/>
        <v>2015</v>
      </c>
    </row>
    <row r="2840" spans="1:22" ht="45" x14ac:dyDescent="0.25">
      <c r="A2840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120.24999999999999</v>
      </c>
      <c r="P2840" s="3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9">
        <f t="shared" si="356"/>
        <v>41842.607592592591</v>
      </c>
      <c r="T2840" s="9">
        <f t="shared" si="357"/>
        <v>41864.916666666664</v>
      </c>
      <c r="U2840" t="str">
        <f t="shared" si="358"/>
        <v>Jul</v>
      </c>
      <c r="V2840">
        <f t="shared" si="359"/>
        <v>2014</v>
      </c>
    </row>
    <row r="2841" spans="1:22" ht="60" x14ac:dyDescent="0.25">
      <c r="A2841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111.42857142857143</v>
      </c>
      <c r="P2841" s="3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9">
        <f t="shared" si="356"/>
        <v>41853.240208333329</v>
      </c>
      <c r="T2841" s="9">
        <f t="shared" si="357"/>
        <v>41876.207638888889</v>
      </c>
      <c r="U2841" t="str">
        <f t="shared" si="358"/>
        <v>Aug</v>
      </c>
      <c r="V2841">
        <f t="shared" si="359"/>
        <v>2014</v>
      </c>
    </row>
    <row r="2842" spans="1:22" ht="60" x14ac:dyDescent="0.25">
      <c r="A2842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104</v>
      </c>
      <c r="P2842" s="3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9">
        <f t="shared" si="356"/>
        <v>42060.035636574074</v>
      </c>
      <c r="T2842" s="9">
        <f t="shared" si="357"/>
        <v>42081.708333333328</v>
      </c>
      <c r="U2842" t="str">
        <f t="shared" si="358"/>
        <v>Feb</v>
      </c>
      <c r="V2842">
        <f t="shared" si="359"/>
        <v>2015</v>
      </c>
    </row>
    <row r="2843" spans="1:22" ht="60" hidden="1" x14ac:dyDescent="0.25">
      <c r="A284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1</v>
      </c>
      <c r="P2843" s="3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6"/>
        <v>42291.739548611105</v>
      </c>
      <c r="T2843" s="9">
        <f t="shared" si="357"/>
        <v>42351.781215277777</v>
      </c>
      <c r="U2843" t="str">
        <f t="shared" si="358"/>
        <v>Oct</v>
      </c>
      <c r="V2843">
        <f t="shared" si="359"/>
        <v>2015</v>
      </c>
    </row>
    <row r="2844" spans="1:22" ht="60" hidden="1" x14ac:dyDescent="0.25">
      <c r="A2844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3">
        <f t="shared" si="353"/>
        <v>0</v>
      </c>
      <c r="Q2844" t="str">
        <f t="shared" si="354"/>
        <v>theater</v>
      </c>
      <c r="R2844" t="str">
        <f t="shared" si="355"/>
        <v>plays</v>
      </c>
      <c r="S2844" s="9">
        <f t="shared" si="356"/>
        <v>41784.952488425923</v>
      </c>
      <c r="T2844" s="9">
        <f t="shared" si="357"/>
        <v>41811.458333333336</v>
      </c>
      <c r="U2844" t="str">
        <f t="shared" si="358"/>
        <v>May</v>
      </c>
      <c r="V2844">
        <f t="shared" si="359"/>
        <v>2014</v>
      </c>
    </row>
    <row r="2845" spans="1:22" ht="60" hidden="1" x14ac:dyDescent="0.25">
      <c r="A2845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3">
        <f t="shared" si="353"/>
        <v>0</v>
      </c>
      <c r="Q2845" t="str">
        <f t="shared" si="354"/>
        <v>theater</v>
      </c>
      <c r="R2845" t="str">
        <f t="shared" si="355"/>
        <v>plays</v>
      </c>
      <c r="S2845" s="9">
        <f t="shared" si="356"/>
        <v>42492.737847222219</v>
      </c>
      <c r="T2845" s="9">
        <f t="shared" si="357"/>
        <v>42534.166666666672</v>
      </c>
      <c r="U2845" t="str">
        <f t="shared" si="358"/>
        <v>May</v>
      </c>
      <c r="V2845">
        <f t="shared" si="359"/>
        <v>2016</v>
      </c>
    </row>
    <row r="2846" spans="1:22" ht="60" hidden="1" x14ac:dyDescent="0.25">
      <c r="A2846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5.4545454545454541</v>
      </c>
      <c r="P2846" s="3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6"/>
        <v>42709.546064814815</v>
      </c>
      <c r="T2846" s="9">
        <f t="shared" si="357"/>
        <v>42739.546064814815</v>
      </c>
      <c r="U2846" t="str">
        <f t="shared" si="358"/>
        <v>Dec</v>
      </c>
      <c r="V2846">
        <f t="shared" si="359"/>
        <v>2017</v>
      </c>
    </row>
    <row r="2847" spans="1:22" ht="45" hidden="1" x14ac:dyDescent="0.25">
      <c r="A2847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31.546666666666667</v>
      </c>
      <c r="P2847" s="3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9">
        <f t="shared" si="356"/>
        <v>42103.016585648147</v>
      </c>
      <c r="T2847" s="9">
        <f t="shared" si="357"/>
        <v>42163.016585648147</v>
      </c>
      <c r="U2847" t="str">
        <f t="shared" si="358"/>
        <v>Apr</v>
      </c>
      <c r="V2847">
        <f t="shared" si="359"/>
        <v>2015</v>
      </c>
    </row>
    <row r="2848" spans="1:22" ht="60" hidden="1" x14ac:dyDescent="0.25">
      <c r="A2848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3">
        <f t="shared" si="353"/>
        <v>0</v>
      </c>
      <c r="Q2848" t="str">
        <f t="shared" si="354"/>
        <v>theater</v>
      </c>
      <c r="R2848" t="str">
        <f t="shared" si="355"/>
        <v>plays</v>
      </c>
      <c r="S2848" s="9">
        <f t="shared" si="356"/>
        <v>42108.692060185189</v>
      </c>
      <c r="T2848" s="9">
        <f t="shared" si="357"/>
        <v>42153.692060185189</v>
      </c>
      <c r="U2848" t="str">
        <f t="shared" si="358"/>
        <v>Apr</v>
      </c>
      <c r="V2848">
        <f t="shared" si="359"/>
        <v>2015</v>
      </c>
    </row>
    <row r="2849" spans="1:22" ht="60" hidden="1" x14ac:dyDescent="0.25">
      <c r="A2849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3">
        <f t="shared" si="353"/>
        <v>0</v>
      </c>
      <c r="Q2849" t="str">
        <f t="shared" si="354"/>
        <v>theater</v>
      </c>
      <c r="R2849" t="str">
        <f t="shared" si="355"/>
        <v>plays</v>
      </c>
      <c r="S2849" s="9">
        <f t="shared" si="356"/>
        <v>42453.806307870371</v>
      </c>
      <c r="T2849" s="9">
        <f t="shared" si="357"/>
        <v>42513.806307870371</v>
      </c>
      <c r="U2849" t="str">
        <f t="shared" si="358"/>
        <v>Mar</v>
      </c>
      <c r="V2849">
        <f t="shared" si="359"/>
        <v>2016</v>
      </c>
    </row>
    <row r="2850" spans="1:22" ht="60" hidden="1" x14ac:dyDescent="0.25">
      <c r="A2850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0.2</v>
      </c>
      <c r="P2850" s="3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9">
        <f t="shared" si="356"/>
        <v>42123.648831018523</v>
      </c>
      <c r="T2850" s="9">
        <f t="shared" si="357"/>
        <v>42153.648831018523</v>
      </c>
      <c r="U2850" t="str">
        <f t="shared" si="358"/>
        <v>Apr</v>
      </c>
      <c r="V2850">
        <f t="shared" si="359"/>
        <v>2015</v>
      </c>
    </row>
    <row r="2851" spans="1:22" ht="60" hidden="1" x14ac:dyDescent="0.25">
      <c r="A2851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1</v>
      </c>
      <c r="P2851" s="3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6"/>
        <v>42453.428240740745</v>
      </c>
      <c r="T2851" s="9">
        <f t="shared" si="357"/>
        <v>42483.428240740745</v>
      </c>
      <c r="U2851" t="str">
        <f t="shared" si="358"/>
        <v>Mar</v>
      </c>
      <c r="V2851">
        <f t="shared" si="359"/>
        <v>2016</v>
      </c>
    </row>
    <row r="2852" spans="1:22" ht="60" hidden="1" x14ac:dyDescent="0.25">
      <c r="A2852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3.8875000000000002</v>
      </c>
      <c r="P2852" s="3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9">
        <f t="shared" si="356"/>
        <v>41858.007071759261</v>
      </c>
      <c r="T2852" s="9">
        <f t="shared" si="357"/>
        <v>41888.007071759261</v>
      </c>
      <c r="U2852" t="str">
        <f t="shared" si="358"/>
        <v>Aug</v>
      </c>
      <c r="V2852">
        <f t="shared" si="359"/>
        <v>2014</v>
      </c>
    </row>
    <row r="2853" spans="1:22" ht="60" hidden="1" x14ac:dyDescent="0.25">
      <c r="A285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3">
        <f t="shared" si="353"/>
        <v>0</v>
      </c>
      <c r="Q2853" t="str">
        <f t="shared" si="354"/>
        <v>theater</v>
      </c>
      <c r="R2853" t="str">
        <f t="shared" si="355"/>
        <v>plays</v>
      </c>
      <c r="S2853" s="9">
        <f t="shared" si="356"/>
        <v>42390.002650462964</v>
      </c>
      <c r="T2853" s="9">
        <f t="shared" si="357"/>
        <v>42398.970138888893</v>
      </c>
      <c r="U2853" t="str">
        <f t="shared" si="358"/>
        <v>Jan</v>
      </c>
      <c r="V2853">
        <f t="shared" si="359"/>
        <v>2016</v>
      </c>
    </row>
    <row r="2854" spans="1:22" ht="45" hidden="1" x14ac:dyDescent="0.25">
      <c r="A2854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</v>
      </c>
      <c r="P2854" s="3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9">
        <f t="shared" si="356"/>
        <v>41781.045173611114</v>
      </c>
      <c r="T2854" s="9">
        <f t="shared" si="357"/>
        <v>41811.045173611114</v>
      </c>
      <c r="U2854" t="str">
        <f t="shared" si="358"/>
        <v>May</v>
      </c>
      <c r="V2854">
        <f t="shared" si="359"/>
        <v>2014</v>
      </c>
    </row>
    <row r="2855" spans="1:22" ht="60" hidden="1" x14ac:dyDescent="0.25">
      <c r="A2855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3">
        <f t="shared" si="353"/>
        <v>0</v>
      </c>
      <c r="Q2855" t="str">
        <f t="shared" si="354"/>
        <v>theater</v>
      </c>
      <c r="R2855" t="str">
        <f t="shared" si="355"/>
        <v>plays</v>
      </c>
      <c r="S2855" s="9">
        <f t="shared" si="356"/>
        <v>41836.190937499996</v>
      </c>
      <c r="T2855" s="9">
        <f t="shared" si="357"/>
        <v>41896.190937499996</v>
      </c>
      <c r="U2855" t="str">
        <f t="shared" si="358"/>
        <v>Jul</v>
      </c>
      <c r="V2855">
        <f t="shared" si="359"/>
        <v>2014</v>
      </c>
    </row>
    <row r="2856" spans="1:22" ht="45" hidden="1" x14ac:dyDescent="0.25">
      <c r="A2856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41.699999999999996</v>
      </c>
      <c r="P2856" s="3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9">
        <f t="shared" si="356"/>
        <v>42111.71665509259</v>
      </c>
      <c r="T2856" s="9">
        <f t="shared" si="357"/>
        <v>42131.71665509259</v>
      </c>
      <c r="U2856" t="str">
        <f t="shared" si="358"/>
        <v>Apr</v>
      </c>
      <c r="V2856">
        <f t="shared" si="359"/>
        <v>2015</v>
      </c>
    </row>
    <row r="2857" spans="1:22" ht="60" hidden="1" x14ac:dyDescent="0.25">
      <c r="A2857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50</v>
      </c>
      <c r="P2857" s="3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6"/>
        <v>42370.007766203707</v>
      </c>
      <c r="T2857" s="9">
        <f t="shared" si="357"/>
        <v>42398.981944444444</v>
      </c>
      <c r="U2857" t="str">
        <f t="shared" si="358"/>
        <v>Jan</v>
      </c>
      <c r="V2857">
        <f t="shared" si="359"/>
        <v>2016</v>
      </c>
    </row>
    <row r="2858" spans="1:22" ht="45" hidden="1" x14ac:dyDescent="0.25">
      <c r="A2858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4.8666666666666663</v>
      </c>
      <c r="P2858" s="3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9">
        <f t="shared" si="356"/>
        <v>42165.037581018521</v>
      </c>
      <c r="T2858" s="9">
        <f t="shared" si="357"/>
        <v>42224.898611111115</v>
      </c>
      <c r="U2858" t="str">
        <f t="shared" si="358"/>
        <v>Jun</v>
      </c>
      <c r="V2858">
        <f t="shared" si="359"/>
        <v>2015</v>
      </c>
    </row>
    <row r="2859" spans="1:22" ht="60" hidden="1" x14ac:dyDescent="0.25">
      <c r="A2859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19.736842105263158</v>
      </c>
      <c r="P2859" s="3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6"/>
        <v>42726.920081018514</v>
      </c>
      <c r="T2859" s="9">
        <f t="shared" si="357"/>
        <v>42786.75</v>
      </c>
      <c r="U2859" t="str">
        <f t="shared" si="358"/>
        <v>Dec</v>
      </c>
      <c r="V2859">
        <f t="shared" si="359"/>
        <v>2017</v>
      </c>
    </row>
    <row r="2860" spans="1:22" ht="60" hidden="1" x14ac:dyDescent="0.25">
      <c r="A2860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3">
        <f t="shared" si="353"/>
        <v>0</v>
      </c>
      <c r="Q2860" t="str">
        <f t="shared" si="354"/>
        <v>theater</v>
      </c>
      <c r="R2860" t="str">
        <f t="shared" si="355"/>
        <v>plays</v>
      </c>
      <c r="S2860" s="9">
        <f t="shared" si="356"/>
        <v>41954.545081018514</v>
      </c>
      <c r="T2860" s="9">
        <f t="shared" si="357"/>
        <v>41978.477777777778</v>
      </c>
      <c r="U2860" t="str">
        <f t="shared" si="358"/>
        <v>Nov</v>
      </c>
      <c r="V2860">
        <f t="shared" si="359"/>
        <v>2014</v>
      </c>
    </row>
    <row r="2861" spans="1:22" ht="45" hidden="1" x14ac:dyDescent="0.25">
      <c r="A2861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</v>
      </c>
      <c r="P2861" s="3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6"/>
        <v>42233.362314814818</v>
      </c>
      <c r="T2861" s="9">
        <f t="shared" si="357"/>
        <v>42293.362314814818</v>
      </c>
      <c r="U2861" t="str">
        <f t="shared" si="358"/>
        <v>Aug</v>
      </c>
      <c r="V2861">
        <f t="shared" si="359"/>
        <v>2015</v>
      </c>
    </row>
    <row r="2862" spans="1:22" ht="60" hidden="1" x14ac:dyDescent="0.25">
      <c r="A2862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</v>
      </c>
      <c r="P2862" s="3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9">
        <f t="shared" si="356"/>
        <v>42480.800648148142</v>
      </c>
      <c r="T2862" s="9">
        <f t="shared" si="357"/>
        <v>42540.800648148142</v>
      </c>
      <c r="U2862" t="str">
        <f t="shared" si="358"/>
        <v>Apr</v>
      </c>
      <c r="V2862">
        <f t="shared" si="359"/>
        <v>2016</v>
      </c>
    </row>
    <row r="2863" spans="1:22" ht="60" hidden="1" x14ac:dyDescent="0.25">
      <c r="A286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32</v>
      </c>
      <c r="P2863" s="3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9">
        <f t="shared" si="356"/>
        <v>42257.590833333335</v>
      </c>
      <c r="T2863" s="9">
        <f t="shared" si="357"/>
        <v>42271.590833333335</v>
      </c>
      <c r="U2863" t="str">
        <f t="shared" si="358"/>
        <v>Sep</v>
      </c>
      <c r="V2863">
        <f t="shared" si="359"/>
        <v>2015</v>
      </c>
    </row>
    <row r="2864" spans="1:22" ht="45" hidden="1" x14ac:dyDescent="0.25">
      <c r="A2864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0.43307086614173229</v>
      </c>
      <c r="P2864" s="3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9">
        <f t="shared" si="356"/>
        <v>41784.789687500001</v>
      </c>
      <c r="T2864" s="9">
        <f t="shared" si="357"/>
        <v>41814.789687500001</v>
      </c>
      <c r="U2864" t="str">
        <f t="shared" si="358"/>
        <v>May</v>
      </c>
      <c r="V2864">
        <f t="shared" si="359"/>
        <v>2014</v>
      </c>
    </row>
    <row r="2865" spans="1:22" ht="60" hidden="1" x14ac:dyDescent="0.25">
      <c r="A2865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0.04</v>
      </c>
      <c r="P2865" s="3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6"/>
        <v>41831.675034722226</v>
      </c>
      <c r="T2865" s="9">
        <f t="shared" si="357"/>
        <v>41891.675034722226</v>
      </c>
      <c r="U2865" t="str">
        <f t="shared" si="358"/>
        <v>Jul</v>
      </c>
      <c r="V2865">
        <f t="shared" si="359"/>
        <v>2014</v>
      </c>
    </row>
    <row r="2866" spans="1:22" hidden="1" x14ac:dyDescent="0.25">
      <c r="A2866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</v>
      </c>
      <c r="P2866" s="3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9">
        <f t="shared" si="356"/>
        <v>42172.613506944443</v>
      </c>
      <c r="T2866" s="9">
        <f t="shared" si="357"/>
        <v>42202.554166666669</v>
      </c>
      <c r="U2866" t="str">
        <f t="shared" si="358"/>
        <v>Jun</v>
      </c>
      <c r="V2866">
        <f t="shared" si="359"/>
        <v>2015</v>
      </c>
    </row>
    <row r="2867" spans="1:22" ht="60" hidden="1" x14ac:dyDescent="0.25">
      <c r="A2867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3">
        <f t="shared" si="353"/>
        <v>0</v>
      </c>
      <c r="Q2867" t="str">
        <f t="shared" si="354"/>
        <v>theater</v>
      </c>
      <c r="R2867" t="str">
        <f t="shared" si="355"/>
        <v>plays</v>
      </c>
      <c r="S2867" s="9">
        <f t="shared" si="356"/>
        <v>41950.114108796297</v>
      </c>
      <c r="T2867" s="9">
        <f t="shared" si="357"/>
        <v>42010.114108796297</v>
      </c>
      <c r="U2867" t="str">
        <f t="shared" si="358"/>
        <v>Nov</v>
      </c>
      <c r="V2867">
        <f t="shared" si="359"/>
        <v>2015</v>
      </c>
    </row>
    <row r="2868" spans="1:22" ht="45" hidden="1" x14ac:dyDescent="0.25">
      <c r="A2868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0.89999999999999991</v>
      </c>
      <c r="P2868" s="3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6"/>
        <v>42627.955104166671</v>
      </c>
      <c r="T2868" s="9">
        <f t="shared" si="357"/>
        <v>42657.916666666672</v>
      </c>
      <c r="U2868" t="str">
        <f t="shared" si="358"/>
        <v>Sep</v>
      </c>
      <c r="V2868">
        <f t="shared" si="359"/>
        <v>2016</v>
      </c>
    </row>
    <row r="2869" spans="1:22" ht="60" hidden="1" x14ac:dyDescent="0.25">
      <c r="A2869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20.16</v>
      </c>
      <c r="P2869" s="3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6"/>
        <v>42531.195277777777</v>
      </c>
      <c r="T2869" s="9">
        <f t="shared" si="357"/>
        <v>42555.166666666672</v>
      </c>
      <c r="U2869" t="str">
        <f t="shared" si="358"/>
        <v>Jun</v>
      </c>
      <c r="V2869">
        <f t="shared" si="359"/>
        <v>2016</v>
      </c>
    </row>
    <row r="2870" spans="1:22" ht="60" hidden="1" x14ac:dyDescent="0.25">
      <c r="A2870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42.011733333333332</v>
      </c>
      <c r="P2870" s="3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9">
        <f t="shared" si="356"/>
        <v>42618.827013888891</v>
      </c>
      <c r="T2870" s="9">
        <f t="shared" si="357"/>
        <v>42648.827013888891</v>
      </c>
      <c r="U2870" t="str">
        <f t="shared" si="358"/>
        <v>Sep</v>
      </c>
      <c r="V2870">
        <f t="shared" si="359"/>
        <v>2016</v>
      </c>
    </row>
    <row r="2871" spans="1:22" ht="60" hidden="1" x14ac:dyDescent="0.25">
      <c r="A2871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0.88500000000000001</v>
      </c>
      <c r="P2871" s="3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6"/>
        <v>42540.593530092592</v>
      </c>
      <c r="T2871" s="9">
        <f t="shared" si="357"/>
        <v>42570.593530092592</v>
      </c>
      <c r="U2871" t="str">
        <f t="shared" si="358"/>
        <v>Jun</v>
      </c>
      <c r="V2871">
        <f t="shared" si="359"/>
        <v>2016</v>
      </c>
    </row>
    <row r="2872" spans="1:22" ht="60" hidden="1" x14ac:dyDescent="0.25">
      <c r="A2872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15</v>
      </c>
      <c r="P2872" s="3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9">
        <f t="shared" si="356"/>
        <v>41746.189409722225</v>
      </c>
      <c r="T2872" s="9">
        <f t="shared" si="357"/>
        <v>41776.189409722225</v>
      </c>
      <c r="U2872" t="str">
        <f t="shared" si="358"/>
        <v>Apr</v>
      </c>
      <c r="V2872">
        <f t="shared" si="359"/>
        <v>2014</v>
      </c>
    </row>
    <row r="2873" spans="1:22" ht="45" hidden="1" x14ac:dyDescent="0.25">
      <c r="A287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4.67</v>
      </c>
      <c r="P2873" s="3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9">
        <f t="shared" si="356"/>
        <v>41974.738576388889</v>
      </c>
      <c r="T2873" s="9">
        <f t="shared" si="357"/>
        <v>41994.738576388889</v>
      </c>
      <c r="U2873" t="str">
        <f t="shared" si="358"/>
        <v>Dec</v>
      </c>
      <c r="V2873">
        <f t="shared" si="359"/>
        <v>2014</v>
      </c>
    </row>
    <row r="2874" spans="1:22" ht="45" hidden="1" x14ac:dyDescent="0.25">
      <c r="A2874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3">
        <f t="shared" si="353"/>
        <v>0</v>
      </c>
      <c r="Q2874" t="str">
        <f t="shared" si="354"/>
        <v>theater</v>
      </c>
      <c r="R2874" t="str">
        <f t="shared" si="355"/>
        <v>plays</v>
      </c>
      <c r="S2874" s="9">
        <f t="shared" si="356"/>
        <v>42115.11618055556</v>
      </c>
      <c r="T2874" s="9">
        <f t="shared" si="357"/>
        <v>42175.11618055556</v>
      </c>
      <c r="U2874" t="str">
        <f t="shared" si="358"/>
        <v>Apr</v>
      </c>
      <c r="V2874">
        <f t="shared" si="359"/>
        <v>2015</v>
      </c>
    </row>
    <row r="2875" spans="1:22" ht="60" hidden="1" x14ac:dyDescent="0.25">
      <c r="A2875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38.119999999999997</v>
      </c>
      <c r="P2875" s="3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9">
        <f t="shared" si="356"/>
        <v>42002.817488425921</v>
      </c>
      <c r="T2875" s="9">
        <f t="shared" si="357"/>
        <v>42032.817488425921</v>
      </c>
      <c r="U2875" t="str">
        <f t="shared" si="358"/>
        <v>Dec</v>
      </c>
      <c r="V2875">
        <f t="shared" si="359"/>
        <v>2015</v>
      </c>
    </row>
    <row r="2876" spans="1:22" ht="60" hidden="1" x14ac:dyDescent="0.25">
      <c r="A2876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5.42</v>
      </c>
      <c r="P2876" s="3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9">
        <f t="shared" si="356"/>
        <v>42722.84474537037</v>
      </c>
      <c r="T2876" s="9">
        <f t="shared" si="357"/>
        <v>42752.84474537037</v>
      </c>
      <c r="U2876" t="str">
        <f t="shared" si="358"/>
        <v>Dec</v>
      </c>
      <c r="V2876">
        <f t="shared" si="359"/>
        <v>2017</v>
      </c>
    </row>
    <row r="2877" spans="1:22" ht="60" hidden="1" x14ac:dyDescent="0.25">
      <c r="A2877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3.4999999999999996E-2</v>
      </c>
      <c r="P2877" s="3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9">
        <f t="shared" si="356"/>
        <v>42465.128391203703</v>
      </c>
      <c r="T2877" s="9">
        <f t="shared" si="357"/>
        <v>42495.128391203703</v>
      </c>
      <c r="U2877" t="str">
        <f t="shared" si="358"/>
        <v>Apr</v>
      </c>
      <c r="V2877">
        <f t="shared" si="359"/>
        <v>2016</v>
      </c>
    </row>
    <row r="2878" spans="1:22" ht="60" hidden="1" x14ac:dyDescent="0.25">
      <c r="A2878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3">
        <f t="shared" si="353"/>
        <v>0</v>
      </c>
      <c r="Q2878" t="str">
        <f t="shared" si="354"/>
        <v>theater</v>
      </c>
      <c r="R2878" t="str">
        <f t="shared" si="355"/>
        <v>plays</v>
      </c>
      <c r="S2878" s="9">
        <f t="shared" si="356"/>
        <v>42171.743969907402</v>
      </c>
      <c r="T2878" s="9">
        <f t="shared" si="357"/>
        <v>42201.743969907402</v>
      </c>
      <c r="U2878" t="str">
        <f t="shared" si="358"/>
        <v>Jun</v>
      </c>
      <c r="V2878">
        <f t="shared" si="359"/>
        <v>2015</v>
      </c>
    </row>
    <row r="2879" spans="1:22" ht="60" hidden="1" x14ac:dyDescent="0.25">
      <c r="A2879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10.833333333333334</v>
      </c>
      <c r="P2879" s="3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9">
        <f t="shared" si="356"/>
        <v>42672.955138888887</v>
      </c>
      <c r="T2879" s="9">
        <f t="shared" si="357"/>
        <v>42704.708333333328</v>
      </c>
      <c r="U2879" t="str">
        <f t="shared" si="358"/>
        <v>Oct</v>
      </c>
      <c r="V2879">
        <f t="shared" si="359"/>
        <v>2016</v>
      </c>
    </row>
    <row r="2880" spans="1:22" ht="45" hidden="1" x14ac:dyDescent="0.25">
      <c r="A2880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</v>
      </c>
      <c r="P2880" s="3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6"/>
        <v>42128.615682870368</v>
      </c>
      <c r="T2880" s="9">
        <f t="shared" si="357"/>
        <v>42188.615682870368</v>
      </c>
      <c r="U2880" t="str">
        <f t="shared" si="358"/>
        <v>May</v>
      </c>
      <c r="V2880">
        <f t="shared" si="359"/>
        <v>2015</v>
      </c>
    </row>
    <row r="2881" spans="1:22" ht="45" hidden="1" x14ac:dyDescent="0.25">
      <c r="A2881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0.2589285714285714</v>
      </c>
      <c r="P2881" s="3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6"/>
        <v>42359.725243055553</v>
      </c>
      <c r="T2881" s="9">
        <f t="shared" si="357"/>
        <v>42389.725243055553</v>
      </c>
      <c r="U2881" t="str">
        <f t="shared" si="358"/>
        <v>Dec</v>
      </c>
      <c r="V2881">
        <f t="shared" si="359"/>
        <v>2016</v>
      </c>
    </row>
    <row r="2882" spans="1:22" ht="60" hidden="1" x14ac:dyDescent="0.25">
      <c r="A2882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23.333333333333332</v>
      </c>
      <c r="P2882" s="3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9">
        <f t="shared" si="356"/>
        <v>42192.905694444446</v>
      </c>
      <c r="T2882" s="9">
        <f t="shared" si="357"/>
        <v>42236.711805555555</v>
      </c>
      <c r="U2882" t="str">
        <f t="shared" si="358"/>
        <v>Jul</v>
      </c>
      <c r="V2882">
        <f t="shared" si="359"/>
        <v>2015</v>
      </c>
    </row>
    <row r="2883" spans="1:22" ht="60" hidden="1" x14ac:dyDescent="0.25">
      <c r="A288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E2883/D2883*100</f>
        <v>0</v>
      </c>
      <c r="P2883" s="3">
        <f t="shared" ref="P2883:P2946" si="361">IFERROR(E2883/L2883,0)</f>
        <v>0</v>
      </c>
      <c r="Q2883" t="str">
        <f t="shared" ref="Q2883:Q2946" si="362">LEFT(N2883,SEARCH("/",N2883,1)-1)</f>
        <v>theater</v>
      </c>
      <c r="R2883" t="str">
        <f t="shared" ref="R2883:R2946" si="363">MID(N2883,FIND("/",N2883)+1,256)</f>
        <v>plays</v>
      </c>
      <c r="S2883" s="9">
        <f t="shared" ref="S2883:S2946" si="364">(((J2883/60)/60)/24)+DATE(1970,1,1)</f>
        <v>41916.597638888888</v>
      </c>
      <c r="T2883" s="9">
        <f t="shared" ref="T2883:T2946" si="365">(((I2883/60)/60)/24)+DATE(1970,1,1)</f>
        <v>41976.639305555553</v>
      </c>
      <c r="U2883" t="str">
        <f t="shared" ref="U2883:U2946" si="366">TEXT(S2883,"mmm")</f>
        <v>Oct</v>
      </c>
      <c r="V2883">
        <f t="shared" ref="V2883:V2946" si="367">YEAR(T2883)</f>
        <v>2014</v>
      </c>
    </row>
    <row r="2884" spans="1:22" ht="60" hidden="1" x14ac:dyDescent="0.25">
      <c r="A2884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33.6</v>
      </c>
      <c r="P2884" s="3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si="364"/>
        <v>42461.596273148149</v>
      </c>
      <c r="T2884" s="9">
        <f t="shared" si="365"/>
        <v>42491.596273148149</v>
      </c>
      <c r="U2884" t="str">
        <f t="shared" si="366"/>
        <v>Apr</v>
      </c>
      <c r="V2884">
        <f t="shared" si="367"/>
        <v>2016</v>
      </c>
    </row>
    <row r="2885" spans="1:22" ht="60" hidden="1" x14ac:dyDescent="0.25">
      <c r="A2885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19.079999999999998</v>
      </c>
      <c r="P2885" s="3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4"/>
        <v>42370.90320601852</v>
      </c>
      <c r="T2885" s="9">
        <f t="shared" si="365"/>
        <v>42406.207638888889</v>
      </c>
      <c r="U2885" t="str">
        <f t="shared" si="366"/>
        <v>Jan</v>
      </c>
      <c r="V2885">
        <f t="shared" si="367"/>
        <v>2016</v>
      </c>
    </row>
    <row r="2886" spans="1:22" ht="45" hidden="1" x14ac:dyDescent="0.25">
      <c r="A2886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0.41111111111111115</v>
      </c>
      <c r="P2886" s="3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4"/>
        <v>41948.727256944447</v>
      </c>
      <c r="T2886" s="9">
        <f t="shared" si="365"/>
        <v>41978.727256944447</v>
      </c>
      <c r="U2886" t="str">
        <f t="shared" si="366"/>
        <v>Nov</v>
      </c>
      <c r="V2886">
        <f t="shared" si="367"/>
        <v>2014</v>
      </c>
    </row>
    <row r="2887" spans="1:22" ht="30" hidden="1" x14ac:dyDescent="0.25">
      <c r="A2887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32.5</v>
      </c>
      <c r="P2887" s="3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4"/>
        <v>42047.07640046296</v>
      </c>
      <c r="T2887" s="9">
        <f t="shared" si="365"/>
        <v>42077.034733796296</v>
      </c>
      <c r="U2887" t="str">
        <f t="shared" si="366"/>
        <v>Feb</v>
      </c>
      <c r="V2887">
        <f t="shared" si="367"/>
        <v>2015</v>
      </c>
    </row>
    <row r="2888" spans="1:22" ht="60" hidden="1" x14ac:dyDescent="0.25">
      <c r="A2888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5</v>
      </c>
      <c r="P2888" s="3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4"/>
        <v>42261.632916666669</v>
      </c>
      <c r="T2888" s="9">
        <f t="shared" si="365"/>
        <v>42266.165972222225</v>
      </c>
      <c r="U2888" t="str">
        <f t="shared" si="366"/>
        <v>Sep</v>
      </c>
      <c r="V2888">
        <f t="shared" si="367"/>
        <v>2015</v>
      </c>
    </row>
    <row r="2889" spans="1:22" ht="60" hidden="1" x14ac:dyDescent="0.25">
      <c r="A2889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0.16666666666666669</v>
      </c>
      <c r="P2889" s="3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4"/>
        <v>41985.427361111113</v>
      </c>
      <c r="T2889" s="9">
        <f t="shared" si="365"/>
        <v>42015.427361111113</v>
      </c>
      <c r="U2889" t="str">
        <f t="shared" si="366"/>
        <v>Dec</v>
      </c>
      <c r="V2889">
        <f t="shared" si="367"/>
        <v>2015</v>
      </c>
    </row>
    <row r="2890" spans="1:22" ht="60" hidden="1" x14ac:dyDescent="0.25">
      <c r="A2890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3">
        <f t="shared" si="361"/>
        <v>0</v>
      </c>
      <c r="Q2890" t="str">
        <f t="shared" si="362"/>
        <v>theater</v>
      </c>
      <c r="R2890" t="str">
        <f t="shared" si="363"/>
        <v>plays</v>
      </c>
      <c r="S2890" s="9">
        <f t="shared" si="364"/>
        <v>41922.535185185188</v>
      </c>
      <c r="T2890" s="9">
        <f t="shared" si="365"/>
        <v>41930.207638888889</v>
      </c>
      <c r="U2890" t="str">
        <f t="shared" si="366"/>
        <v>Oct</v>
      </c>
      <c r="V2890">
        <f t="shared" si="367"/>
        <v>2014</v>
      </c>
    </row>
    <row r="2891" spans="1:22" ht="45" hidden="1" x14ac:dyDescent="0.25">
      <c r="A2891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38.066666666666663</v>
      </c>
      <c r="P2891" s="3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9">
        <f t="shared" si="364"/>
        <v>41850.863252314812</v>
      </c>
      <c r="T2891" s="9">
        <f t="shared" si="365"/>
        <v>41880.863252314812</v>
      </c>
      <c r="U2891" t="str">
        <f t="shared" si="366"/>
        <v>Jul</v>
      </c>
      <c r="V2891">
        <f t="shared" si="367"/>
        <v>2014</v>
      </c>
    </row>
    <row r="2892" spans="1:22" ht="60" hidden="1" x14ac:dyDescent="0.25">
      <c r="A2892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</v>
      </c>
      <c r="P2892" s="3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4"/>
        <v>41831.742962962962</v>
      </c>
      <c r="T2892" s="9">
        <f t="shared" si="365"/>
        <v>41860.125</v>
      </c>
      <c r="U2892" t="str">
        <f t="shared" si="366"/>
        <v>Jul</v>
      </c>
      <c r="V2892">
        <f t="shared" si="367"/>
        <v>2014</v>
      </c>
    </row>
    <row r="2893" spans="1:22" ht="60" hidden="1" x14ac:dyDescent="0.25">
      <c r="A289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</v>
      </c>
      <c r="P2893" s="3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4"/>
        <v>42415.883425925931</v>
      </c>
      <c r="T2893" s="9">
        <f t="shared" si="365"/>
        <v>42475.84175925926</v>
      </c>
      <c r="U2893" t="str">
        <f t="shared" si="366"/>
        <v>Feb</v>
      </c>
      <c r="V2893">
        <f t="shared" si="367"/>
        <v>2016</v>
      </c>
    </row>
    <row r="2894" spans="1:22" ht="45" hidden="1" x14ac:dyDescent="0.25">
      <c r="A2894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9.0909090909090917</v>
      </c>
      <c r="P2894" s="3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9">
        <f t="shared" si="364"/>
        <v>41869.714166666665</v>
      </c>
      <c r="T2894" s="9">
        <f t="shared" si="365"/>
        <v>41876.875</v>
      </c>
      <c r="U2894" t="str">
        <f t="shared" si="366"/>
        <v>Aug</v>
      </c>
      <c r="V2894">
        <f t="shared" si="367"/>
        <v>2014</v>
      </c>
    </row>
    <row r="2895" spans="1:22" ht="30" hidden="1" x14ac:dyDescent="0.25">
      <c r="A2895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0.5</v>
      </c>
      <c r="P2895" s="3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4"/>
        <v>41953.773090277777</v>
      </c>
      <c r="T2895" s="9">
        <f t="shared" si="365"/>
        <v>42013.083333333328</v>
      </c>
      <c r="U2895" t="str">
        <f t="shared" si="366"/>
        <v>Nov</v>
      </c>
      <c r="V2895">
        <f t="shared" si="367"/>
        <v>2015</v>
      </c>
    </row>
    <row r="2896" spans="1:22" ht="30" hidden="1" x14ac:dyDescent="0.25">
      <c r="A2896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3">
        <f t="shared" si="361"/>
        <v>0</v>
      </c>
      <c r="Q2896" t="str">
        <f t="shared" si="362"/>
        <v>theater</v>
      </c>
      <c r="R2896" t="str">
        <f t="shared" si="363"/>
        <v>plays</v>
      </c>
      <c r="S2896" s="9">
        <f t="shared" si="364"/>
        <v>42037.986284722225</v>
      </c>
      <c r="T2896" s="9">
        <f t="shared" si="365"/>
        <v>42097.944618055553</v>
      </c>
      <c r="U2896" t="str">
        <f t="shared" si="366"/>
        <v>Feb</v>
      </c>
      <c r="V2896">
        <f t="shared" si="367"/>
        <v>2015</v>
      </c>
    </row>
    <row r="2897" spans="1:22" ht="60" hidden="1" x14ac:dyDescent="0.25">
      <c r="A2897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4.5999999999999996</v>
      </c>
      <c r="P2897" s="3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4"/>
        <v>41811.555462962962</v>
      </c>
      <c r="T2897" s="9">
        <f t="shared" si="365"/>
        <v>41812.875</v>
      </c>
      <c r="U2897" t="str">
        <f t="shared" si="366"/>
        <v>Jun</v>
      </c>
      <c r="V2897">
        <f t="shared" si="367"/>
        <v>2014</v>
      </c>
    </row>
    <row r="2898" spans="1:22" ht="45" hidden="1" x14ac:dyDescent="0.25">
      <c r="A2898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20.833333333333336</v>
      </c>
      <c r="P2898" s="3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9">
        <f t="shared" si="364"/>
        <v>42701.908807870372</v>
      </c>
      <c r="T2898" s="9">
        <f t="shared" si="365"/>
        <v>42716.25</v>
      </c>
      <c r="U2898" t="str">
        <f t="shared" si="366"/>
        <v>Nov</v>
      </c>
      <c r="V2898">
        <f t="shared" si="367"/>
        <v>2016</v>
      </c>
    </row>
    <row r="2899" spans="1:22" ht="60" hidden="1" x14ac:dyDescent="0.25">
      <c r="A2899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</v>
      </c>
      <c r="P2899" s="3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9">
        <f t="shared" si="364"/>
        <v>42258.646504629629</v>
      </c>
      <c r="T2899" s="9">
        <f t="shared" si="365"/>
        <v>42288.645196759258</v>
      </c>
      <c r="U2899" t="str">
        <f t="shared" si="366"/>
        <v>Sep</v>
      </c>
      <c r="V2899">
        <f t="shared" si="367"/>
        <v>2015</v>
      </c>
    </row>
    <row r="2900" spans="1:22" ht="60" hidden="1" x14ac:dyDescent="0.25">
      <c r="A2900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4.2133333333333338</v>
      </c>
      <c r="P2900" s="3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9">
        <f t="shared" si="364"/>
        <v>42278.664965277778</v>
      </c>
      <c r="T2900" s="9">
        <f t="shared" si="365"/>
        <v>42308.664965277778</v>
      </c>
      <c r="U2900" t="str">
        <f t="shared" si="366"/>
        <v>Oct</v>
      </c>
      <c r="V2900">
        <f t="shared" si="367"/>
        <v>2015</v>
      </c>
    </row>
    <row r="2901" spans="1:22" ht="60" hidden="1" x14ac:dyDescent="0.25">
      <c r="A2901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3">
        <f t="shared" si="361"/>
        <v>0</v>
      </c>
      <c r="Q2901" t="str">
        <f t="shared" si="362"/>
        <v>theater</v>
      </c>
      <c r="R2901" t="str">
        <f t="shared" si="363"/>
        <v>plays</v>
      </c>
      <c r="S2901" s="9">
        <f t="shared" si="364"/>
        <v>42515.078217592592</v>
      </c>
      <c r="T2901" s="9">
        <f t="shared" si="365"/>
        <v>42575.078217592592</v>
      </c>
      <c r="U2901" t="str">
        <f t="shared" si="366"/>
        <v>May</v>
      </c>
      <c r="V2901">
        <f t="shared" si="367"/>
        <v>2016</v>
      </c>
    </row>
    <row r="2902" spans="1:22" ht="60" hidden="1" x14ac:dyDescent="0.25">
      <c r="A2902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61.909090909090914</v>
      </c>
      <c r="P2902" s="3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9">
        <f t="shared" si="364"/>
        <v>41830.234166666669</v>
      </c>
      <c r="T2902" s="9">
        <f t="shared" si="365"/>
        <v>41860.234166666669</v>
      </c>
      <c r="U2902" t="str">
        <f t="shared" si="366"/>
        <v>Jul</v>
      </c>
      <c r="V2902">
        <f t="shared" si="367"/>
        <v>2014</v>
      </c>
    </row>
    <row r="2903" spans="1:22" ht="60" hidden="1" x14ac:dyDescent="0.25">
      <c r="A290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0.8</v>
      </c>
      <c r="P2903" s="3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4"/>
        <v>41982.904386574075</v>
      </c>
      <c r="T2903" s="9">
        <f t="shared" si="365"/>
        <v>42042.904386574075</v>
      </c>
      <c r="U2903" t="str">
        <f t="shared" si="366"/>
        <v>Dec</v>
      </c>
      <c r="V2903">
        <f t="shared" si="367"/>
        <v>2015</v>
      </c>
    </row>
    <row r="2904" spans="1:22" ht="45" hidden="1" x14ac:dyDescent="0.25">
      <c r="A2904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1.6666666666666666E-2</v>
      </c>
      <c r="P2904" s="3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4"/>
        <v>42210.439768518518</v>
      </c>
      <c r="T2904" s="9">
        <f t="shared" si="365"/>
        <v>42240.439768518518</v>
      </c>
      <c r="U2904" t="str">
        <f t="shared" si="366"/>
        <v>Jul</v>
      </c>
      <c r="V2904">
        <f t="shared" si="367"/>
        <v>2015</v>
      </c>
    </row>
    <row r="2905" spans="1:22" ht="60" hidden="1" x14ac:dyDescent="0.25">
      <c r="A2905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0.77999999999999992</v>
      </c>
      <c r="P2905" s="3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4"/>
        <v>42196.166874999995</v>
      </c>
      <c r="T2905" s="9">
        <f t="shared" si="365"/>
        <v>42256.166874999995</v>
      </c>
      <c r="U2905" t="str">
        <f t="shared" si="366"/>
        <v>Jul</v>
      </c>
      <c r="V2905">
        <f t="shared" si="367"/>
        <v>2015</v>
      </c>
    </row>
    <row r="2906" spans="1:22" ht="60" hidden="1" x14ac:dyDescent="0.25">
      <c r="A2906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5</v>
      </c>
      <c r="P2906" s="3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4"/>
        <v>41940.967951388891</v>
      </c>
      <c r="T2906" s="9">
        <f t="shared" si="365"/>
        <v>41952.5</v>
      </c>
      <c r="U2906" t="str">
        <f t="shared" si="366"/>
        <v>Oct</v>
      </c>
      <c r="V2906">
        <f t="shared" si="367"/>
        <v>2014</v>
      </c>
    </row>
    <row r="2907" spans="1:22" ht="45" hidden="1" x14ac:dyDescent="0.25">
      <c r="A2907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17.771428571428572</v>
      </c>
      <c r="P2907" s="3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9">
        <f t="shared" si="364"/>
        <v>42606.056863425925</v>
      </c>
      <c r="T2907" s="9">
        <f t="shared" si="365"/>
        <v>42620.056863425925</v>
      </c>
      <c r="U2907" t="str">
        <f t="shared" si="366"/>
        <v>Aug</v>
      </c>
      <c r="V2907">
        <f t="shared" si="367"/>
        <v>2016</v>
      </c>
    </row>
    <row r="2908" spans="1:22" ht="60" hidden="1" x14ac:dyDescent="0.25">
      <c r="A2908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9.4166666666666661</v>
      </c>
      <c r="P2908" s="3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9">
        <f t="shared" si="364"/>
        <v>42199.648912037039</v>
      </c>
      <c r="T2908" s="9">
        <f t="shared" si="365"/>
        <v>42217.041666666672</v>
      </c>
      <c r="U2908" t="str">
        <f t="shared" si="366"/>
        <v>Jul</v>
      </c>
      <c r="V2908">
        <f t="shared" si="367"/>
        <v>2015</v>
      </c>
    </row>
    <row r="2909" spans="1:22" ht="60" hidden="1" x14ac:dyDescent="0.25">
      <c r="A2909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0.08</v>
      </c>
      <c r="P2909" s="3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4"/>
        <v>42444.877743055549</v>
      </c>
      <c r="T2909" s="9">
        <f t="shared" si="365"/>
        <v>42504.877743055549</v>
      </c>
      <c r="U2909" t="str">
        <f t="shared" si="366"/>
        <v>Mar</v>
      </c>
      <c r="V2909">
        <f t="shared" si="367"/>
        <v>2016</v>
      </c>
    </row>
    <row r="2910" spans="1:22" ht="60" hidden="1" x14ac:dyDescent="0.25">
      <c r="A2910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</v>
      </c>
      <c r="P2910" s="3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4"/>
        <v>42499.731701388882</v>
      </c>
      <c r="T2910" s="9">
        <f t="shared" si="365"/>
        <v>42529.731701388882</v>
      </c>
      <c r="U2910" t="str">
        <f t="shared" si="366"/>
        <v>May</v>
      </c>
      <c r="V2910">
        <f t="shared" si="367"/>
        <v>2016</v>
      </c>
    </row>
    <row r="2911" spans="1:22" ht="60" hidden="1" x14ac:dyDescent="0.25">
      <c r="A2911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1.1111111111111112E-2</v>
      </c>
      <c r="P2911" s="3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4"/>
        <v>41929.266215277778</v>
      </c>
      <c r="T2911" s="9">
        <f t="shared" si="365"/>
        <v>41968.823611111111</v>
      </c>
      <c r="U2911" t="str">
        <f t="shared" si="366"/>
        <v>Oct</v>
      </c>
      <c r="V2911">
        <f t="shared" si="367"/>
        <v>2014</v>
      </c>
    </row>
    <row r="2912" spans="1:22" ht="45" hidden="1" x14ac:dyDescent="0.25">
      <c r="A2912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3.3333333333333335E-3</v>
      </c>
      <c r="P2912" s="3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4"/>
        <v>42107.841284722221</v>
      </c>
      <c r="T2912" s="9">
        <f t="shared" si="365"/>
        <v>42167.841284722221</v>
      </c>
      <c r="U2912" t="str">
        <f t="shared" si="366"/>
        <v>Apr</v>
      </c>
      <c r="V2912">
        <f t="shared" si="367"/>
        <v>2015</v>
      </c>
    </row>
    <row r="2913" spans="1:22" ht="60" hidden="1" x14ac:dyDescent="0.25">
      <c r="A291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36.5</v>
      </c>
      <c r="P2913" s="3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9">
        <f t="shared" si="364"/>
        <v>42142.768819444449</v>
      </c>
      <c r="T2913" s="9">
        <f t="shared" si="365"/>
        <v>42182.768819444449</v>
      </c>
      <c r="U2913" t="str">
        <f t="shared" si="366"/>
        <v>May</v>
      </c>
      <c r="V2913">
        <f t="shared" si="367"/>
        <v>2015</v>
      </c>
    </row>
    <row r="2914" spans="1:22" ht="60" hidden="1" x14ac:dyDescent="0.25">
      <c r="A2914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14.058171745152354</v>
      </c>
      <c r="P2914" s="3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9">
        <f t="shared" si="364"/>
        <v>42354.131643518514</v>
      </c>
      <c r="T2914" s="9">
        <f t="shared" si="365"/>
        <v>42384.131643518514</v>
      </c>
      <c r="U2914" t="str">
        <f t="shared" si="366"/>
        <v>Dec</v>
      </c>
      <c r="V2914">
        <f t="shared" si="367"/>
        <v>2016</v>
      </c>
    </row>
    <row r="2915" spans="1:22" ht="60" hidden="1" x14ac:dyDescent="0.25">
      <c r="A2915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0.02</v>
      </c>
      <c r="P2915" s="3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4"/>
        <v>41828.922905092593</v>
      </c>
      <c r="T2915" s="9">
        <f t="shared" si="365"/>
        <v>41888.922905092593</v>
      </c>
      <c r="U2915" t="str">
        <f t="shared" si="366"/>
        <v>Jul</v>
      </c>
      <c r="V2915">
        <f t="shared" si="367"/>
        <v>2014</v>
      </c>
    </row>
    <row r="2916" spans="1:22" ht="30" hidden="1" x14ac:dyDescent="0.25">
      <c r="A2916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4.0000000000000001E-3</v>
      </c>
      <c r="P2916" s="3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4"/>
        <v>42017.907337962963</v>
      </c>
      <c r="T2916" s="9">
        <f t="shared" si="365"/>
        <v>42077.865671296298</v>
      </c>
      <c r="U2916" t="str">
        <f t="shared" si="366"/>
        <v>Jan</v>
      </c>
      <c r="V2916">
        <f t="shared" si="367"/>
        <v>2015</v>
      </c>
    </row>
    <row r="2917" spans="1:22" ht="45" hidden="1" x14ac:dyDescent="0.25">
      <c r="A2917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61.1</v>
      </c>
      <c r="P2917" s="3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9">
        <f t="shared" si="364"/>
        <v>42415.398032407407</v>
      </c>
      <c r="T2917" s="9">
        <f t="shared" si="365"/>
        <v>42445.356365740736</v>
      </c>
      <c r="U2917" t="str">
        <f t="shared" si="366"/>
        <v>Feb</v>
      </c>
      <c r="V2917">
        <f t="shared" si="367"/>
        <v>2016</v>
      </c>
    </row>
    <row r="2918" spans="1:22" ht="45" hidden="1" x14ac:dyDescent="0.25">
      <c r="A2918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7.8378378378378386</v>
      </c>
      <c r="P2918" s="3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9">
        <f t="shared" si="364"/>
        <v>41755.476724537039</v>
      </c>
      <c r="T2918" s="9">
        <f t="shared" si="365"/>
        <v>41778.476724537039</v>
      </c>
      <c r="U2918" t="str">
        <f t="shared" si="366"/>
        <v>Apr</v>
      </c>
      <c r="V2918">
        <f t="shared" si="367"/>
        <v>2014</v>
      </c>
    </row>
    <row r="2919" spans="1:22" ht="45" hidden="1" x14ac:dyDescent="0.25">
      <c r="A2919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21.85</v>
      </c>
      <c r="P2919" s="3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9">
        <f t="shared" si="364"/>
        <v>42245.234340277777</v>
      </c>
      <c r="T2919" s="9">
        <f t="shared" si="365"/>
        <v>42263.234340277777</v>
      </c>
      <c r="U2919" t="str">
        <f t="shared" si="366"/>
        <v>Aug</v>
      </c>
      <c r="V2919">
        <f t="shared" si="367"/>
        <v>2015</v>
      </c>
    </row>
    <row r="2920" spans="1:22" ht="45" hidden="1" x14ac:dyDescent="0.25">
      <c r="A2920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27.24</v>
      </c>
      <c r="P2920" s="3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4"/>
        <v>42278.629710648151</v>
      </c>
      <c r="T2920" s="9">
        <f t="shared" si="365"/>
        <v>42306.629710648151</v>
      </c>
      <c r="U2920" t="str">
        <f t="shared" si="366"/>
        <v>Oct</v>
      </c>
      <c r="V2920">
        <f t="shared" si="367"/>
        <v>2015</v>
      </c>
    </row>
    <row r="2921" spans="1:22" ht="45" hidden="1" x14ac:dyDescent="0.25">
      <c r="A2921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</v>
      </c>
      <c r="P2921" s="3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4"/>
        <v>41826.61954861111</v>
      </c>
      <c r="T2921" s="9">
        <f t="shared" si="365"/>
        <v>41856.61954861111</v>
      </c>
      <c r="U2921" t="str">
        <f t="shared" si="366"/>
        <v>Jul</v>
      </c>
      <c r="V2921">
        <f t="shared" si="367"/>
        <v>2014</v>
      </c>
    </row>
    <row r="2922" spans="1:22" ht="60" hidden="1" x14ac:dyDescent="0.25">
      <c r="A2922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26.840000000000003</v>
      </c>
      <c r="P2922" s="3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9">
        <f t="shared" si="364"/>
        <v>42058.792476851857</v>
      </c>
      <c r="T2922" s="9">
        <f t="shared" si="365"/>
        <v>42088.750810185185</v>
      </c>
      <c r="U2922" t="str">
        <f t="shared" si="366"/>
        <v>Feb</v>
      </c>
      <c r="V2922">
        <f t="shared" si="367"/>
        <v>2015</v>
      </c>
    </row>
    <row r="2923" spans="1:22" ht="45" x14ac:dyDescent="0.25">
      <c r="A292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129</v>
      </c>
      <c r="P2923" s="3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4"/>
        <v>41877.886620370373</v>
      </c>
      <c r="T2923" s="9">
        <f t="shared" si="365"/>
        <v>41907.886620370373</v>
      </c>
      <c r="U2923" t="str">
        <f t="shared" si="366"/>
        <v>Aug</v>
      </c>
      <c r="V2923">
        <f t="shared" si="367"/>
        <v>2014</v>
      </c>
    </row>
    <row r="2924" spans="1:22" ht="60" x14ac:dyDescent="0.25">
      <c r="A2924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100</v>
      </c>
      <c r="P2924" s="3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9">
        <f t="shared" si="364"/>
        <v>42097.874155092592</v>
      </c>
      <c r="T2924" s="9">
        <f t="shared" si="365"/>
        <v>42142.874155092592</v>
      </c>
      <c r="U2924" t="str">
        <f t="shared" si="366"/>
        <v>Apr</v>
      </c>
      <c r="V2924">
        <f t="shared" si="367"/>
        <v>2015</v>
      </c>
    </row>
    <row r="2925" spans="1:22" ht="45" x14ac:dyDescent="0.25">
      <c r="A2925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100</v>
      </c>
      <c r="P2925" s="3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4"/>
        <v>42013.15253472222</v>
      </c>
      <c r="T2925" s="9">
        <f t="shared" si="365"/>
        <v>42028.125</v>
      </c>
      <c r="U2925" t="str">
        <f t="shared" si="366"/>
        <v>Jan</v>
      </c>
      <c r="V2925">
        <f t="shared" si="367"/>
        <v>2015</v>
      </c>
    </row>
    <row r="2926" spans="1:22" ht="60" x14ac:dyDescent="0.25">
      <c r="A2926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103.2</v>
      </c>
      <c r="P2926" s="3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9">
        <f t="shared" si="364"/>
        <v>42103.556828703702</v>
      </c>
      <c r="T2926" s="9">
        <f t="shared" si="365"/>
        <v>42133.165972222225</v>
      </c>
      <c r="U2926" t="str">
        <f t="shared" si="366"/>
        <v>Apr</v>
      </c>
      <c r="V2926">
        <f t="shared" si="367"/>
        <v>2015</v>
      </c>
    </row>
    <row r="2927" spans="1:22" ht="45" x14ac:dyDescent="0.25">
      <c r="A2927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102.44597777777777</v>
      </c>
      <c r="P2927" s="3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9">
        <f t="shared" si="364"/>
        <v>41863.584120370368</v>
      </c>
      <c r="T2927" s="9">
        <f t="shared" si="365"/>
        <v>41893.584120370368</v>
      </c>
      <c r="U2927" t="str">
        <f t="shared" si="366"/>
        <v>Aug</v>
      </c>
      <c r="V2927">
        <f t="shared" si="367"/>
        <v>2014</v>
      </c>
    </row>
    <row r="2928" spans="1:22" ht="60" x14ac:dyDescent="0.25">
      <c r="A2928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125</v>
      </c>
      <c r="P2928" s="3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4"/>
        <v>42044.765960648147</v>
      </c>
      <c r="T2928" s="9">
        <f t="shared" si="365"/>
        <v>42058.765960648147</v>
      </c>
      <c r="U2928" t="str">
        <f t="shared" si="366"/>
        <v>Feb</v>
      </c>
      <c r="V2928">
        <f t="shared" si="367"/>
        <v>2015</v>
      </c>
    </row>
    <row r="2929" spans="1:22" ht="60" x14ac:dyDescent="0.25">
      <c r="A2929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130.83333333333334</v>
      </c>
      <c r="P2929" s="3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9">
        <f t="shared" si="364"/>
        <v>41806.669317129628</v>
      </c>
      <c r="T2929" s="9">
        <f t="shared" si="365"/>
        <v>41835.208333333336</v>
      </c>
      <c r="U2929" t="str">
        <f t="shared" si="366"/>
        <v>Jun</v>
      </c>
      <c r="V2929">
        <f t="shared" si="367"/>
        <v>2014</v>
      </c>
    </row>
    <row r="2930" spans="1:22" ht="30" x14ac:dyDescent="0.25">
      <c r="A2930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100</v>
      </c>
      <c r="P2930" s="3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9">
        <f t="shared" si="364"/>
        <v>42403.998217592598</v>
      </c>
      <c r="T2930" s="9">
        <f t="shared" si="365"/>
        <v>42433.998217592598</v>
      </c>
      <c r="U2930" t="str">
        <f t="shared" si="366"/>
        <v>Feb</v>
      </c>
      <c r="V2930">
        <f t="shared" si="367"/>
        <v>2016</v>
      </c>
    </row>
    <row r="2931" spans="1:22" ht="60" x14ac:dyDescent="0.25">
      <c r="A2931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102.06937499999999</v>
      </c>
      <c r="P2931" s="3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9">
        <f t="shared" si="364"/>
        <v>41754.564328703702</v>
      </c>
      <c r="T2931" s="9">
        <f t="shared" si="365"/>
        <v>41784.564328703702</v>
      </c>
      <c r="U2931" t="str">
        <f t="shared" si="366"/>
        <v>Apr</v>
      </c>
      <c r="V2931">
        <f t="shared" si="367"/>
        <v>2014</v>
      </c>
    </row>
    <row r="2932" spans="1:22" ht="60" x14ac:dyDescent="0.25">
      <c r="A2932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100.92000000000002</v>
      </c>
      <c r="P2932" s="3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9">
        <f t="shared" si="364"/>
        <v>42101.584074074075</v>
      </c>
      <c r="T2932" s="9">
        <f t="shared" si="365"/>
        <v>42131.584074074075</v>
      </c>
      <c r="U2932" t="str">
        <f t="shared" si="366"/>
        <v>Apr</v>
      </c>
      <c r="V2932">
        <f t="shared" si="367"/>
        <v>2015</v>
      </c>
    </row>
    <row r="2933" spans="1:22" ht="60" x14ac:dyDescent="0.25">
      <c r="A293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106</v>
      </c>
      <c r="P2933" s="3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9">
        <f t="shared" si="364"/>
        <v>41872.291238425925</v>
      </c>
      <c r="T2933" s="9">
        <f t="shared" si="365"/>
        <v>41897.255555555559</v>
      </c>
      <c r="U2933" t="str">
        <f t="shared" si="366"/>
        <v>Aug</v>
      </c>
      <c r="V2933">
        <f t="shared" si="367"/>
        <v>2014</v>
      </c>
    </row>
    <row r="2934" spans="1:22" ht="60" x14ac:dyDescent="0.25">
      <c r="A2934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105.0967741935484</v>
      </c>
      <c r="P2934" s="3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9">
        <f t="shared" si="364"/>
        <v>42025.164780092593</v>
      </c>
      <c r="T2934" s="9">
        <f t="shared" si="365"/>
        <v>42056.458333333328</v>
      </c>
      <c r="U2934" t="str">
        <f t="shared" si="366"/>
        <v>Jan</v>
      </c>
      <c r="V2934">
        <f t="shared" si="367"/>
        <v>2015</v>
      </c>
    </row>
    <row r="2935" spans="1:22" ht="60" x14ac:dyDescent="0.25">
      <c r="A2935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102.76</v>
      </c>
      <c r="P2935" s="3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9">
        <f t="shared" si="364"/>
        <v>42495.956631944442</v>
      </c>
      <c r="T2935" s="9">
        <f t="shared" si="365"/>
        <v>42525.956631944442</v>
      </c>
      <c r="U2935" t="str">
        <f t="shared" si="366"/>
        <v>May</v>
      </c>
      <c r="V2935">
        <f t="shared" si="367"/>
        <v>2016</v>
      </c>
    </row>
    <row r="2936" spans="1:22" ht="45" x14ac:dyDescent="0.25">
      <c r="A2936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108</v>
      </c>
      <c r="P2936" s="3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9">
        <f t="shared" si="364"/>
        <v>41775.636157407411</v>
      </c>
      <c r="T2936" s="9">
        <f t="shared" si="365"/>
        <v>41805.636157407411</v>
      </c>
      <c r="U2936" t="str">
        <f t="shared" si="366"/>
        <v>May</v>
      </c>
      <c r="V2936">
        <f t="shared" si="367"/>
        <v>2014</v>
      </c>
    </row>
    <row r="2937" spans="1:22" ht="45" x14ac:dyDescent="0.25">
      <c r="A2937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100.88571428571429</v>
      </c>
      <c r="P2937" s="3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9">
        <f t="shared" si="364"/>
        <v>42553.583425925928</v>
      </c>
      <c r="T2937" s="9">
        <f t="shared" si="365"/>
        <v>42611.708333333328</v>
      </c>
      <c r="U2937" t="str">
        <f t="shared" si="366"/>
        <v>Jul</v>
      </c>
      <c r="V2937">
        <f t="shared" si="367"/>
        <v>2016</v>
      </c>
    </row>
    <row r="2938" spans="1:22" ht="60" x14ac:dyDescent="0.25">
      <c r="A2938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128</v>
      </c>
      <c r="P2938" s="3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9">
        <f t="shared" si="364"/>
        <v>41912.650729166664</v>
      </c>
      <c r="T2938" s="9">
        <f t="shared" si="365"/>
        <v>41925.207638888889</v>
      </c>
      <c r="U2938" t="str">
        <f t="shared" si="366"/>
        <v>Sep</v>
      </c>
      <c r="V2938">
        <f t="shared" si="367"/>
        <v>2014</v>
      </c>
    </row>
    <row r="2939" spans="1:22" ht="30" x14ac:dyDescent="0.25">
      <c r="A2939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133.33333333333331</v>
      </c>
      <c r="P2939" s="3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9">
        <f t="shared" si="364"/>
        <v>41803.457326388889</v>
      </c>
      <c r="T2939" s="9">
        <f t="shared" si="365"/>
        <v>41833.457326388889</v>
      </c>
      <c r="U2939" t="str">
        <f t="shared" si="366"/>
        <v>Jun</v>
      </c>
      <c r="V2939">
        <f t="shared" si="367"/>
        <v>2014</v>
      </c>
    </row>
    <row r="2940" spans="1:22" ht="60" x14ac:dyDescent="0.25">
      <c r="A2940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101.375</v>
      </c>
      <c r="P2940" s="3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9">
        <f t="shared" si="364"/>
        <v>42004.703865740739</v>
      </c>
      <c r="T2940" s="9">
        <f t="shared" si="365"/>
        <v>42034.703865740739</v>
      </c>
      <c r="U2940" t="str">
        <f t="shared" si="366"/>
        <v>Dec</v>
      </c>
      <c r="V2940">
        <f t="shared" si="367"/>
        <v>2015</v>
      </c>
    </row>
    <row r="2941" spans="1:22" ht="60" x14ac:dyDescent="0.25">
      <c r="A2941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102.875</v>
      </c>
      <c r="P2941" s="3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4"/>
        <v>41845.809166666666</v>
      </c>
      <c r="T2941" s="9">
        <f t="shared" si="365"/>
        <v>41879.041666666664</v>
      </c>
      <c r="U2941" t="str">
        <f t="shared" si="366"/>
        <v>Jul</v>
      </c>
      <c r="V2941">
        <f t="shared" si="367"/>
        <v>2014</v>
      </c>
    </row>
    <row r="2942" spans="1:22" ht="45" x14ac:dyDescent="0.25">
      <c r="A2942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107.24000000000001</v>
      </c>
      <c r="P2942" s="3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9">
        <f t="shared" si="364"/>
        <v>41982.773356481484</v>
      </c>
      <c r="T2942" s="9">
        <f t="shared" si="365"/>
        <v>42022.773356481484</v>
      </c>
      <c r="U2942" t="str">
        <f t="shared" si="366"/>
        <v>Dec</v>
      </c>
      <c r="V2942">
        <f t="shared" si="367"/>
        <v>2015</v>
      </c>
    </row>
    <row r="2943" spans="1:22" ht="60" hidden="1" x14ac:dyDescent="0.25">
      <c r="A294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4.0000000000000001E-3</v>
      </c>
      <c r="P2943" s="3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4"/>
        <v>42034.960127314815</v>
      </c>
      <c r="T2943" s="9">
        <f t="shared" si="365"/>
        <v>42064.960127314815</v>
      </c>
      <c r="U2943" t="str">
        <f t="shared" si="366"/>
        <v>Jan</v>
      </c>
      <c r="V2943">
        <f t="shared" si="367"/>
        <v>2015</v>
      </c>
    </row>
    <row r="2944" spans="1:22" ht="60" hidden="1" x14ac:dyDescent="0.25">
      <c r="A2944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20.424999999999997</v>
      </c>
      <c r="P2944" s="3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9">
        <f t="shared" si="364"/>
        <v>42334.803923611107</v>
      </c>
      <c r="T2944" s="9">
        <f t="shared" si="365"/>
        <v>42354.845833333333</v>
      </c>
      <c r="U2944" t="str">
        <f t="shared" si="366"/>
        <v>Nov</v>
      </c>
      <c r="V2944">
        <f t="shared" si="367"/>
        <v>2015</v>
      </c>
    </row>
    <row r="2945" spans="1:22" ht="60" hidden="1" x14ac:dyDescent="0.25">
      <c r="A2945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3">
        <f t="shared" si="361"/>
        <v>0</v>
      </c>
      <c r="Q2945" t="str">
        <f t="shared" si="362"/>
        <v>theater</v>
      </c>
      <c r="R2945" t="str">
        <f t="shared" si="363"/>
        <v>spaces</v>
      </c>
      <c r="S2945" s="9">
        <f t="shared" si="364"/>
        <v>42077.129398148143</v>
      </c>
      <c r="T2945" s="9">
        <f t="shared" si="365"/>
        <v>42107.129398148143</v>
      </c>
      <c r="U2945" t="str">
        <f t="shared" si="366"/>
        <v>Mar</v>
      </c>
      <c r="V2945">
        <f t="shared" si="367"/>
        <v>2015</v>
      </c>
    </row>
    <row r="2946" spans="1:22" ht="45" hidden="1" x14ac:dyDescent="0.25">
      <c r="A2946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1</v>
      </c>
      <c r="P2946" s="3">
        <f t="shared" si="361"/>
        <v>100</v>
      </c>
      <c r="Q2946" t="str">
        <f t="shared" si="362"/>
        <v>theater</v>
      </c>
      <c r="R2946" t="str">
        <f t="shared" si="363"/>
        <v>spaces</v>
      </c>
      <c r="S2946" s="9">
        <f t="shared" si="364"/>
        <v>42132.9143287037</v>
      </c>
      <c r="T2946" s="9">
        <f t="shared" si="365"/>
        <v>42162.9143287037</v>
      </c>
      <c r="U2946" t="str">
        <f t="shared" si="366"/>
        <v>May</v>
      </c>
      <c r="V2946">
        <f t="shared" si="367"/>
        <v>2015</v>
      </c>
    </row>
    <row r="2947" spans="1:22" ht="60" hidden="1" x14ac:dyDescent="0.25">
      <c r="A2947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E2947/D2947*100</f>
        <v>0</v>
      </c>
      <c r="P2947" s="3">
        <f t="shared" ref="P2947:P3010" si="369">IFERROR(E2947/L2947,0)</f>
        <v>0</v>
      </c>
      <c r="Q2947" t="str">
        <f t="shared" ref="Q2947:Q3010" si="370">LEFT(N2947,SEARCH("/",N2947,1)-1)</f>
        <v>theater</v>
      </c>
      <c r="R2947" t="str">
        <f t="shared" ref="R2947:R3010" si="371">MID(N2947,FIND("/",N2947)+1,256)</f>
        <v>spaces</v>
      </c>
      <c r="S2947" s="9">
        <f t="shared" ref="S2947:S3010" si="372">(((J2947/60)/60)/24)+DATE(1970,1,1)</f>
        <v>42118.139583333337</v>
      </c>
      <c r="T2947" s="9">
        <f t="shared" ref="T2947:T3010" si="373">(((I2947/60)/60)/24)+DATE(1970,1,1)</f>
        <v>42148.139583333337</v>
      </c>
      <c r="U2947" t="str">
        <f t="shared" ref="U2947:U3010" si="374">TEXT(S2947,"mmm")</f>
        <v>Apr</v>
      </c>
      <c r="V2947">
        <f t="shared" ref="V2947:V3010" si="375">YEAR(T2947)</f>
        <v>2015</v>
      </c>
    </row>
    <row r="2948" spans="1:22" ht="60" hidden="1" x14ac:dyDescent="0.25">
      <c r="A2948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0.1</v>
      </c>
      <c r="P2948" s="3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si="372"/>
        <v>42567.531157407408</v>
      </c>
      <c r="T2948" s="9">
        <f t="shared" si="373"/>
        <v>42597.531157407408</v>
      </c>
      <c r="U2948" t="str">
        <f t="shared" si="374"/>
        <v>Jul</v>
      </c>
      <c r="V2948">
        <f t="shared" si="375"/>
        <v>2016</v>
      </c>
    </row>
    <row r="2949" spans="1:22" ht="60" hidden="1" x14ac:dyDescent="0.25">
      <c r="A2949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4.2880000000000003</v>
      </c>
      <c r="P2949" s="3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9">
        <f t="shared" si="372"/>
        <v>42649.562118055561</v>
      </c>
      <c r="T2949" s="9">
        <f t="shared" si="373"/>
        <v>42698.715972222228</v>
      </c>
      <c r="U2949" t="str">
        <f t="shared" si="374"/>
        <v>Oct</v>
      </c>
      <c r="V2949">
        <f t="shared" si="375"/>
        <v>2016</v>
      </c>
    </row>
    <row r="2950" spans="1:22" ht="60" hidden="1" x14ac:dyDescent="0.25">
      <c r="A2950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4.8000000000000004E-3</v>
      </c>
      <c r="P2950" s="3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9">
        <f t="shared" si="372"/>
        <v>42097.649224537032</v>
      </c>
      <c r="T2950" s="9">
        <f t="shared" si="373"/>
        <v>42157.649224537032</v>
      </c>
      <c r="U2950" t="str">
        <f t="shared" si="374"/>
        <v>Apr</v>
      </c>
      <c r="V2950">
        <f t="shared" si="375"/>
        <v>2015</v>
      </c>
    </row>
    <row r="2951" spans="1:22" ht="60" hidden="1" x14ac:dyDescent="0.25">
      <c r="A2951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</v>
      </c>
      <c r="P2951" s="3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2"/>
        <v>42297.823113425926</v>
      </c>
      <c r="T2951" s="9">
        <f t="shared" si="373"/>
        <v>42327.864780092597</v>
      </c>
      <c r="U2951" t="str">
        <f t="shared" si="374"/>
        <v>Oct</v>
      </c>
      <c r="V2951">
        <f t="shared" si="375"/>
        <v>2015</v>
      </c>
    </row>
    <row r="2952" spans="1:22" ht="60" hidden="1" x14ac:dyDescent="0.25">
      <c r="A2952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3">
        <f t="shared" si="369"/>
        <v>0</v>
      </c>
      <c r="Q2952" t="str">
        <f t="shared" si="370"/>
        <v>theater</v>
      </c>
      <c r="R2952" t="str">
        <f t="shared" si="371"/>
        <v>spaces</v>
      </c>
      <c r="S2952" s="9">
        <f t="shared" si="372"/>
        <v>42362.36518518519</v>
      </c>
      <c r="T2952" s="9">
        <f t="shared" si="373"/>
        <v>42392.36518518519</v>
      </c>
      <c r="U2952" t="str">
        <f t="shared" si="374"/>
        <v>Dec</v>
      </c>
      <c r="V2952">
        <f t="shared" si="375"/>
        <v>2016</v>
      </c>
    </row>
    <row r="2953" spans="1:22" ht="60" hidden="1" x14ac:dyDescent="0.25">
      <c r="A295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2.1919999999999997</v>
      </c>
      <c r="P2953" s="3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9">
        <f t="shared" si="372"/>
        <v>41872.802928240737</v>
      </c>
      <c r="T2953" s="9">
        <f t="shared" si="373"/>
        <v>41917.802928240737</v>
      </c>
      <c r="U2953" t="str">
        <f t="shared" si="374"/>
        <v>Aug</v>
      </c>
      <c r="V2953">
        <f t="shared" si="375"/>
        <v>2014</v>
      </c>
    </row>
    <row r="2954" spans="1:22" ht="60" hidden="1" x14ac:dyDescent="0.25">
      <c r="A2954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8.0250000000000004</v>
      </c>
      <c r="P2954" s="3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9">
        <f t="shared" si="372"/>
        <v>42628.690266203703</v>
      </c>
      <c r="T2954" s="9">
        <f t="shared" si="373"/>
        <v>42660.166666666672</v>
      </c>
      <c r="U2954" t="str">
        <f t="shared" si="374"/>
        <v>Sep</v>
      </c>
      <c r="V2954">
        <f t="shared" si="375"/>
        <v>2016</v>
      </c>
    </row>
    <row r="2955" spans="1:22" ht="45" hidden="1" x14ac:dyDescent="0.25">
      <c r="A2955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0.15125</v>
      </c>
      <c r="P2955" s="3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9">
        <f t="shared" si="372"/>
        <v>42255.791909722218</v>
      </c>
      <c r="T2955" s="9">
        <f t="shared" si="373"/>
        <v>42285.791909722218</v>
      </c>
      <c r="U2955" t="str">
        <f t="shared" si="374"/>
        <v>Sep</v>
      </c>
      <c r="V2955">
        <f t="shared" si="375"/>
        <v>2015</v>
      </c>
    </row>
    <row r="2956" spans="1:22" ht="45" hidden="1" x14ac:dyDescent="0.25">
      <c r="A2956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3">
        <f t="shared" si="369"/>
        <v>0</v>
      </c>
      <c r="Q2956" t="str">
        <f t="shared" si="370"/>
        <v>theater</v>
      </c>
      <c r="R2956" t="str">
        <f t="shared" si="371"/>
        <v>spaces</v>
      </c>
      <c r="S2956" s="9">
        <f t="shared" si="372"/>
        <v>42790.583368055552</v>
      </c>
      <c r="T2956" s="9">
        <f t="shared" si="373"/>
        <v>42810.541701388895</v>
      </c>
      <c r="U2956" t="str">
        <f t="shared" si="374"/>
        <v>Feb</v>
      </c>
      <c r="V2956">
        <f t="shared" si="375"/>
        <v>2017</v>
      </c>
    </row>
    <row r="2957" spans="1:22" ht="45" hidden="1" x14ac:dyDescent="0.25">
      <c r="A2957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59.583333333333336</v>
      </c>
      <c r="P2957" s="3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2"/>
        <v>42141.741307870368</v>
      </c>
      <c r="T2957" s="9">
        <f t="shared" si="373"/>
        <v>42171.741307870368</v>
      </c>
      <c r="U2957" t="str">
        <f t="shared" si="374"/>
        <v>May</v>
      </c>
      <c r="V2957">
        <f t="shared" si="375"/>
        <v>2015</v>
      </c>
    </row>
    <row r="2958" spans="1:22" ht="60" hidden="1" x14ac:dyDescent="0.25">
      <c r="A2958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16.734177215189874</v>
      </c>
      <c r="P2958" s="3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2"/>
        <v>42464.958912037036</v>
      </c>
      <c r="T2958" s="9">
        <f t="shared" si="373"/>
        <v>42494.958912037036</v>
      </c>
      <c r="U2958" t="str">
        <f t="shared" si="374"/>
        <v>Apr</v>
      </c>
      <c r="V2958">
        <f t="shared" si="375"/>
        <v>2016</v>
      </c>
    </row>
    <row r="2959" spans="1:22" ht="45" hidden="1" x14ac:dyDescent="0.25">
      <c r="A2959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1.8666666666666669</v>
      </c>
      <c r="P2959" s="3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9">
        <f t="shared" si="372"/>
        <v>42031.011249999996</v>
      </c>
      <c r="T2959" s="9">
        <f t="shared" si="373"/>
        <v>42090.969583333332</v>
      </c>
      <c r="U2959" t="str">
        <f t="shared" si="374"/>
        <v>Jan</v>
      </c>
      <c r="V2959">
        <f t="shared" si="375"/>
        <v>2015</v>
      </c>
    </row>
    <row r="2960" spans="1:22" ht="45" hidden="1" x14ac:dyDescent="0.25">
      <c r="A2960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3">
        <f t="shared" si="369"/>
        <v>0</v>
      </c>
      <c r="Q2960" t="str">
        <f t="shared" si="370"/>
        <v>theater</v>
      </c>
      <c r="R2960" t="str">
        <f t="shared" si="371"/>
        <v>spaces</v>
      </c>
      <c r="S2960" s="9">
        <f t="shared" si="372"/>
        <v>42438.779131944444</v>
      </c>
      <c r="T2960" s="9">
        <f t="shared" si="373"/>
        <v>42498.73746527778</v>
      </c>
      <c r="U2960" t="str">
        <f t="shared" si="374"/>
        <v>Mar</v>
      </c>
      <c r="V2960">
        <f t="shared" si="375"/>
        <v>2016</v>
      </c>
    </row>
    <row r="2961" spans="1:22" ht="60" hidden="1" x14ac:dyDescent="0.25">
      <c r="A2961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3">
        <f t="shared" si="369"/>
        <v>0</v>
      </c>
      <c r="Q2961" t="str">
        <f t="shared" si="370"/>
        <v>theater</v>
      </c>
      <c r="R2961" t="str">
        <f t="shared" si="371"/>
        <v>spaces</v>
      </c>
      <c r="S2961" s="9">
        <f t="shared" si="372"/>
        <v>42498.008391203708</v>
      </c>
      <c r="T2961" s="9">
        <f t="shared" si="373"/>
        <v>42528.008391203708</v>
      </c>
      <c r="U2961" t="str">
        <f t="shared" si="374"/>
        <v>May</v>
      </c>
      <c r="V2961">
        <f t="shared" si="375"/>
        <v>2016</v>
      </c>
    </row>
    <row r="2962" spans="1:22" ht="45" hidden="1" x14ac:dyDescent="0.25">
      <c r="A2962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3">
        <f t="shared" si="369"/>
        <v>0</v>
      </c>
      <c r="Q2962" t="str">
        <f t="shared" si="370"/>
        <v>theater</v>
      </c>
      <c r="R2962" t="str">
        <f t="shared" si="371"/>
        <v>spaces</v>
      </c>
      <c r="S2962" s="9">
        <f t="shared" si="372"/>
        <v>41863.757210648146</v>
      </c>
      <c r="T2962" s="9">
        <f t="shared" si="373"/>
        <v>41893.757210648146</v>
      </c>
      <c r="U2962" t="str">
        <f t="shared" si="374"/>
        <v>Aug</v>
      </c>
      <c r="V2962">
        <f t="shared" si="375"/>
        <v>2014</v>
      </c>
    </row>
    <row r="2963" spans="1:22" ht="60" x14ac:dyDescent="0.25">
      <c r="A296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109.62</v>
      </c>
      <c r="P2963" s="3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2"/>
        <v>42061.212488425925</v>
      </c>
      <c r="T2963" s="9">
        <f t="shared" si="373"/>
        <v>42089.166666666672</v>
      </c>
      <c r="U2963" t="str">
        <f t="shared" si="374"/>
        <v>Feb</v>
      </c>
      <c r="V2963">
        <f t="shared" si="375"/>
        <v>2015</v>
      </c>
    </row>
    <row r="2964" spans="1:22" ht="60" x14ac:dyDescent="0.25">
      <c r="A2964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121.8</v>
      </c>
      <c r="P2964" s="3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2"/>
        <v>42036.24428240741</v>
      </c>
      <c r="T2964" s="9">
        <f t="shared" si="373"/>
        <v>42064.290972222225</v>
      </c>
      <c r="U2964" t="str">
        <f t="shared" si="374"/>
        <v>Feb</v>
      </c>
      <c r="V2964">
        <f t="shared" si="375"/>
        <v>2015</v>
      </c>
    </row>
    <row r="2965" spans="1:22" ht="60" x14ac:dyDescent="0.25">
      <c r="A2965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106.85</v>
      </c>
      <c r="P2965" s="3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9">
        <f t="shared" si="372"/>
        <v>42157.470185185186</v>
      </c>
      <c r="T2965" s="9">
        <f t="shared" si="373"/>
        <v>42187.470185185186</v>
      </c>
      <c r="U2965" t="str">
        <f t="shared" si="374"/>
        <v>Jun</v>
      </c>
      <c r="V2965">
        <f t="shared" si="375"/>
        <v>2015</v>
      </c>
    </row>
    <row r="2966" spans="1:22" ht="60" x14ac:dyDescent="0.25">
      <c r="A2966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100.71379999999999</v>
      </c>
      <c r="P2966" s="3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9">
        <f t="shared" si="372"/>
        <v>41827.909942129627</v>
      </c>
      <c r="T2966" s="9">
        <f t="shared" si="373"/>
        <v>41857.897222222222</v>
      </c>
      <c r="U2966" t="str">
        <f t="shared" si="374"/>
        <v>Jul</v>
      </c>
      <c r="V2966">
        <f t="shared" si="375"/>
        <v>2014</v>
      </c>
    </row>
    <row r="2967" spans="1:22" ht="60" x14ac:dyDescent="0.25">
      <c r="A2967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109.00000000000001</v>
      </c>
      <c r="P2967" s="3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9">
        <f t="shared" si="372"/>
        <v>42162.729548611111</v>
      </c>
      <c r="T2967" s="9">
        <f t="shared" si="373"/>
        <v>42192.729548611111</v>
      </c>
      <c r="U2967" t="str">
        <f t="shared" si="374"/>
        <v>Jun</v>
      </c>
      <c r="V2967">
        <f t="shared" si="375"/>
        <v>2015</v>
      </c>
    </row>
    <row r="2968" spans="1:22" ht="60" x14ac:dyDescent="0.25">
      <c r="A2968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113.63000000000001</v>
      </c>
      <c r="P2968" s="3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9">
        <f t="shared" si="372"/>
        <v>42233.738564814819</v>
      </c>
      <c r="T2968" s="9">
        <f t="shared" si="373"/>
        <v>42263.738564814819</v>
      </c>
      <c r="U2968" t="str">
        <f t="shared" si="374"/>
        <v>Aug</v>
      </c>
      <c r="V2968">
        <f t="shared" si="375"/>
        <v>2015</v>
      </c>
    </row>
    <row r="2969" spans="1:22" ht="45" x14ac:dyDescent="0.25">
      <c r="A2969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113.92</v>
      </c>
      <c r="P2969" s="3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9">
        <f t="shared" si="372"/>
        <v>42042.197824074072</v>
      </c>
      <c r="T2969" s="9">
        <f t="shared" si="373"/>
        <v>42072.156157407408</v>
      </c>
      <c r="U2969" t="str">
        <f t="shared" si="374"/>
        <v>Feb</v>
      </c>
      <c r="V2969">
        <f t="shared" si="375"/>
        <v>2015</v>
      </c>
    </row>
    <row r="2970" spans="1:22" ht="30" x14ac:dyDescent="0.25">
      <c r="A2970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106</v>
      </c>
      <c r="P2970" s="3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9">
        <f t="shared" si="372"/>
        <v>42585.523842592593</v>
      </c>
      <c r="T2970" s="9">
        <f t="shared" si="373"/>
        <v>42599.165972222225</v>
      </c>
      <c r="U2970" t="str">
        <f t="shared" si="374"/>
        <v>Aug</v>
      </c>
      <c r="V2970">
        <f t="shared" si="375"/>
        <v>2016</v>
      </c>
    </row>
    <row r="2971" spans="1:22" ht="60" x14ac:dyDescent="0.25">
      <c r="A2971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162.5</v>
      </c>
      <c r="P2971" s="3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9">
        <f t="shared" si="372"/>
        <v>42097.786493055552</v>
      </c>
      <c r="T2971" s="9">
        <f t="shared" si="373"/>
        <v>42127.952083333337</v>
      </c>
      <c r="U2971" t="str">
        <f t="shared" si="374"/>
        <v>Apr</v>
      </c>
      <c r="V2971">
        <f t="shared" si="375"/>
        <v>2015</v>
      </c>
    </row>
    <row r="2972" spans="1:22" ht="45" x14ac:dyDescent="0.25">
      <c r="A2972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106</v>
      </c>
      <c r="P2972" s="3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9">
        <f t="shared" si="372"/>
        <v>41808.669571759259</v>
      </c>
      <c r="T2972" s="9">
        <f t="shared" si="373"/>
        <v>41838.669571759259</v>
      </c>
      <c r="U2972" t="str">
        <f t="shared" si="374"/>
        <v>Jun</v>
      </c>
      <c r="V2972">
        <f t="shared" si="375"/>
        <v>2014</v>
      </c>
    </row>
    <row r="2973" spans="1:22" ht="60" x14ac:dyDescent="0.25">
      <c r="A297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100.15624999999999</v>
      </c>
      <c r="P2973" s="3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9">
        <f t="shared" si="372"/>
        <v>41852.658310185187</v>
      </c>
      <c r="T2973" s="9">
        <f t="shared" si="373"/>
        <v>41882.658310185187</v>
      </c>
      <c r="U2973" t="str">
        <f t="shared" si="374"/>
        <v>Aug</v>
      </c>
      <c r="V2973">
        <f t="shared" si="375"/>
        <v>2014</v>
      </c>
    </row>
    <row r="2974" spans="1:22" ht="30" x14ac:dyDescent="0.25">
      <c r="A2974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105.35000000000001</v>
      </c>
      <c r="P2974" s="3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9">
        <f t="shared" si="372"/>
        <v>42694.110185185185</v>
      </c>
      <c r="T2974" s="9">
        <f t="shared" si="373"/>
        <v>42709.041666666672</v>
      </c>
      <c r="U2974" t="str">
        <f t="shared" si="374"/>
        <v>Nov</v>
      </c>
      <c r="V2974">
        <f t="shared" si="375"/>
        <v>2016</v>
      </c>
    </row>
    <row r="2975" spans="1:22" ht="60" x14ac:dyDescent="0.25">
      <c r="A2975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174.8</v>
      </c>
      <c r="P2975" s="3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9">
        <f t="shared" si="372"/>
        <v>42341.818379629629</v>
      </c>
      <c r="T2975" s="9">
        <f t="shared" si="373"/>
        <v>42370.166666666672</v>
      </c>
      <c r="U2975" t="str">
        <f t="shared" si="374"/>
        <v>Dec</v>
      </c>
      <c r="V2975">
        <f t="shared" si="375"/>
        <v>2016</v>
      </c>
    </row>
    <row r="2976" spans="1:22" ht="60" x14ac:dyDescent="0.25">
      <c r="A2976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102</v>
      </c>
      <c r="P2976" s="3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9">
        <f t="shared" si="372"/>
        <v>41880.061006944445</v>
      </c>
      <c r="T2976" s="9">
        <f t="shared" si="373"/>
        <v>41908.065972222219</v>
      </c>
      <c r="U2976" t="str">
        <f t="shared" si="374"/>
        <v>Aug</v>
      </c>
      <c r="V2976">
        <f t="shared" si="375"/>
        <v>2014</v>
      </c>
    </row>
    <row r="2977" spans="1:22" ht="60" x14ac:dyDescent="0.25">
      <c r="A2977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100.125</v>
      </c>
      <c r="P2977" s="3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9">
        <f t="shared" si="372"/>
        <v>41941.683865740742</v>
      </c>
      <c r="T2977" s="9">
        <f t="shared" si="373"/>
        <v>41970.125</v>
      </c>
      <c r="U2977" t="str">
        <f t="shared" si="374"/>
        <v>Oct</v>
      </c>
      <c r="V2977">
        <f t="shared" si="375"/>
        <v>2014</v>
      </c>
    </row>
    <row r="2978" spans="1:22" ht="45" x14ac:dyDescent="0.25">
      <c r="A2978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171.42857142857142</v>
      </c>
      <c r="P2978" s="3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9">
        <f t="shared" si="372"/>
        <v>42425.730671296296</v>
      </c>
      <c r="T2978" s="9">
        <f t="shared" si="373"/>
        <v>42442.5</v>
      </c>
      <c r="U2978" t="str">
        <f t="shared" si="374"/>
        <v>Feb</v>
      </c>
      <c r="V2978">
        <f t="shared" si="375"/>
        <v>2016</v>
      </c>
    </row>
    <row r="2979" spans="1:22" ht="60" x14ac:dyDescent="0.25">
      <c r="A2979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113.56666666666666</v>
      </c>
      <c r="P2979" s="3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9">
        <f t="shared" si="372"/>
        <v>42026.88118055556</v>
      </c>
      <c r="T2979" s="9">
        <f t="shared" si="373"/>
        <v>42086.093055555553</v>
      </c>
      <c r="U2979" t="str">
        <f t="shared" si="374"/>
        <v>Jan</v>
      </c>
      <c r="V2979">
        <f t="shared" si="375"/>
        <v>2015</v>
      </c>
    </row>
    <row r="2980" spans="1:22" ht="60" x14ac:dyDescent="0.25">
      <c r="A2980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129.46666666666667</v>
      </c>
      <c r="P2980" s="3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9">
        <f t="shared" si="372"/>
        <v>41922.640590277777</v>
      </c>
      <c r="T2980" s="9">
        <f t="shared" si="373"/>
        <v>41932.249305555553</v>
      </c>
      <c r="U2980" t="str">
        <f t="shared" si="374"/>
        <v>Oct</v>
      </c>
      <c r="V2980">
        <f t="shared" si="375"/>
        <v>2014</v>
      </c>
    </row>
    <row r="2981" spans="1:22" ht="60" x14ac:dyDescent="0.25">
      <c r="A2981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101.4</v>
      </c>
      <c r="P2981" s="3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9">
        <f t="shared" si="372"/>
        <v>41993.824340277773</v>
      </c>
      <c r="T2981" s="9">
        <f t="shared" si="373"/>
        <v>42010.25</v>
      </c>
      <c r="U2981" t="str">
        <f t="shared" si="374"/>
        <v>Dec</v>
      </c>
      <c r="V2981">
        <f t="shared" si="375"/>
        <v>2015</v>
      </c>
    </row>
    <row r="2982" spans="1:22" ht="45" x14ac:dyDescent="0.25">
      <c r="A2982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109.16666666666666</v>
      </c>
      <c r="P2982" s="3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9">
        <f t="shared" si="372"/>
        <v>42219.915856481486</v>
      </c>
      <c r="T2982" s="9">
        <f t="shared" si="373"/>
        <v>42240.083333333328</v>
      </c>
      <c r="U2982" t="str">
        <f t="shared" si="374"/>
        <v>Aug</v>
      </c>
      <c r="V2982">
        <f t="shared" si="375"/>
        <v>2015</v>
      </c>
    </row>
    <row r="2983" spans="1:22" ht="60" x14ac:dyDescent="0.25">
      <c r="A298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128.92500000000001</v>
      </c>
      <c r="P2983" s="3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9">
        <f t="shared" si="372"/>
        <v>42225.559675925921</v>
      </c>
      <c r="T2983" s="9">
        <f t="shared" si="373"/>
        <v>42270.559675925921</v>
      </c>
      <c r="U2983" t="str">
        <f t="shared" si="374"/>
        <v>Aug</v>
      </c>
      <c r="V2983">
        <f t="shared" si="375"/>
        <v>2015</v>
      </c>
    </row>
    <row r="2984" spans="1:22" ht="45" x14ac:dyDescent="0.25">
      <c r="A2984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102.06</v>
      </c>
      <c r="P2984" s="3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9">
        <f t="shared" si="372"/>
        <v>42381.686840277776</v>
      </c>
      <c r="T2984" s="9">
        <f t="shared" si="373"/>
        <v>42411.686840277776</v>
      </c>
      <c r="U2984" t="str">
        <f t="shared" si="374"/>
        <v>Jan</v>
      </c>
      <c r="V2984">
        <f t="shared" si="375"/>
        <v>2016</v>
      </c>
    </row>
    <row r="2985" spans="1:22" ht="45" x14ac:dyDescent="0.25">
      <c r="A2985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146.53957758620692</v>
      </c>
      <c r="P2985" s="3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9">
        <f t="shared" si="372"/>
        <v>41894.632361111115</v>
      </c>
      <c r="T2985" s="9">
        <f t="shared" si="373"/>
        <v>41954.674027777779</v>
      </c>
      <c r="U2985" t="str">
        <f t="shared" si="374"/>
        <v>Sep</v>
      </c>
      <c r="V2985">
        <f t="shared" si="375"/>
        <v>2014</v>
      </c>
    </row>
    <row r="2986" spans="1:22" ht="60" x14ac:dyDescent="0.25">
      <c r="A2986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100.352</v>
      </c>
      <c r="P2986" s="3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9">
        <f t="shared" si="372"/>
        <v>42576.278715277775</v>
      </c>
      <c r="T2986" s="9">
        <f t="shared" si="373"/>
        <v>42606.278715277775</v>
      </c>
      <c r="U2986" t="str">
        <f t="shared" si="374"/>
        <v>Jul</v>
      </c>
      <c r="V2986">
        <f t="shared" si="375"/>
        <v>2016</v>
      </c>
    </row>
    <row r="2987" spans="1:22" ht="60" x14ac:dyDescent="0.25">
      <c r="A2987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121.64999999999999</v>
      </c>
      <c r="P2987" s="3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9">
        <f t="shared" si="372"/>
        <v>42654.973703703698</v>
      </c>
      <c r="T2987" s="9">
        <f t="shared" si="373"/>
        <v>42674.166666666672</v>
      </c>
      <c r="U2987" t="str">
        <f t="shared" si="374"/>
        <v>Oct</v>
      </c>
      <c r="V2987">
        <f t="shared" si="375"/>
        <v>2016</v>
      </c>
    </row>
    <row r="2988" spans="1:22" ht="45" x14ac:dyDescent="0.25">
      <c r="A2988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105.5</v>
      </c>
      <c r="P2988" s="3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9">
        <f t="shared" si="372"/>
        <v>42431.500069444446</v>
      </c>
      <c r="T2988" s="9">
        <f t="shared" si="373"/>
        <v>42491.458402777775</v>
      </c>
      <c r="U2988" t="str">
        <f t="shared" si="374"/>
        <v>Mar</v>
      </c>
      <c r="V2988">
        <f t="shared" si="375"/>
        <v>2016</v>
      </c>
    </row>
    <row r="2989" spans="1:22" ht="60" x14ac:dyDescent="0.25">
      <c r="A2989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110.4008</v>
      </c>
      <c r="P2989" s="3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9">
        <f t="shared" si="372"/>
        <v>42627.307303240741</v>
      </c>
      <c r="T2989" s="9">
        <f t="shared" si="373"/>
        <v>42656</v>
      </c>
      <c r="U2989" t="str">
        <f t="shared" si="374"/>
        <v>Sep</v>
      </c>
      <c r="V2989">
        <f t="shared" si="375"/>
        <v>2016</v>
      </c>
    </row>
    <row r="2990" spans="1:22" ht="60" x14ac:dyDescent="0.25">
      <c r="A2990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100</v>
      </c>
      <c r="P2990" s="3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9">
        <f t="shared" si="372"/>
        <v>42511.362048611118</v>
      </c>
      <c r="T2990" s="9">
        <f t="shared" si="373"/>
        <v>42541.362048611118</v>
      </c>
      <c r="U2990" t="str">
        <f t="shared" si="374"/>
        <v>May</v>
      </c>
      <c r="V2990">
        <f t="shared" si="375"/>
        <v>2016</v>
      </c>
    </row>
    <row r="2991" spans="1:22" x14ac:dyDescent="0.25">
      <c r="A2991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176.535</v>
      </c>
      <c r="P2991" s="3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9">
        <f t="shared" si="372"/>
        <v>42337.02039351852</v>
      </c>
      <c r="T2991" s="9">
        <f t="shared" si="373"/>
        <v>42359.207638888889</v>
      </c>
      <c r="U2991" t="str">
        <f t="shared" si="374"/>
        <v>Nov</v>
      </c>
      <c r="V2991">
        <f t="shared" si="375"/>
        <v>2015</v>
      </c>
    </row>
    <row r="2992" spans="1:22" ht="60" x14ac:dyDescent="0.25">
      <c r="A2992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100</v>
      </c>
      <c r="P2992" s="3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9">
        <f t="shared" si="372"/>
        <v>42341.57430555555</v>
      </c>
      <c r="T2992" s="9">
        <f t="shared" si="373"/>
        <v>42376.57430555555</v>
      </c>
      <c r="U2992" t="str">
        <f t="shared" si="374"/>
        <v>Dec</v>
      </c>
      <c r="V2992">
        <f t="shared" si="375"/>
        <v>2016</v>
      </c>
    </row>
    <row r="2993" spans="1:22" ht="60" x14ac:dyDescent="0.25">
      <c r="A299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103.29411764705883</v>
      </c>
      <c r="P2993" s="3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9">
        <f t="shared" si="372"/>
        <v>42740.837152777778</v>
      </c>
      <c r="T2993" s="9">
        <f t="shared" si="373"/>
        <v>42762.837152777778</v>
      </c>
      <c r="U2993" t="str">
        <f t="shared" si="374"/>
        <v>Jan</v>
      </c>
      <c r="V2993">
        <f t="shared" si="375"/>
        <v>2017</v>
      </c>
    </row>
    <row r="2994" spans="1:22" ht="45" x14ac:dyDescent="0.25">
      <c r="A2994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104.5</v>
      </c>
      <c r="P2994" s="3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9">
        <f t="shared" si="372"/>
        <v>42622.767476851848</v>
      </c>
      <c r="T2994" s="9">
        <f t="shared" si="373"/>
        <v>42652.767476851848</v>
      </c>
      <c r="U2994" t="str">
        <f t="shared" si="374"/>
        <v>Sep</v>
      </c>
      <c r="V2994">
        <f t="shared" si="375"/>
        <v>2016</v>
      </c>
    </row>
    <row r="2995" spans="1:22" x14ac:dyDescent="0.25">
      <c r="A2995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100.29999999999998</v>
      </c>
      <c r="P2995" s="3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9">
        <f t="shared" si="372"/>
        <v>42390.838738425926</v>
      </c>
      <c r="T2995" s="9">
        <f t="shared" si="373"/>
        <v>42420.838738425926</v>
      </c>
      <c r="U2995" t="str">
        <f t="shared" si="374"/>
        <v>Jan</v>
      </c>
      <c r="V2995">
        <f t="shared" si="375"/>
        <v>2016</v>
      </c>
    </row>
    <row r="2996" spans="1:22" ht="45" x14ac:dyDescent="0.25">
      <c r="A2996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457.74666666666673</v>
      </c>
      <c r="P2996" s="3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9">
        <f t="shared" si="372"/>
        <v>41885.478842592594</v>
      </c>
      <c r="T2996" s="9">
        <f t="shared" si="373"/>
        <v>41915.478842592594</v>
      </c>
      <c r="U2996" t="str">
        <f t="shared" si="374"/>
        <v>Sep</v>
      </c>
      <c r="V2996">
        <f t="shared" si="375"/>
        <v>2014</v>
      </c>
    </row>
    <row r="2997" spans="1:22" ht="60" x14ac:dyDescent="0.25">
      <c r="A2997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104.96000000000001</v>
      </c>
      <c r="P2997" s="3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9">
        <f t="shared" si="372"/>
        <v>42724.665173611109</v>
      </c>
      <c r="T2997" s="9">
        <f t="shared" si="373"/>
        <v>42754.665173611109</v>
      </c>
      <c r="U2997" t="str">
        <f t="shared" si="374"/>
        <v>Dec</v>
      </c>
      <c r="V2997">
        <f t="shared" si="375"/>
        <v>2017</v>
      </c>
    </row>
    <row r="2998" spans="1:22" ht="45" x14ac:dyDescent="0.25">
      <c r="A2998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171.94285714285715</v>
      </c>
      <c r="P2998" s="3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9">
        <f t="shared" si="372"/>
        <v>42090.912500000006</v>
      </c>
      <c r="T2998" s="9">
        <f t="shared" si="373"/>
        <v>42150.912500000006</v>
      </c>
      <c r="U2998" t="str">
        <f t="shared" si="374"/>
        <v>Mar</v>
      </c>
      <c r="V2998">
        <f t="shared" si="375"/>
        <v>2015</v>
      </c>
    </row>
    <row r="2999" spans="1:22" ht="60" x14ac:dyDescent="0.25">
      <c r="A2999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103.73000000000002</v>
      </c>
      <c r="P2999" s="3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2"/>
        <v>42775.733715277776</v>
      </c>
      <c r="T2999" s="9">
        <f t="shared" si="373"/>
        <v>42793.207638888889</v>
      </c>
      <c r="U2999" t="str">
        <f t="shared" si="374"/>
        <v>Feb</v>
      </c>
      <c r="V2999">
        <f t="shared" si="375"/>
        <v>2017</v>
      </c>
    </row>
    <row r="3000" spans="1:22" ht="60" x14ac:dyDescent="0.25">
      <c r="A3000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103.029</v>
      </c>
      <c r="P3000" s="3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9">
        <f t="shared" si="372"/>
        <v>41778.193622685183</v>
      </c>
      <c r="T3000" s="9">
        <f t="shared" si="373"/>
        <v>41806.184027777781</v>
      </c>
      <c r="U3000" t="str">
        <f t="shared" si="374"/>
        <v>May</v>
      </c>
      <c r="V3000">
        <f t="shared" si="375"/>
        <v>2014</v>
      </c>
    </row>
    <row r="3001" spans="1:22" ht="60" x14ac:dyDescent="0.25">
      <c r="A3001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118.88888888888889</v>
      </c>
      <c r="P3001" s="3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2"/>
        <v>42780.740277777775</v>
      </c>
      <c r="T3001" s="9">
        <f t="shared" si="373"/>
        <v>42795.083333333328</v>
      </c>
      <c r="U3001" t="str">
        <f t="shared" si="374"/>
        <v>Feb</v>
      </c>
      <c r="V3001">
        <f t="shared" si="375"/>
        <v>2017</v>
      </c>
    </row>
    <row r="3002" spans="1:22" ht="60" x14ac:dyDescent="0.25">
      <c r="A3002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100</v>
      </c>
      <c r="P3002" s="3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2"/>
        <v>42752.827199074076</v>
      </c>
      <c r="T3002" s="9">
        <f t="shared" si="373"/>
        <v>42766.75</v>
      </c>
      <c r="U3002" t="str">
        <f t="shared" si="374"/>
        <v>Jan</v>
      </c>
      <c r="V3002">
        <f t="shared" si="375"/>
        <v>2017</v>
      </c>
    </row>
    <row r="3003" spans="1:22" ht="45" x14ac:dyDescent="0.25">
      <c r="A300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318.69988910451895</v>
      </c>
      <c r="P3003" s="3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9">
        <f t="shared" si="372"/>
        <v>42534.895625000005</v>
      </c>
      <c r="T3003" s="9">
        <f t="shared" si="373"/>
        <v>42564.895625000005</v>
      </c>
      <c r="U3003" t="str">
        <f t="shared" si="374"/>
        <v>Jun</v>
      </c>
      <c r="V3003">
        <f t="shared" si="375"/>
        <v>2016</v>
      </c>
    </row>
    <row r="3004" spans="1:22" ht="30" x14ac:dyDescent="0.25">
      <c r="A3004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108.50614285714286</v>
      </c>
      <c r="P3004" s="3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9">
        <f t="shared" si="372"/>
        <v>41239.83625</v>
      </c>
      <c r="T3004" s="9">
        <f t="shared" si="373"/>
        <v>41269.83625</v>
      </c>
      <c r="U3004" t="str">
        <f t="shared" si="374"/>
        <v>Nov</v>
      </c>
      <c r="V3004">
        <f t="shared" si="375"/>
        <v>2012</v>
      </c>
    </row>
    <row r="3005" spans="1:22" ht="60" x14ac:dyDescent="0.25">
      <c r="A3005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101.16666666666667</v>
      </c>
      <c r="P3005" s="3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9">
        <f t="shared" si="372"/>
        <v>42398.849259259259</v>
      </c>
      <c r="T3005" s="9">
        <f t="shared" si="373"/>
        <v>42430.249305555553</v>
      </c>
      <c r="U3005" t="str">
        <f t="shared" si="374"/>
        <v>Jan</v>
      </c>
      <c r="V3005">
        <f t="shared" si="375"/>
        <v>2016</v>
      </c>
    </row>
    <row r="3006" spans="1:22" ht="60" x14ac:dyDescent="0.25">
      <c r="A3006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112.815</v>
      </c>
      <c r="P3006" s="3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9">
        <f t="shared" si="372"/>
        <v>41928.881064814814</v>
      </c>
      <c r="T3006" s="9">
        <f t="shared" si="373"/>
        <v>41958.922731481478</v>
      </c>
      <c r="U3006" t="str">
        <f t="shared" si="374"/>
        <v>Oct</v>
      </c>
      <c r="V3006">
        <f t="shared" si="375"/>
        <v>2014</v>
      </c>
    </row>
    <row r="3007" spans="1:22" ht="60" x14ac:dyDescent="0.25">
      <c r="A3007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120.49622641509434</v>
      </c>
      <c r="P3007" s="3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9">
        <f t="shared" si="372"/>
        <v>41888.674826388888</v>
      </c>
      <c r="T3007" s="9">
        <f t="shared" si="373"/>
        <v>41918.674826388888</v>
      </c>
      <c r="U3007" t="str">
        <f t="shared" si="374"/>
        <v>Sep</v>
      </c>
      <c r="V3007">
        <f t="shared" si="375"/>
        <v>2014</v>
      </c>
    </row>
    <row r="3008" spans="1:22" ht="45" x14ac:dyDescent="0.25">
      <c r="A3008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107.74999999999999</v>
      </c>
      <c r="P3008" s="3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9">
        <f t="shared" si="372"/>
        <v>41957.756840277783</v>
      </c>
      <c r="T3008" s="9">
        <f t="shared" si="373"/>
        <v>41987.756840277783</v>
      </c>
      <c r="U3008" t="str">
        <f t="shared" si="374"/>
        <v>Nov</v>
      </c>
      <c r="V3008">
        <f t="shared" si="375"/>
        <v>2014</v>
      </c>
    </row>
    <row r="3009" spans="1:22" ht="30" x14ac:dyDescent="0.25">
      <c r="A3009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180</v>
      </c>
      <c r="P3009" s="3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2"/>
        <v>42098.216238425928</v>
      </c>
      <c r="T3009" s="9">
        <f t="shared" si="373"/>
        <v>42119.216238425928</v>
      </c>
      <c r="U3009" t="str">
        <f t="shared" si="374"/>
        <v>Apr</v>
      </c>
      <c r="V3009">
        <f t="shared" si="375"/>
        <v>2015</v>
      </c>
    </row>
    <row r="3010" spans="1:22" ht="45" x14ac:dyDescent="0.25">
      <c r="A3010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101.16666666666667</v>
      </c>
      <c r="P3010" s="3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9">
        <f t="shared" si="372"/>
        <v>42360.212025462963</v>
      </c>
      <c r="T3010" s="9">
        <f t="shared" si="373"/>
        <v>42390.212025462963</v>
      </c>
      <c r="U3010" t="str">
        <f t="shared" si="374"/>
        <v>Dec</v>
      </c>
      <c r="V3010">
        <f t="shared" si="375"/>
        <v>2016</v>
      </c>
    </row>
    <row r="3011" spans="1:22" ht="60" x14ac:dyDescent="0.25">
      <c r="A3011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E3011/D3011*100</f>
        <v>119.756</v>
      </c>
      <c r="P3011" s="3">
        <f t="shared" ref="P3011:P3074" si="377">IFERROR(E3011/L3011,0)</f>
        <v>233.8984375</v>
      </c>
      <c r="Q3011" t="str">
        <f t="shared" ref="Q3011:Q3074" si="378">LEFT(N3011,SEARCH("/",N3011,1)-1)</f>
        <v>theater</v>
      </c>
      <c r="R3011" t="str">
        <f t="shared" ref="R3011:R3074" si="379">MID(N3011,FIND("/",N3011)+1,256)</f>
        <v>spaces</v>
      </c>
      <c r="S3011" s="9">
        <f t="shared" ref="S3011:S3074" si="380">(((J3011/60)/60)/24)+DATE(1970,1,1)</f>
        <v>41939.569907407407</v>
      </c>
      <c r="T3011" s="9">
        <f t="shared" ref="T3011:T3074" si="381">(((I3011/60)/60)/24)+DATE(1970,1,1)</f>
        <v>41969.611574074079</v>
      </c>
      <c r="U3011" t="str">
        <f t="shared" ref="U3011:U3074" si="382">TEXT(S3011,"mmm")</f>
        <v>Oct</v>
      </c>
      <c r="V3011">
        <f t="shared" ref="V3011:V3074" si="383">YEAR(T3011)</f>
        <v>2014</v>
      </c>
    </row>
    <row r="3012" spans="1:22" ht="60" x14ac:dyDescent="0.25">
      <c r="A3012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158</v>
      </c>
      <c r="P3012" s="3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si="380"/>
        <v>41996.832395833335</v>
      </c>
      <c r="T3012" s="9">
        <f t="shared" si="381"/>
        <v>42056.832395833335</v>
      </c>
      <c r="U3012" t="str">
        <f t="shared" si="382"/>
        <v>Dec</v>
      </c>
      <c r="V3012">
        <f t="shared" si="383"/>
        <v>2015</v>
      </c>
    </row>
    <row r="3013" spans="1:22" ht="45" x14ac:dyDescent="0.25">
      <c r="A301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123.66666666666666</v>
      </c>
      <c r="P3013" s="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0"/>
        <v>42334.468935185185</v>
      </c>
      <c r="T3013" s="9">
        <f t="shared" si="381"/>
        <v>42361.957638888889</v>
      </c>
      <c r="U3013" t="str">
        <f t="shared" si="382"/>
        <v>Nov</v>
      </c>
      <c r="V3013">
        <f t="shared" si="383"/>
        <v>2015</v>
      </c>
    </row>
    <row r="3014" spans="1:22" ht="45" x14ac:dyDescent="0.25">
      <c r="A3014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117.12499999999999</v>
      </c>
      <c r="P3014" s="3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9">
        <f t="shared" si="380"/>
        <v>42024.702893518523</v>
      </c>
      <c r="T3014" s="9">
        <f t="shared" si="381"/>
        <v>42045.702893518523</v>
      </c>
      <c r="U3014" t="str">
        <f t="shared" si="382"/>
        <v>Jan</v>
      </c>
      <c r="V3014">
        <f t="shared" si="383"/>
        <v>2015</v>
      </c>
    </row>
    <row r="3015" spans="1:22" ht="45" x14ac:dyDescent="0.25">
      <c r="A3015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156.96</v>
      </c>
      <c r="P3015" s="3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9">
        <f t="shared" si="380"/>
        <v>42146.836215277777</v>
      </c>
      <c r="T3015" s="9">
        <f t="shared" si="381"/>
        <v>42176.836215277777</v>
      </c>
      <c r="U3015" t="str">
        <f t="shared" si="382"/>
        <v>May</v>
      </c>
      <c r="V3015">
        <f t="shared" si="383"/>
        <v>2015</v>
      </c>
    </row>
    <row r="3016" spans="1:22" ht="60" x14ac:dyDescent="0.25">
      <c r="A3016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113.104</v>
      </c>
      <c r="P3016" s="3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9">
        <f t="shared" si="380"/>
        <v>41920.123611111114</v>
      </c>
      <c r="T3016" s="9">
        <f t="shared" si="381"/>
        <v>41948.208333333336</v>
      </c>
      <c r="U3016" t="str">
        <f t="shared" si="382"/>
        <v>Oct</v>
      </c>
      <c r="V3016">
        <f t="shared" si="383"/>
        <v>2014</v>
      </c>
    </row>
    <row r="3017" spans="1:22" ht="45" x14ac:dyDescent="0.25">
      <c r="A3017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103.17647058823529</v>
      </c>
      <c r="P3017" s="3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0"/>
        <v>41785.72729166667</v>
      </c>
      <c r="T3017" s="9">
        <f t="shared" si="381"/>
        <v>41801.166666666664</v>
      </c>
      <c r="U3017" t="str">
        <f t="shared" si="382"/>
        <v>May</v>
      </c>
      <c r="V3017">
        <f t="shared" si="383"/>
        <v>2014</v>
      </c>
    </row>
    <row r="3018" spans="1:22" ht="60" x14ac:dyDescent="0.25">
      <c r="A3018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102.61176470588236</v>
      </c>
      <c r="P3018" s="3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9">
        <f t="shared" si="380"/>
        <v>41778.548055555555</v>
      </c>
      <c r="T3018" s="9">
        <f t="shared" si="381"/>
        <v>41838.548055555555</v>
      </c>
      <c r="U3018" t="str">
        <f t="shared" si="382"/>
        <v>May</v>
      </c>
      <c r="V3018">
        <f t="shared" si="383"/>
        <v>2014</v>
      </c>
    </row>
    <row r="3019" spans="1:22" ht="60" x14ac:dyDescent="0.25">
      <c r="A3019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105.84090909090908</v>
      </c>
      <c r="P3019" s="3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9">
        <f t="shared" si="380"/>
        <v>41841.850034722222</v>
      </c>
      <c r="T3019" s="9">
        <f t="shared" si="381"/>
        <v>41871.850034722222</v>
      </c>
      <c r="U3019" t="str">
        <f t="shared" si="382"/>
        <v>Jul</v>
      </c>
      <c r="V3019">
        <f t="shared" si="383"/>
        <v>2014</v>
      </c>
    </row>
    <row r="3020" spans="1:22" ht="60" x14ac:dyDescent="0.25">
      <c r="A3020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100.71428571428571</v>
      </c>
      <c r="P3020" s="3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9">
        <f t="shared" si="380"/>
        <v>42163.29833333334</v>
      </c>
      <c r="T3020" s="9">
        <f t="shared" si="381"/>
        <v>42205.916666666672</v>
      </c>
      <c r="U3020" t="str">
        <f t="shared" si="382"/>
        <v>Jun</v>
      </c>
      <c r="V3020">
        <f t="shared" si="383"/>
        <v>2015</v>
      </c>
    </row>
    <row r="3021" spans="1:22" ht="60" x14ac:dyDescent="0.25">
      <c r="A3021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121.23333333333332</v>
      </c>
      <c r="P3021" s="3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9">
        <f t="shared" si="380"/>
        <v>41758.833564814813</v>
      </c>
      <c r="T3021" s="9">
        <f t="shared" si="381"/>
        <v>41786.125</v>
      </c>
      <c r="U3021" t="str">
        <f t="shared" si="382"/>
        <v>Apr</v>
      </c>
      <c r="V3021">
        <f t="shared" si="383"/>
        <v>2014</v>
      </c>
    </row>
    <row r="3022" spans="1:22" ht="60" x14ac:dyDescent="0.25">
      <c r="A3022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100.57142857142858</v>
      </c>
      <c r="P3022" s="3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9">
        <f t="shared" si="380"/>
        <v>42170.846446759257</v>
      </c>
      <c r="T3022" s="9">
        <f t="shared" si="381"/>
        <v>42230.846446759257</v>
      </c>
      <c r="U3022" t="str">
        <f t="shared" si="382"/>
        <v>Jun</v>
      </c>
      <c r="V3022">
        <f t="shared" si="383"/>
        <v>2015</v>
      </c>
    </row>
    <row r="3023" spans="1:22" ht="45" x14ac:dyDescent="0.25">
      <c r="A302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116.02222222222223</v>
      </c>
      <c r="P3023" s="3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9">
        <f t="shared" si="380"/>
        <v>42660.618854166663</v>
      </c>
      <c r="T3023" s="9">
        <f t="shared" si="381"/>
        <v>42696.249305555553</v>
      </c>
      <c r="U3023" t="str">
        <f t="shared" si="382"/>
        <v>Oct</v>
      </c>
      <c r="V3023">
        <f t="shared" si="383"/>
        <v>2016</v>
      </c>
    </row>
    <row r="3024" spans="1:22" ht="60" x14ac:dyDescent="0.25">
      <c r="A3024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100.88</v>
      </c>
      <c r="P3024" s="3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9">
        <f t="shared" si="380"/>
        <v>42564.95380787037</v>
      </c>
      <c r="T3024" s="9">
        <f t="shared" si="381"/>
        <v>42609.95380787037</v>
      </c>
      <c r="U3024" t="str">
        <f t="shared" si="382"/>
        <v>Jul</v>
      </c>
      <c r="V3024">
        <f t="shared" si="383"/>
        <v>2016</v>
      </c>
    </row>
    <row r="3025" spans="1:22" ht="60" x14ac:dyDescent="0.25">
      <c r="A3025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103</v>
      </c>
      <c r="P3025" s="3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9">
        <f t="shared" si="380"/>
        <v>42121.675763888896</v>
      </c>
      <c r="T3025" s="9">
        <f t="shared" si="381"/>
        <v>42166.675763888896</v>
      </c>
      <c r="U3025" t="str">
        <f t="shared" si="382"/>
        <v>Apr</v>
      </c>
      <c r="V3025">
        <f t="shared" si="383"/>
        <v>2015</v>
      </c>
    </row>
    <row r="3026" spans="1:22" ht="60" x14ac:dyDescent="0.25">
      <c r="A3026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246.42</v>
      </c>
      <c r="P3026" s="3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9">
        <f t="shared" si="380"/>
        <v>41158.993923611109</v>
      </c>
      <c r="T3026" s="9">
        <f t="shared" si="381"/>
        <v>41188.993923611109</v>
      </c>
      <c r="U3026" t="str">
        <f t="shared" si="382"/>
        <v>Sep</v>
      </c>
      <c r="V3026">
        <f t="shared" si="383"/>
        <v>2012</v>
      </c>
    </row>
    <row r="3027" spans="1:22" ht="45" x14ac:dyDescent="0.25">
      <c r="A3027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302.2</v>
      </c>
      <c r="P3027" s="3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9">
        <f t="shared" si="380"/>
        <v>41761.509409722225</v>
      </c>
      <c r="T3027" s="9">
        <f t="shared" si="381"/>
        <v>41789.666666666664</v>
      </c>
      <c r="U3027" t="str">
        <f t="shared" si="382"/>
        <v>May</v>
      </c>
      <c r="V3027">
        <f t="shared" si="383"/>
        <v>2014</v>
      </c>
    </row>
    <row r="3028" spans="1:22" ht="60" x14ac:dyDescent="0.25">
      <c r="A3028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143.33333333333334</v>
      </c>
      <c r="P3028" s="3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0"/>
        <v>42783.459398148145</v>
      </c>
      <c r="T3028" s="9">
        <f t="shared" si="381"/>
        <v>42797.459398148145</v>
      </c>
      <c r="U3028" t="str">
        <f t="shared" si="382"/>
        <v>Feb</v>
      </c>
      <c r="V3028">
        <f t="shared" si="383"/>
        <v>2017</v>
      </c>
    </row>
    <row r="3029" spans="1:22" ht="45" x14ac:dyDescent="0.25">
      <c r="A3029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131.44</v>
      </c>
      <c r="P3029" s="3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0"/>
        <v>42053.704293981486</v>
      </c>
      <c r="T3029" s="9">
        <f t="shared" si="381"/>
        <v>42083.662627314814</v>
      </c>
      <c r="U3029" t="str">
        <f t="shared" si="382"/>
        <v>Feb</v>
      </c>
      <c r="V3029">
        <f t="shared" si="383"/>
        <v>2015</v>
      </c>
    </row>
    <row r="3030" spans="1:22" ht="30" x14ac:dyDescent="0.25">
      <c r="A3030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168.01999999999998</v>
      </c>
      <c r="P3030" s="3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9">
        <f t="shared" si="380"/>
        <v>42567.264178240745</v>
      </c>
      <c r="T3030" s="9">
        <f t="shared" si="381"/>
        <v>42597.264178240745</v>
      </c>
      <c r="U3030" t="str">
        <f t="shared" si="382"/>
        <v>Jul</v>
      </c>
      <c r="V3030">
        <f t="shared" si="383"/>
        <v>2016</v>
      </c>
    </row>
    <row r="3031" spans="1:22" ht="60" x14ac:dyDescent="0.25">
      <c r="A3031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109.67666666666666</v>
      </c>
      <c r="P3031" s="3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9">
        <f t="shared" si="380"/>
        <v>41932.708877314813</v>
      </c>
      <c r="T3031" s="9">
        <f t="shared" si="381"/>
        <v>41961.190972222219</v>
      </c>
      <c r="U3031" t="str">
        <f t="shared" si="382"/>
        <v>Oct</v>
      </c>
      <c r="V3031">
        <f t="shared" si="383"/>
        <v>2014</v>
      </c>
    </row>
    <row r="3032" spans="1:22" ht="60" x14ac:dyDescent="0.25">
      <c r="A3032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106.6857142857143</v>
      </c>
      <c r="P3032" s="3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9">
        <f t="shared" si="380"/>
        <v>42233.747349537036</v>
      </c>
      <c r="T3032" s="9">
        <f t="shared" si="381"/>
        <v>42263.747349537036</v>
      </c>
      <c r="U3032" t="str">
        <f t="shared" si="382"/>
        <v>Aug</v>
      </c>
      <c r="V3032">
        <f t="shared" si="383"/>
        <v>2015</v>
      </c>
    </row>
    <row r="3033" spans="1:22" ht="75" x14ac:dyDescent="0.25">
      <c r="A303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100</v>
      </c>
      <c r="P3033" s="3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9">
        <f t="shared" si="380"/>
        <v>42597.882488425923</v>
      </c>
      <c r="T3033" s="9">
        <f t="shared" si="381"/>
        <v>42657.882488425923</v>
      </c>
      <c r="U3033" t="str">
        <f t="shared" si="382"/>
        <v>Aug</v>
      </c>
      <c r="V3033">
        <f t="shared" si="383"/>
        <v>2016</v>
      </c>
    </row>
    <row r="3034" spans="1:22" ht="60" x14ac:dyDescent="0.25">
      <c r="A3034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127.2</v>
      </c>
      <c r="P3034" s="3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0"/>
        <v>42228.044664351852</v>
      </c>
      <c r="T3034" s="9">
        <f t="shared" si="381"/>
        <v>42258.044664351852</v>
      </c>
      <c r="U3034" t="str">
        <f t="shared" si="382"/>
        <v>Aug</v>
      </c>
      <c r="V3034">
        <f t="shared" si="383"/>
        <v>2015</v>
      </c>
    </row>
    <row r="3035" spans="1:22" ht="45" x14ac:dyDescent="0.25">
      <c r="A3035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146.53333333333333</v>
      </c>
      <c r="P3035" s="3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9">
        <f t="shared" si="380"/>
        <v>42570.110243055555</v>
      </c>
      <c r="T3035" s="9">
        <f t="shared" si="381"/>
        <v>42600.110243055555</v>
      </c>
      <c r="U3035" t="str">
        <f t="shared" si="382"/>
        <v>Jul</v>
      </c>
      <c r="V3035">
        <f t="shared" si="383"/>
        <v>2016</v>
      </c>
    </row>
    <row r="3036" spans="1:22" ht="75" x14ac:dyDescent="0.25">
      <c r="A3036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112.53599999999999</v>
      </c>
      <c r="P3036" s="3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9">
        <f t="shared" si="380"/>
        <v>42644.535358796296</v>
      </c>
      <c r="T3036" s="9">
        <f t="shared" si="381"/>
        <v>42675.165972222225</v>
      </c>
      <c r="U3036" t="str">
        <f t="shared" si="382"/>
        <v>Oct</v>
      </c>
      <c r="V3036">
        <f t="shared" si="383"/>
        <v>2016</v>
      </c>
    </row>
    <row r="3037" spans="1:22" ht="45" x14ac:dyDescent="0.25">
      <c r="A3037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108.78684000000001</v>
      </c>
      <c r="P3037" s="3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9">
        <f t="shared" si="380"/>
        <v>41368.560289351852</v>
      </c>
      <c r="T3037" s="9">
        <f t="shared" si="381"/>
        <v>41398.560289351852</v>
      </c>
      <c r="U3037" t="str">
        <f t="shared" si="382"/>
        <v>Apr</v>
      </c>
      <c r="V3037">
        <f t="shared" si="383"/>
        <v>2013</v>
      </c>
    </row>
    <row r="3038" spans="1:22" ht="60" x14ac:dyDescent="0.25">
      <c r="A3038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126.732</v>
      </c>
      <c r="P3038" s="3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9">
        <f t="shared" si="380"/>
        <v>41466.785231481481</v>
      </c>
      <c r="T3038" s="9">
        <f t="shared" si="381"/>
        <v>41502.499305555553</v>
      </c>
      <c r="U3038" t="str">
        <f t="shared" si="382"/>
        <v>Jul</v>
      </c>
      <c r="V3038">
        <f t="shared" si="383"/>
        <v>2013</v>
      </c>
    </row>
    <row r="3039" spans="1:22" ht="60" x14ac:dyDescent="0.25">
      <c r="A3039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213.20000000000002</v>
      </c>
      <c r="P3039" s="3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9">
        <f t="shared" si="380"/>
        <v>40378.893206018518</v>
      </c>
      <c r="T3039" s="9">
        <f t="shared" si="381"/>
        <v>40453.207638888889</v>
      </c>
      <c r="U3039" t="str">
        <f t="shared" si="382"/>
        <v>Jul</v>
      </c>
      <c r="V3039">
        <f t="shared" si="383"/>
        <v>2010</v>
      </c>
    </row>
    <row r="3040" spans="1:22" ht="45" x14ac:dyDescent="0.25">
      <c r="A3040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100.49999999999999</v>
      </c>
      <c r="P3040" s="3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9">
        <f t="shared" si="380"/>
        <v>42373.252280092594</v>
      </c>
      <c r="T3040" s="9">
        <f t="shared" si="381"/>
        <v>42433.252280092594</v>
      </c>
      <c r="U3040" t="str">
        <f t="shared" si="382"/>
        <v>Jan</v>
      </c>
      <c r="V3040">
        <f t="shared" si="383"/>
        <v>2016</v>
      </c>
    </row>
    <row r="3041" spans="1:22" ht="45" x14ac:dyDescent="0.25">
      <c r="A3041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108.71389999999998</v>
      </c>
      <c r="P3041" s="3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9">
        <f t="shared" si="380"/>
        <v>41610.794421296298</v>
      </c>
      <c r="T3041" s="9">
        <f t="shared" si="381"/>
        <v>41637.332638888889</v>
      </c>
      <c r="U3041" t="str">
        <f t="shared" si="382"/>
        <v>Dec</v>
      </c>
      <c r="V3041">
        <f t="shared" si="383"/>
        <v>2013</v>
      </c>
    </row>
    <row r="3042" spans="1:22" ht="45" x14ac:dyDescent="0.25">
      <c r="A3042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107.5</v>
      </c>
      <c r="P3042" s="3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9">
        <f t="shared" si="380"/>
        <v>42177.791909722218</v>
      </c>
      <c r="T3042" s="9">
        <f t="shared" si="381"/>
        <v>42181.958333333328</v>
      </c>
      <c r="U3042" t="str">
        <f t="shared" si="382"/>
        <v>Jun</v>
      </c>
      <c r="V3042">
        <f t="shared" si="383"/>
        <v>2015</v>
      </c>
    </row>
    <row r="3043" spans="1:22" ht="30" x14ac:dyDescent="0.25">
      <c r="A304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110.48192771084338</v>
      </c>
      <c r="P3043" s="3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9">
        <f t="shared" si="380"/>
        <v>42359.868611111116</v>
      </c>
      <c r="T3043" s="9">
        <f t="shared" si="381"/>
        <v>42389.868611111116</v>
      </c>
      <c r="U3043" t="str">
        <f t="shared" si="382"/>
        <v>Dec</v>
      </c>
      <c r="V3043">
        <f t="shared" si="383"/>
        <v>2016</v>
      </c>
    </row>
    <row r="3044" spans="1:22" ht="60" x14ac:dyDescent="0.25">
      <c r="A3044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128</v>
      </c>
      <c r="P3044" s="3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9">
        <f t="shared" si="380"/>
        <v>42253.688043981485</v>
      </c>
      <c r="T3044" s="9">
        <f t="shared" si="381"/>
        <v>42283.688043981485</v>
      </c>
      <c r="U3044" t="str">
        <f t="shared" si="382"/>
        <v>Sep</v>
      </c>
      <c r="V3044">
        <f t="shared" si="383"/>
        <v>2015</v>
      </c>
    </row>
    <row r="3045" spans="1:22" ht="45" x14ac:dyDescent="0.25">
      <c r="A3045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110.00666666666667</v>
      </c>
      <c r="P3045" s="3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9">
        <f t="shared" si="380"/>
        <v>42083.070590277777</v>
      </c>
      <c r="T3045" s="9">
        <f t="shared" si="381"/>
        <v>42110.118055555555</v>
      </c>
      <c r="U3045" t="str">
        <f t="shared" si="382"/>
        <v>Mar</v>
      </c>
      <c r="V3045">
        <f t="shared" si="383"/>
        <v>2015</v>
      </c>
    </row>
    <row r="3046" spans="1:22" ht="45" x14ac:dyDescent="0.25">
      <c r="A3046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109.34166666666667</v>
      </c>
      <c r="P3046" s="3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9">
        <f t="shared" si="380"/>
        <v>42387.7268287037</v>
      </c>
      <c r="T3046" s="9">
        <f t="shared" si="381"/>
        <v>42402.7268287037</v>
      </c>
      <c r="U3046" t="str">
        <f t="shared" si="382"/>
        <v>Jan</v>
      </c>
      <c r="V3046">
        <f t="shared" si="383"/>
        <v>2016</v>
      </c>
    </row>
    <row r="3047" spans="1:22" ht="60" x14ac:dyDescent="0.25">
      <c r="A3047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132.70650000000001</v>
      </c>
      <c r="P3047" s="3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9">
        <f t="shared" si="380"/>
        <v>41843.155729166669</v>
      </c>
      <c r="T3047" s="9">
        <f t="shared" si="381"/>
        <v>41873.155729166669</v>
      </c>
      <c r="U3047" t="str">
        <f t="shared" si="382"/>
        <v>Jul</v>
      </c>
      <c r="V3047">
        <f t="shared" si="383"/>
        <v>2014</v>
      </c>
    </row>
    <row r="3048" spans="1:22" ht="60" x14ac:dyDescent="0.25">
      <c r="A3048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190.84810126582278</v>
      </c>
      <c r="P3048" s="3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9">
        <f t="shared" si="380"/>
        <v>41862.803078703706</v>
      </c>
      <c r="T3048" s="9">
        <f t="shared" si="381"/>
        <v>41892.202777777777</v>
      </c>
      <c r="U3048" t="str">
        <f t="shared" si="382"/>
        <v>Aug</v>
      </c>
      <c r="V3048">
        <f t="shared" si="383"/>
        <v>2014</v>
      </c>
    </row>
    <row r="3049" spans="1:22" ht="45" x14ac:dyDescent="0.25">
      <c r="A3049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149</v>
      </c>
      <c r="P3049" s="3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0"/>
        <v>42443.989050925928</v>
      </c>
      <c r="T3049" s="9">
        <f t="shared" si="381"/>
        <v>42487.552777777775</v>
      </c>
      <c r="U3049" t="str">
        <f t="shared" si="382"/>
        <v>Mar</v>
      </c>
      <c r="V3049">
        <f t="shared" si="383"/>
        <v>2016</v>
      </c>
    </row>
    <row r="3050" spans="1:22" ht="60" x14ac:dyDescent="0.25">
      <c r="A3050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166.4</v>
      </c>
      <c r="P3050" s="3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9">
        <f t="shared" si="380"/>
        <v>41975.901180555549</v>
      </c>
      <c r="T3050" s="9">
        <f t="shared" si="381"/>
        <v>42004.890277777777</v>
      </c>
      <c r="U3050" t="str">
        <f t="shared" si="382"/>
        <v>Dec</v>
      </c>
      <c r="V3050">
        <f t="shared" si="383"/>
        <v>2014</v>
      </c>
    </row>
    <row r="3051" spans="1:22" ht="60" x14ac:dyDescent="0.25">
      <c r="A3051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106.66666666666667</v>
      </c>
      <c r="P3051" s="3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9">
        <f t="shared" si="380"/>
        <v>42139.014525462961</v>
      </c>
      <c r="T3051" s="9">
        <f t="shared" si="381"/>
        <v>42169.014525462961</v>
      </c>
      <c r="U3051" t="str">
        <f t="shared" si="382"/>
        <v>May</v>
      </c>
      <c r="V3051">
        <f t="shared" si="383"/>
        <v>2015</v>
      </c>
    </row>
    <row r="3052" spans="1:22" ht="30" x14ac:dyDescent="0.25">
      <c r="A3052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106</v>
      </c>
      <c r="P3052" s="3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9">
        <f t="shared" si="380"/>
        <v>42465.16851851852</v>
      </c>
      <c r="T3052" s="9">
        <f t="shared" si="381"/>
        <v>42495.16851851852</v>
      </c>
      <c r="U3052" t="str">
        <f t="shared" si="382"/>
        <v>Apr</v>
      </c>
      <c r="V3052">
        <f t="shared" si="383"/>
        <v>2016</v>
      </c>
    </row>
    <row r="3053" spans="1:22" ht="60" hidden="1" x14ac:dyDescent="0.25">
      <c r="A305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23.62857142857143</v>
      </c>
      <c r="P3053" s="3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9">
        <f t="shared" si="380"/>
        <v>42744.416030092587</v>
      </c>
      <c r="T3053" s="9">
        <f t="shared" si="381"/>
        <v>42774.416030092587</v>
      </c>
      <c r="U3053" t="str">
        <f t="shared" si="382"/>
        <v>Jan</v>
      </c>
      <c r="V3053">
        <f t="shared" si="383"/>
        <v>2017</v>
      </c>
    </row>
    <row r="3054" spans="1:22" ht="45" hidden="1" x14ac:dyDescent="0.25">
      <c r="A3054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0.15</v>
      </c>
      <c r="P3054" s="3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0"/>
        <v>42122.670069444444</v>
      </c>
      <c r="T3054" s="9">
        <f t="shared" si="381"/>
        <v>42152.665972222225</v>
      </c>
      <c r="U3054" t="str">
        <f t="shared" si="382"/>
        <v>Apr</v>
      </c>
      <c r="V3054">
        <f t="shared" si="383"/>
        <v>2015</v>
      </c>
    </row>
    <row r="3055" spans="1:22" ht="60" hidden="1" x14ac:dyDescent="0.25">
      <c r="A3055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0.4</v>
      </c>
      <c r="P3055" s="3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9">
        <f t="shared" si="380"/>
        <v>41862.761724537035</v>
      </c>
      <c r="T3055" s="9">
        <f t="shared" si="381"/>
        <v>41914.165972222225</v>
      </c>
      <c r="U3055" t="str">
        <f t="shared" si="382"/>
        <v>Aug</v>
      </c>
      <c r="V3055">
        <f t="shared" si="383"/>
        <v>2014</v>
      </c>
    </row>
    <row r="3056" spans="1:22" ht="60" hidden="1" x14ac:dyDescent="0.25">
      <c r="A3056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3">
        <f t="shared" si="377"/>
        <v>0</v>
      </c>
      <c r="Q3056" t="str">
        <f t="shared" si="378"/>
        <v>theater</v>
      </c>
      <c r="R3056" t="str">
        <f t="shared" si="379"/>
        <v>spaces</v>
      </c>
      <c r="S3056" s="9">
        <f t="shared" si="380"/>
        <v>42027.832800925928</v>
      </c>
      <c r="T3056" s="9">
        <f t="shared" si="381"/>
        <v>42065.044444444444</v>
      </c>
      <c r="U3056" t="str">
        <f t="shared" si="382"/>
        <v>Jan</v>
      </c>
      <c r="V3056">
        <f t="shared" si="383"/>
        <v>2015</v>
      </c>
    </row>
    <row r="3057" spans="1:22" ht="60" hidden="1" x14ac:dyDescent="0.25">
      <c r="A3057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5.0000000000000001E-3</v>
      </c>
      <c r="P3057" s="3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0"/>
        <v>41953.95821759259</v>
      </c>
      <c r="T3057" s="9">
        <f t="shared" si="381"/>
        <v>42013.95821759259</v>
      </c>
      <c r="U3057" t="str">
        <f t="shared" si="382"/>
        <v>Nov</v>
      </c>
      <c r="V3057">
        <f t="shared" si="383"/>
        <v>2015</v>
      </c>
    </row>
    <row r="3058" spans="1:22" ht="60" hidden="1" x14ac:dyDescent="0.25">
      <c r="A3058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3">
        <f t="shared" si="377"/>
        <v>0</v>
      </c>
      <c r="Q3058" t="str">
        <f t="shared" si="378"/>
        <v>theater</v>
      </c>
      <c r="R3058" t="str">
        <f t="shared" si="379"/>
        <v>spaces</v>
      </c>
      <c r="S3058" s="9">
        <f t="shared" si="380"/>
        <v>41851.636388888888</v>
      </c>
      <c r="T3058" s="9">
        <f t="shared" si="381"/>
        <v>41911.636388888888</v>
      </c>
      <c r="U3058" t="str">
        <f t="shared" si="382"/>
        <v>Jul</v>
      </c>
      <c r="V3058">
        <f t="shared" si="383"/>
        <v>2014</v>
      </c>
    </row>
    <row r="3059" spans="1:22" ht="45" hidden="1" x14ac:dyDescent="0.25">
      <c r="A3059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3">
        <f t="shared" si="377"/>
        <v>0</v>
      </c>
      <c r="Q3059" t="str">
        <f t="shared" si="378"/>
        <v>theater</v>
      </c>
      <c r="R3059" t="str">
        <f t="shared" si="379"/>
        <v>spaces</v>
      </c>
      <c r="S3059" s="9">
        <f t="shared" si="380"/>
        <v>42433.650590277779</v>
      </c>
      <c r="T3059" s="9">
        <f t="shared" si="381"/>
        <v>42463.608923611115</v>
      </c>
      <c r="U3059" t="str">
        <f t="shared" si="382"/>
        <v>Mar</v>
      </c>
      <c r="V3059">
        <f t="shared" si="383"/>
        <v>2016</v>
      </c>
    </row>
    <row r="3060" spans="1:22" ht="60" hidden="1" x14ac:dyDescent="0.25">
      <c r="A3060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1.6666666666666666E-2</v>
      </c>
      <c r="P3060" s="3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0"/>
        <v>42460.374305555553</v>
      </c>
      <c r="T3060" s="9">
        <f t="shared" si="381"/>
        <v>42510.374305555553</v>
      </c>
      <c r="U3060" t="str">
        <f t="shared" si="382"/>
        <v>Mar</v>
      </c>
      <c r="V3060">
        <f t="shared" si="383"/>
        <v>2016</v>
      </c>
    </row>
    <row r="3061" spans="1:22" ht="60" hidden="1" x14ac:dyDescent="0.25">
      <c r="A3061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3.0066666666666664</v>
      </c>
      <c r="P3061" s="3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0"/>
        <v>41829.935717592591</v>
      </c>
      <c r="T3061" s="9">
        <f t="shared" si="381"/>
        <v>41859.935717592591</v>
      </c>
      <c r="U3061" t="str">
        <f t="shared" si="382"/>
        <v>Jul</v>
      </c>
      <c r="V3061">
        <f t="shared" si="383"/>
        <v>2014</v>
      </c>
    </row>
    <row r="3062" spans="1:22" ht="45" hidden="1" x14ac:dyDescent="0.25">
      <c r="A3062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0.15227272727272728</v>
      </c>
      <c r="P3062" s="3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9">
        <f t="shared" si="380"/>
        <v>42245.274699074071</v>
      </c>
      <c r="T3062" s="9">
        <f t="shared" si="381"/>
        <v>42275.274699074071</v>
      </c>
      <c r="U3062" t="str">
        <f t="shared" si="382"/>
        <v>Aug</v>
      </c>
      <c r="V3062">
        <f t="shared" si="383"/>
        <v>2015</v>
      </c>
    </row>
    <row r="3063" spans="1:22" hidden="1" x14ac:dyDescent="0.25">
      <c r="A306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3">
        <f t="shared" si="377"/>
        <v>0</v>
      </c>
      <c r="Q3063" t="str">
        <f t="shared" si="378"/>
        <v>theater</v>
      </c>
      <c r="R3063" t="str">
        <f t="shared" si="379"/>
        <v>spaces</v>
      </c>
      <c r="S3063" s="9">
        <f t="shared" si="380"/>
        <v>41834.784120370372</v>
      </c>
      <c r="T3063" s="9">
        <f t="shared" si="381"/>
        <v>41864.784120370372</v>
      </c>
      <c r="U3063" t="str">
        <f t="shared" si="382"/>
        <v>Jul</v>
      </c>
      <c r="V3063">
        <f t="shared" si="383"/>
        <v>2014</v>
      </c>
    </row>
    <row r="3064" spans="1:22" ht="60" hidden="1" x14ac:dyDescent="0.25">
      <c r="A3064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66.84</v>
      </c>
      <c r="P3064" s="3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9">
        <f t="shared" si="380"/>
        <v>42248.535787037035</v>
      </c>
      <c r="T3064" s="9">
        <f t="shared" si="381"/>
        <v>42277.75</v>
      </c>
      <c r="U3064" t="str">
        <f t="shared" si="382"/>
        <v>Sep</v>
      </c>
      <c r="V3064">
        <f t="shared" si="383"/>
        <v>2015</v>
      </c>
    </row>
    <row r="3065" spans="1:22" ht="45" hidden="1" x14ac:dyDescent="0.25">
      <c r="A3065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19.566666666666666</v>
      </c>
      <c r="P3065" s="3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9">
        <f t="shared" si="380"/>
        <v>42630.922893518517</v>
      </c>
      <c r="T3065" s="9">
        <f t="shared" si="381"/>
        <v>42665.922893518517</v>
      </c>
      <c r="U3065" t="str">
        <f t="shared" si="382"/>
        <v>Sep</v>
      </c>
      <c r="V3065">
        <f t="shared" si="383"/>
        <v>2016</v>
      </c>
    </row>
    <row r="3066" spans="1:22" ht="30" hidden="1" x14ac:dyDescent="0.25">
      <c r="A3066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11.294666666666666</v>
      </c>
      <c r="P3066" s="3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9">
        <f t="shared" si="380"/>
        <v>42299.130162037036</v>
      </c>
      <c r="T3066" s="9">
        <f t="shared" si="381"/>
        <v>42330.290972222225</v>
      </c>
      <c r="U3066" t="str">
        <f t="shared" si="382"/>
        <v>Oct</v>
      </c>
      <c r="V3066">
        <f t="shared" si="383"/>
        <v>2015</v>
      </c>
    </row>
    <row r="3067" spans="1:22" ht="60" hidden="1" x14ac:dyDescent="0.25">
      <c r="A3067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0.04</v>
      </c>
      <c r="P3067" s="3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0"/>
        <v>41825.055231481485</v>
      </c>
      <c r="T3067" s="9">
        <f t="shared" si="381"/>
        <v>41850.055231481485</v>
      </c>
      <c r="U3067" t="str">
        <f t="shared" si="382"/>
        <v>Jul</v>
      </c>
      <c r="V3067">
        <f t="shared" si="383"/>
        <v>2014</v>
      </c>
    </row>
    <row r="3068" spans="1:22" ht="45" hidden="1" x14ac:dyDescent="0.25">
      <c r="A3068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11.985714285714286</v>
      </c>
      <c r="P3068" s="3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9">
        <f t="shared" si="380"/>
        <v>42531.228437500002</v>
      </c>
      <c r="T3068" s="9">
        <f t="shared" si="381"/>
        <v>42561.228437500002</v>
      </c>
      <c r="U3068" t="str">
        <f t="shared" si="382"/>
        <v>Jun</v>
      </c>
      <c r="V3068">
        <f t="shared" si="383"/>
        <v>2016</v>
      </c>
    </row>
    <row r="3069" spans="1:22" ht="60" hidden="1" x14ac:dyDescent="0.25">
      <c r="A3069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</v>
      </c>
      <c r="P3069" s="3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0"/>
        <v>42226.938414351855</v>
      </c>
      <c r="T3069" s="9">
        <f t="shared" si="381"/>
        <v>42256.938414351855</v>
      </c>
      <c r="U3069" t="str">
        <f t="shared" si="382"/>
        <v>Aug</v>
      </c>
      <c r="V3069">
        <f t="shared" si="383"/>
        <v>2015</v>
      </c>
    </row>
    <row r="3070" spans="1:22" ht="60" hidden="1" x14ac:dyDescent="0.25">
      <c r="A3070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6.9999999999999993E-2</v>
      </c>
      <c r="P3070" s="3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0"/>
        <v>42263.691574074073</v>
      </c>
      <c r="T3070" s="9">
        <f t="shared" si="381"/>
        <v>42293.691574074073</v>
      </c>
      <c r="U3070" t="str">
        <f t="shared" si="382"/>
        <v>Sep</v>
      </c>
      <c r="V3070">
        <f t="shared" si="383"/>
        <v>2015</v>
      </c>
    </row>
    <row r="3071" spans="1:22" ht="60" hidden="1" x14ac:dyDescent="0.25">
      <c r="A3071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14.099999999999998</v>
      </c>
      <c r="P3071" s="3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9">
        <f t="shared" si="380"/>
        <v>41957.833726851852</v>
      </c>
      <c r="T3071" s="9">
        <f t="shared" si="381"/>
        <v>41987.833726851852</v>
      </c>
      <c r="U3071" t="str">
        <f t="shared" si="382"/>
        <v>Nov</v>
      </c>
      <c r="V3071">
        <f t="shared" si="383"/>
        <v>2014</v>
      </c>
    </row>
    <row r="3072" spans="1:22" ht="45" hidden="1" x14ac:dyDescent="0.25">
      <c r="A3072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3.34</v>
      </c>
      <c r="P3072" s="3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9">
        <f t="shared" si="380"/>
        <v>42690.733437499999</v>
      </c>
      <c r="T3072" s="9">
        <f t="shared" si="381"/>
        <v>42711.733437499999</v>
      </c>
      <c r="U3072" t="str">
        <f t="shared" si="382"/>
        <v>Nov</v>
      </c>
      <c r="V3072">
        <f t="shared" si="383"/>
        <v>2016</v>
      </c>
    </row>
    <row r="3073" spans="1:22" ht="45" hidden="1" x14ac:dyDescent="0.25">
      <c r="A307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59.774999999999999</v>
      </c>
      <c r="P3073" s="3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9">
        <f t="shared" si="380"/>
        <v>42097.732418981483</v>
      </c>
      <c r="T3073" s="9">
        <f t="shared" si="381"/>
        <v>42115.249305555553</v>
      </c>
      <c r="U3073" t="str">
        <f t="shared" si="382"/>
        <v>Apr</v>
      </c>
      <c r="V3073">
        <f t="shared" si="383"/>
        <v>2015</v>
      </c>
    </row>
    <row r="3074" spans="1:22" ht="60" hidden="1" x14ac:dyDescent="0.25">
      <c r="A3074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1.6666666666666666E-2</v>
      </c>
      <c r="P3074" s="3">
        <f t="shared" si="377"/>
        <v>1</v>
      </c>
      <c r="Q3074" t="str">
        <f t="shared" si="378"/>
        <v>theater</v>
      </c>
      <c r="R3074" t="str">
        <f t="shared" si="379"/>
        <v>spaces</v>
      </c>
      <c r="S3074" s="9">
        <f t="shared" si="380"/>
        <v>42658.690532407403</v>
      </c>
      <c r="T3074" s="9">
        <f t="shared" si="381"/>
        <v>42673.073611111111</v>
      </c>
      <c r="U3074" t="str">
        <f t="shared" si="382"/>
        <v>Oct</v>
      </c>
      <c r="V3074">
        <f t="shared" si="383"/>
        <v>2016</v>
      </c>
    </row>
    <row r="3075" spans="1:22" ht="45" hidden="1" x14ac:dyDescent="0.25">
      <c r="A3075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E3075/D3075*100</f>
        <v>2.3035714285714284E-2</v>
      </c>
      <c r="P3075" s="3">
        <f t="shared" ref="P3075:P3138" si="385">IFERROR(E3075/L3075,0)</f>
        <v>92.142857142857139</v>
      </c>
      <c r="Q3075" t="str">
        <f t="shared" ref="Q3075:Q3138" si="386">LEFT(N3075,SEARCH("/",N3075,1)-1)</f>
        <v>theater</v>
      </c>
      <c r="R3075" t="str">
        <f t="shared" ref="R3075:R3138" si="387">MID(N3075,FIND("/",N3075)+1,256)</f>
        <v>spaces</v>
      </c>
      <c r="S3075" s="9">
        <f t="shared" ref="S3075:S3138" si="388">(((J3075/60)/60)/24)+DATE(1970,1,1)</f>
        <v>42111.684027777781</v>
      </c>
      <c r="T3075" s="9">
        <f t="shared" ref="T3075:T3138" si="389">(((I3075/60)/60)/24)+DATE(1970,1,1)</f>
        <v>42169.804861111115</v>
      </c>
      <c r="U3075" t="str">
        <f t="shared" ref="U3075:U3138" si="390">TEXT(S3075,"mmm")</f>
        <v>Apr</v>
      </c>
      <c r="V3075">
        <f t="shared" ref="V3075:V3138" si="391">YEAR(T3075)</f>
        <v>2015</v>
      </c>
    </row>
    <row r="3076" spans="1:22" ht="75" hidden="1" x14ac:dyDescent="0.25">
      <c r="A3076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8.8000000000000009E-2</v>
      </c>
      <c r="P3076" s="3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9">
        <f t="shared" si="388"/>
        <v>42409.571284722217</v>
      </c>
      <c r="T3076" s="9">
        <f t="shared" si="389"/>
        <v>42439.571284722217</v>
      </c>
      <c r="U3076" t="str">
        <f t="shared" si="390"/>
        <v>Feb</v>
      </c>
      <c r="V3076">
        <f t="shared" si="391"/>
        <v>2016</v>
      </c>
    </row>
    <row r="3077" spans="1:22" ht="45" hidden="1" x14ac:dyDescent="0.25">
      <c r="A3077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</v>
      </c>
      <c r="P3077" s="3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88"/>
        <v>42551.102314814809</v>
      </c>
      <c r="T3077" s="9">
        <f t="shared" si="389"/>
        <v>42601.102314814809</v>
      </c>
      <c r="U3077" t="str">
        <f t="shared" si="390"/>
        <v>Jun</v>
      </c>
      <c r="V3077">
        <f t="shared" si="391"/>
        <v>2016</v>
      </c>
    </row>
    <row r="3078" spans="1:22" ht="30" hidden="1" x14ac:dyDescent="0.25">
      <c r="A3078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15.06</v>
      </c>
      <c r="P3078" s="3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88"/>
        <v>42226.651886574073</v>
      </c>
      <c r="T3078" s="9">
        <f t="shared" si="389"/>
        <v>42286.651886574073</v>
      </c>
      <c r="U3078" t="str">
        <f t="shared" si="390"/>
        <v>Aug</v>
      </c>
      <c r="V3078">
        <f t="shared" si="391"/>
        <v>2015</v>
      </c>
    </row>
    <row r="3079" spans="1:22" ht="60" hidden="1" x14ac:dyDescent="0.25">
      <c r="A3079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0.47727272727272729</v>
      </c>
      <c r="P3079" s="3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88"/>
        <v>42766.956921296296</v>
      </c>
      <c r="T3079" s="9">
        <f t="shared" si="389"/>
        <v>42796.956921296296</v>
      </c>
      <c r="U3079" t="str">
        <f t="shared" si="390"/>
        <v>Jan</v>
      </c>
      <c r="V3079">
        <f t="shared" si="391"/>
        <v>2017</v>
      </c>
    </row>
    <row r="3080" spans="1:22" ht="60" hidden="1" x14ac:dyDescent="0.25">
      <c r="A3080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0.11833333333333333</v>
      </c>
      <c r="P3080" s="3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9">
        <f t="shared" si="388"/>
        <v>42031.138831018514</v>
      </c>
      <c r="T3080" s="9">
        <f t="shared" si="389"/>
        <v>42061.138831018514</v>
      </c>
      <c r="U3080" t="str">
        <f t="shared" si="390"/>
        <v>Jan</v>
      </c>
      <c r="V3080">
        <f t="shared" si="391"/>
        <v>2015</v>
      </c>
    </row>
    <row r="3081" spans="1:22" ht="45" hidden="1" x14ac:dyDescent="0.25">
      <c r="A3081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0.8417399858735245</v>
      </c>
      <c r="P3081" s="3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9">
        <f t="shared" si="388"/>
        <v>42055.713368055556</v>
      </c>
      <c r="T3081" s="9">
        <f t="shared" si="389"/>
        <v>42085.671701388885</v>
      </c>
      <c r="U3081" t="str">
        <f t="shared" si="390"/>
        <v>Feb</v>
      </c>
      <c r="V3081">
        <f t="shared" si="391"/>
        <v>2015</v>
      </c>
    </row>
    <row r="3082" spans="1:22" ht="60" hidden="1" x14ac:dyDescent="0.25">
      <c r="A3082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1.8799999999999997E-2</v>
      </c>
      <c r="P3082" s="3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9">
        <f t="shared" si="388"/>
        <v>41940.028287037036</v>
      </c>
      <c r="T3082" s="9">
        <f t="shared" si="389"/>
        <v>42000.0699537037</v>
      </c>
      <c r="U3082" t="str">
        <f t="shared" si="390"/>
        <v>Oct</v>
      </c>
      <c r="V3082">
        <f t="shared" si="391"/>
        <v>2014</v>
      </c>
    </row>
    <row r="3083" spans="1:22" ht="60" hidden="1" x14ac:dyDescent="0.25">
      <c r="A308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0.21029999999999999</v>
      </c>
      <c r="P3083" s="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88"/>
        <v>42237.181608796294</v>
      </c>
      <c r="T3083" s="9">
        <f t="shared" si="389"/>
        <v>42267.181608796294</v>
      </c>
      <c r="U3083" t="str">
        <f t="shared" si="390"/>
        <v>Aug</v>
      </c>
      <c r="V3083">
        <f t="shared" si="391"/>
        <v>2015</v>
      </c>
    </row>
    <row r="3084" spans="1:22" ht="60" hidden="1" x14ac:dyDescent="0.25">
      <c r="A3084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3">
        <f t="shared" si="385"/>
        <v>0</v>
      </c>
      <c r="Q3084" t="str">
        <f t="shared" si="386"/>
        <v>theater</v>
      </c>
      <c r="R3084" t="str">
        <f t="shared" si="387"/>
        <v>spaces</v>
      </c>
      <c r="S3084" s="9">
        <f t="shared" si="388"/>
        <v>42293.922986111109</v>
      </c>
      <c r="T3084" s="9">
        <f t="shared" si="389"/>
        <v>42323.96465277778</v>
      </c>
      <c r="U3084" t="str">
        <f t="shared" si="390"/>
        <v>Oct</v>
      </c>
      <c r="V3084">
        <f t="shared" si="391"/>
        <v>2015</v>
      </c>
    </row>
    <row r="3085" spans="1:22" ht="75" hidden="1" x14ac:dyDescent="0.25">
      <c r="A3085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0.27999999999999997</v>
      </c>
      <c r="P3085" s="3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9">
        <f t="shared" si="388"/>
        <v>41853.563402777778</v>
      </c>
      <c r="T3085" s="9">
        <f t="shared" si="389"/>
        <v>41883.208333333336</v>
      </c>
      <c r="U3085" t="str">
        <f t="shared" si="390"/>
        <v>Aug</v>
      </c>
      <c r="V3085">
        <f t="shared" si="391"/>
        <v>2014</v>
      </c>
    </row>
    <row r="3086" spans="1:22" ht="60" hidden="1" x14ac:dyDescent="0.25">
      <c r="A3086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11.57920670115792</v>
      </c>
      <c r="P3086" s="3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9">
        <f t="shared" si="388"/>
        <v>42100.723738425921</v>
      </c>
      <c r="T3086" s="9">
        <f t="shared" si="389"/>
        <v>42129.783333333333</v>
      </c>
      <c r="U3086" t="str">
        <f t="shared" si="390"/>
        <v>Apr</v>
      </c>
      <c r="V3086">
        <f t="shared" si="391"/>
        <v>2015</v>
      </c>
    </row>
    <row r="3087" spans="1:22" ht="60" hidden="1" x14ac:dyDescent="0.25">
      <c r="A3087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</v>
      </c>
      <c r="P3087" s="3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9">
        <f t="shared" si="388"/>
        <v>42246.883784722217</v>
      </c>
      <c r="T3087" s="9">
        <f t="shared" si="389"/>
        <v>42276.883784722217</v>
      </c>
      <c r="U3087" t="str">
        <f t="shared" si="390"/>
        <v>Aug</v>
      </c>
      <c r="V3087">
        <f t="shared" si="391"/>
        <v>2015</v>
      </c>
    </row>
    <row r="3088" spans="1:22" ht="60" hidden="1" x14ac:dyDescent="0.25">
      <c r="A3088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0.25</v>
      </c>
      <c r="P3088" s="3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9">
        <f t="shared" si="388"/>
        <v>42173.67082175926</v>
      </c>
      <c r="T3088" s="9">
        <f t="shared" si="389"/>
        <v>42233.67082175926</v>
      </c>
      <c r="U3088" t="str">
        <f t="shared" si="390"/>
        <v>Jun</v>
      </c>
      <c r="V3088">
        <f t="shared" si="391"/>
        <v>2015</v>
      </c>
    </row>
    <row r="3089" spans="1:22" ht="60" hidden="1" x14ac:dyDescent="0.25">
      <c r="A3089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0.625</v>
      </c>
      <c r="P3089" s="3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88"/>
        <v>42665.150347222225</v>
      </c>
      <c r="T3089" s="9">
        <f t="shared" si="389"/>
        <v>42725.192013888889</v>
      </c>
      <c r="U3089" t="str">
        <f t="shared" si="390"/>
        <v>Oct</v>
      </c>
      <c r="V3089">
        <f t="shared" si="391"/>
        <v>2016</v>
      </c>
    </row>
    <row r="3090" spans="1:22" ht="45" hidden="1" x14ac:dyDescent="0.25">
      <c r="A3090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0.19384615384615383</v>
      </c>
      <c r="P3090" s="3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88"/>
        <v>41981.57230324074</v>
      </c>
      <c r="T3090" s="9">
        <f t="shared" si="389"/>
        <v>42012.570138888885</v>
      </c>
      <c r="U3090" t="str">
        <f t="shared" si="390"/>
        <v>Dec</v>
      </c>
      <c r="V3090">
        <f t="shared" si="391"/>
        <v>2015</v>
      </c>
    </row>
    <row r="3091" spans="1:22" ht="45" hidden="1" x14ac:dyDescent="0.25">
      <c r="A3091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23.416</v>
      </c>
      <c r="P3091" s="3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9">
        <f t="shared" si="388"/>
        <v>42528.542627314819</v>
      </c>
      <c r="T3091" s="9">
        <f t="shared" si="389"/>
        <v>42560.082638888889</v>
      </c>
      <c r="U3091" t="str">
        <f t="shared" si="390"/>
        <v>Jun</v>
      </c>
      <c r="V3091">
        <f t="shared" si="391"/>
        <v>2016</v>
      </c>
    </row>
    <row r="3092" spans="1:22" ht="60" hidden="1" x14ac:dyDescent="0.25">
      <c r="A3092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5.0808888888888886</v>
      </c>
      <c r="P3092" s="3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9">
        <f t="shared" si="388"/>
        <v>42065.818807870368</v>
      </c>
      <c r="T3092" s="9">
        <f t="shared" si="389"/>
        <v>42125.777141203704</v>
      </c>
      <c r="U3092" t="str">
        <f t="shared" si="390"/>
        <v>Mar</v>
      </c>
      <c r="V3092">
        <f t="shared" si="391"/>
        <v>2015</v>
      </c>
    </row>
    <row r="3093" spans="1:22" ht="60" hidden="1" x14ac:dyDescent="0.25">
      <c r="A309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15.920000000000002</v>
      </c>
      <c r="P3093" s="3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9">
        <f t="shared" si="388"/>
        <v>42566.948414351849</v>
      </c>
      <c r="T3093" s="9">
        <f t="shared" si="389"/>
        <v>42596.948414351849</v>
      </c>
      <c r="U3093" t="str">
        <f t="shared" si="390"/>
        <v>Jul</v>
      </c>
      <c r="V3093">
        <f t="shared" si="391"/>
        <v>2016</v>
      </c>
    </row>
    <row r="3094" spans="1:22" ht="45" hidden="1" x14ac:dyDescent="0.25">
      <c r="A3094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1.1831900000000002</v>
      </c>
      <c r="P3094" s="3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9">
        <f t="shared" si="388"/>
        <v>42255.619351851856</v>
      </c>
      <c r="T3094" s="9">
        <f t="shared" si="389"/>
        <v>42292.916666666672</v>
      </c>
      <c r="U3094" t="str">
        <f t="shared" si="390"/>
        <v>Sep</v>
      </c>
      <c r="V3094">
        <f t="shared" si="391"/>
        <v>2015</v>
      </c>
    </row>
    <row r="3095" spans="1:22" ht="60" hidden="1" x14ac:dyDescent="0.25">
      <c r="A3095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22.75</v>
      </c>
      <c r="P3095" s="3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9">
        <f t="shared" si="388"/>
        <v>41760.909039351849</v>
      </c>
      <c r="T3095" s="9">
        <f t="shared" si="389"/>
        <v>41791.165972222225</v>
      </c>
      <c r="U3095" t="str">
        <f t="shared" si="390"/>
        <v>May</v>
      </c>
      <c r="V3095">
        <f t="shared" si="391"/>
        <v>2014</v>
      </c>
    </row>
    <row r="3096" spans="1:22" ht="45" hidden="1" x14ac:dyDescent="0.25">
      <c r="A3096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2.5000000000000001E-2</v>
      </c>
      <c r="P3096" s="3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88"/>
        <v>42207.795787037037</v>
      </c>
      <c r="T3096" s="9">
        <f t="shared" si="389"/>
        <v>42267.795787037037</v>
      </c>
      <c r="U3096" t="str">
        <f t="shared" si="390"/>
        <v>Jul</v>
      </c>
      <c r="V3096">
        <f t="shared" si="391"/>
        <v>2015</v>
      </c>
    </row>
    <row r="3097" spans="1:22" ht="45" hidden="1" x14ac:dyDescent="0.25">
      <c r="A3097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0.33512064343163539</v>
      </c>
      <c r="P3097" s="3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88"/>
        <v>42523.025231481486</v>
      </c>
      <c r="T3097" s="9">
        <f t="shared" si="389"/>
        <v>42583.025231481486</v>
      </c>
      <c r="U3097" t="str">
        <f t="shared" si="390"/>
        <v>Jun</v>
      </c>
      <c r="V3097">
        <f t="shared" si="391"/>
        <v>2016</v>
      </c>
    </row>
    <row r="3098" spans="1:22" ht="45" hidden="1" x14ac:dyDescent="0.25">
      <c r="A3098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</v>
      </c>
      <c r="P3098" s="3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9">
        <f t="shared" si="388"/>
        <v>42114.825532407413</v>
      </c>
      <c r="T3098" s="9">
        <f t="shared" si="389"/>
        <v>42144.825532407413</v>
      </c>
      <c r="U3098" t="str">
        <f t="shared" si="390"/>
        <v>Apr</v>
      </c>
      <c r="V3098">
        <f t="shared" si="391"/>
        <v>2015</v>
      </c>
    </row>
    <row r="3099" spans="1:22" ht="60" hidden="1" x14ac:dyDescent="0.25">
      <c r="A3099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17.150000000000002</v>
      </c>
      <c r="P3099" s="3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9">
        <f t="shared" si="388"/>
        <v>42629.503483796296</v>
      </c>
      <c r="T3099" s="9">
        <f t="shared" si="389"/>
        <v>42650.583333333328</v>
      </c>
      <c r="U3099" t="str">
        <f t="shared" si="390"/>
        <v>Sep</v>
      </c>
      <c r="V3099">
        <f t="shared" si="391"/>
        <v>2016</v>
      </c>
    </row>
    <row r="3100" spans="1:22" ht="60" hidden="1" x14ac:dyDescent="0.25">
      <c r="A3100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3.6080041046690612</v>
      </c>
      <c r="P3100" s="3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9">
        <f t="shared" si="388"/>
        <v>42359.792233796295</v>
      </c>
      <c r="T3100" s="9">
        <f t="shared" si="389"/>
        <v>42408.01180555555</v>
      </c>
      <c r="U3100" t="str">
        <f t="shared" si="390"/>
        <v>Dec</v>
      </c>
      <c r="V3100">
        <f t="shared" si="391"/>
        <v>2016</v>
      </c>
    </row>
    <row r="3101" spans="1:22" ht="60" hidden="1" x14ac:dyDescent="0.25">
      <c r="A3101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13.900000000000002</v>
      </c>
      <c r="P3101" s="3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88"/>
        <v>42382.189710648148</v>
      </c>
      <c r="T3101" s="9">
        <f t="shared" si="389"/>
        <v>42412.189710648148</v>
      </c>
      <c r="U3101" t="str">
        <f t="shared" si="390"/>
        <v>Jan</v>
      </c>
      <c r="V3101">
        <f t="shared" si="391"/>
        <v>2016</v>
      </c>
    </row>
    <row r="3102" spans="1:22" ht="60" hidden="1" x14ac:dyDescent="0.25">
      <c r="A3102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15.225</v>
      </c>
      <c r="P3102" s="3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9">
        <f t="shared" si="388"/>
        <v>41902.622395833336</v>
      </c>
      <c r="T3102" s="9">
        <f t="shared" si="389"/>
        <v>41932.622395833336</v>
      </c>
      <c r="U3102" t="str">
        <f t="shared" si="390"/>
        <v>Sep</v>
      </c>
      <c r="V3102">
        <f t="shared" si="391"/>
        <v>2014</v>
      </c>
    </row>
    <row r="3103" spans="1:22" ht="60" hidden="1" x14ac:dyDescent="0.25">
      <c r="A310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12</v>
      </c>
      <c r="P3103" s="3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88"/>
        <v>42171.383530092593</v>
      </c>
      <c r="T3103" s="9">
        <f t="shared" si="389"/>
        <v>42201.330555555556</v>
      </c>
      <c r="U3103" t="str">
        <f t="shared" si="390"/>
        <v>Jun</v>
      </c>
      <c r="V3103">
        <f t="shared" si="391"/>
        <v>2015</v>
      </c>
    </row>
    <row r="3104" spans="1:22" ht="60" hidden="1" x14ac:dyDescent="0.25">
      <c r="A3104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39.112499999999997</v>
      </c>
      <c r="P3104" s="3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9">
        <f t="shared" si="388"/>
        <v>42555.340486111112</v>
      </c>
      <c r="T3104" s="9">
        <f t="shared" si="389"/>
        <v>42605.340486111112</v>
      </c>
      <c r="U3104" t="str">
        <f t="shared" si="390"/>
        <v>Jul</v>
      </c>
      <c r="V3104">
        <f t="shared" si="391"/>
        <v>2016</v>
      </c>
    </row>
    <row r="3105" spans="1:22" ht="30" hidden="1" x14ac:dyDescent="0.25">
      <c r="A3105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0.26829268292682928</v>
      </c>
      <c r="P3105" s="3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88"/>
        <v>42107.156319444446</v>
      </c>
      <c r="T3105" s="9">
        <f t="shared" si="389"/>
        <v>42167.156319444446</v>
      </c>
      <c r="U3105" t="str">
        <f t="shared" si="390"/>
        <v>Apr</v>
      </c>
      <c r="V3105">
        <f t="shared" si="391"/>
        <v>2015</v>
      </c>
    </row>
    <row r="3106" spans="1:22" ht="60" hidden="1" x14ac:dyDescent="0.25">
      <c r="A3106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29.625</v>
      </c>
      <c r="P3106" s="3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88"/>
        <v>42006.908692129626</v>
      </c>
      <c r="T3106" s="9">
        <f t="shared" si="389"/>
        <v>42038.083333333328</v>
      </c>
      <c r="U3106" t="str">
        <f t="shared" si="390"/>
        <v>Jan</v>
      </c>
      <c r="V3106">
        <f t="shared" si="391"/>
        <v>2015</v>
      </c>
    </row>
    <row r="3107" spans="1:22" ht="45" hidden="1" x14ac:dyDescent="0.25">
      <c r="A3107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42.360992301112063</v>
      </c>
      <c r="P3107" s="3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9">
        <f t="shared" si="388"/>
        <v>41876.718935185185</v>
      </c>
      <c r="T3107" s="9">
        <f t="shared" si="389"/>
        <v>41931.208333333336</v>
      </c>
      <c r="U3107" t="str">
        <f t="shared" si="390"/>
        <v>Aug</v>
      </c>
      <c r="V3107">
        <f t="shared" si="391"/>
        <v>2014</v>
      </c>
    </row>
    <row r="3108" spans="1:22" ht="60" hidden="1" x14ac:dyDescent="0.25">
      <c r="A3108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4.1000000000000005</v>
      </c>
      <c r="P3108" s="3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88"/>
        <v>42241.429120370376</v>
      </c>
      <c r="T3108" s="9">
        <f t="shared" si="389"/>
        <v>42263.916666666672</v>
      </c>
      <c r="U3108" t="str">
        <f t="shared" si="390"/>
        <v>Aug</v>
      </c>
      <c r="V3108">
        <f t="shared" si="391"/>
        <v>2015</v>
      </c>
    </row>
    <row r="3109" spans="1:22" ht="60" hidden="1" x14ac:dyDescent="0.25">
      <c r="A3109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19.762499999999999</v>
      </c>
      <c r="P3109" s="3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9">
        <f t="shared" si="388"/>
        <v>42128.814247685179</v>
      </c>
      <c r="T3109" s="9">
        <f t="shared" si="389"/>
        <v>42135.814247685179</v>
      </c>
      <c r="U3109" t="str">
        <f t="shared" si="390"/>
        <v>May</v>
      </c>
      <c r="V3109">
        <f t="shared" si="391"/>
        <v>2015</v>
      </c>
    </row>
    <row r="3110" spans="1:22" ht="30" hidden="1" x14ac:dyDescent="0.25">
      <c r="A3110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5.1999999999999998E-2</v>
      </c>
      <c r="P3110" s="3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88"/>
        <v>42062.680486111116</v>
      </c>
      <c r="T3110" s="9">
        <f t="shared" si="389"/>
        <v>42122.638819444444</v>
      </c>
      <c r="U3110" t="str">
        <f t="shared" si="390"/>
        <v>Feb</v>
      </c>
      <c r="V3110">
        <f t="shared" si="391"/>
        <v>2015</v>
      </c>
    </row>
    <row r="3111" spans="1:22" ht="60" hidden="1" x14ac:dyDescent="0.25">
      <c r="A3111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25.030188679245285</v>
      </c>
      <c r="P3111" s="3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9">
        <f t="shared" si="388"/>
        <v>41844.125115740739</v>
      </c>
      <c r="T3111" s="9">
        <f t="shared" si="389"/>
        <v>41879.125115740739</v>
      </c>
      <c r="U3111" t="str">
        <f t="shared" si="390"/>
        <v>Jul</v>
      </c>
      <c r="V3111">
        <f t="shared" si="391"/>
        <v>2014</v>
      </c>
    </row>
    <row r="3112" spans="1:22" ht="45" hidden="1" x14ac:dyDescent="0.25">
      <c r="A3112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0.04</v>
      </c>
      <c r="P3112" s="3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88"/>
        <v>42745.031469907408</v>
      </c>
      <c r="T3112" s="9">
        <f t="shared" si="389"/>
        <v>42785.031469907408</v>
      </c>
      <c r="U3112" t="str">
        <f t="shared" si="390"/>
        <v>Jan</v>
      </c>
      <c r="V3112">
        <f t="shared" si="391"/>
        <v>2017</v>
      </c>
    </row>
    <row r="3113" spans="1:22" ht="45" hidden="1" x14ac:dyDescent="0.25">
      <c r="A311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26.640000000000004</v>
      </c>
      <c r="P3113" s="3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9">
        <f t="shared" si="388"/>
        <v>41885.595138888886</v>
      </c>
      <c r="T3113" s="9">
        <f t="shared" si="389"/>
        <v>41916.595138888886</v>
      </c>
      <c r="U3113" t="str">
        <f t="shared" si="390"/>
        <v>Sep</v>
      </c>
      <c r="V3113">
        <f t="shared" si="391"/>
        <v>2014</v>
      </c>
    </row>
    <row r="3114" spans="1:22" ht="60" hidden="1" x14ac:dyDescent="0.25">
      <c r="A3114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4.7363636363636363</v>
      </c>
      <c r="P3114" s="3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9">
        <f t="shared" si="388"/>
        <v>42615.121921296297</v>
      </c>
      <c r="T3114" s="9">
        <f t="shared" si="389"/>
        <v>42675.121921296297</v>
      </c>
      <c r="U3114" t="str">
        <f t="shared" si="390"/>
        <v>Sep</v>
      </c>
      <c r="V3114">
        <f t="shared" si="391"/>
        <v>2016</v>
      </c>
    </row>
    <row r="3115" spans="1:22" ht="60" hidden="1" x14ac:dyDescent="0.25">
      <c r="A3115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4.2435339894712749</v>
      </c>
      <c r="P3115" s="3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9">
        <f t="shared" si="388"/>
        <v>42081.731273148151</v>
      </c>
      <c r="T3115" s="9">
        <f t="shared" si="389"/>
        <v>42111.731273148151</v>
      </c>
      <c r="U3115" t="str">
        <f t="shared" si="390"/>
        <v>Mar</v>
      </c>
      <c r="V3115">
        <f t="shared" si="391"/>
        <v>2015</v>
      </c>
    </row>
    <row r="3116" spans="1:22" ht="60" hidden="1" x14ac:dyDescent="0.25">
      <c r="A3116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3">
        <f t="shared" si="385"/>
        <v>0</v>
      </c>
      <c r="Q3116" t="str">
        <f t="shared" si="386"/>
        <v>theater</v>
      </c>
      <c r="R3116" t="str">
        <f t="shared" si="387"/>
        <v>spaces</v>
      </c>
      <c r="S3116" s="9">
        <f t="shared" si="388"/>
        <v>41843.632523148146</v>
      </c>
      <c r="T3116" s="9">
        <f t="shared" si="389"/>
        <v>41903.632523148146</v>
      </c>
      <c r="U3116" t="str">
        <f t="shared" si="390"/>
        <v>Jul</v>
      </c>
      <c r="V3116">
        <f t="shared" si="391"/>
        <v>2014</v>
      </c>
    </row>
    <row r="3117" spans="1:22" ht="60" hidden="1" x14ac:dyDescent="0.25">
      <c r="A3117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3</v>
      </c>
      <c r="P3117" s="3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88"/>
        <v>42496.447071759263</v>
      </c>
      <c r="T3117" s="9">
        <f t="shared" si="389"/>
        <v>42526.447071759263</v>
      </c>
      <c r="U3117" t="str">
        <f t="shared" si="390"/>
        <v>May</v>
      </c>
      <c r="V3117">
        <f t="shared" si="391"/>
        <v>2016</v>
      </c>
    </row>
    <row r="3118" spans="1:22" ht="45" hidden="1" x14ac:dyDescent="0.25">
      <c r="A3118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57.333333333333336</v>
      </c>
      <c r="P3118" s="3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88"/>
        <v>42081.515335648146</v>
      </c>
      <c r="T3118" s="9">
        <f t="shared" si="389"/>
        <v>42095.515335648146</v>
      </c>
      <c r="U3118" t="str">
        <f t="shared" si="390"/>
        <v>Mar</v>
      </c>
      <c r="V3118">
        <f t="shared" si="391"/>
        <v>2015</v>
      </c>
    </row>
    <row r="3119" spans="1:22" ht="45" hidden="1" x14ac:dyDescent="0.25">
      <c r="A3119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0.1</v>
      </c>
      <c r="P3119" s="3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88"/>
        <v>42509.374537037031</v>
      </c>
      <c r="T3119" s="9">
        <f t="shared" si="389"/>
        <v>42517.55</v>
      </c>
      <c r="U3119" t="str">
        <f t="shared" si="390"/>
        <v>May</v>
      </c>
      <c r="V3119">
        <f t="shared" si="391"/>
        <v>2016</v>
      </c>
    </row>
    <row r="3120" spans="1:22" ht="30" hidden="1" x14ac:dyDescent="0.25">
      <c r="A3120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0.31</v>
      </c>
      <c r="P3120" s="3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88"/>
        <v>42534.649571759262</v>
      </c>
      <c r="T3120" s="9">
        <f t="shared" si="389"/>
        <v>42553.649571759262</v>
      </c>
      <c r="U3120" t="str">
        <f t="shared" si="390"/>
        <v>Jun</v>
      </c>
      <c r="V3120">
        <f t="shared" si="391"/>
        <v>2016</v>
      </c>
    </row>
    <row r="3121" spans="1:22" ht="60" hidden="1" x14ac:dyDescent="0.25">
      <c r="A3121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0.05</v>
      </c>
      <c r="P3121" s="3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88"/>
        <v>42060.04550925926</v>
      </c>
      <c r="T3121" s="9">
        <f t="shared" si="389"/>
        <v>42090.003842592589</v>
      </c>
      <c r="U3121" t="str">
        <f t="shared" si="390"/>
        <v>Feb</v>
      </c>
      <c r="V3121">
        <f t="shared" si="391"/>
        <v>2015</v>
      </c>
    </row>
    <row r="3122" spans="1:22" ht="45" hidden="1" x14ac:dyDescent="0.25">
      <c r="A3122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9.8461538461538465E-3</v>
      </c>
      <c r="P3122" s="3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88"/>
        <v>42435.942083333335</v>
      </c>
      <c r="T3122" s="9">
        <f t="shared" si="389"/>
        <v>42495.900416666671</v>
      </c>
      <c r="U3122" t="str">
        <f t="shared" si="390"/>
        <v>Mar</v>
      </c>
      <c r="V3122">
        <f t="shared" si="391"/>
        <v>2016</v>
      </c>
    </row>
    <row r="3123" spans="1:22" ht="45" hidden="1" x14ac:dyDescent="0.25">
      <c r="A312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0.66666666666666674</v>
      </c>
      <c r="P3123" s="3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88"/>
        <v>41848.679803240739</v>
      </c>
      <c r="T3123" s="9">
        <f t="shared" si="389"/>
        <v>41908.679803240739</v>
      </c>
      <c r="U3123" t="str">
        <f t="shared" si="390"/>
        <v>Jul</v>
      </c>
      <c r="V3123">
        <f t="shared" si="391"/>
        <v>2014</v>
      </c>
    </row>
    <row r="3124" spans="1:22" hidden="1" x14ac:dyDescent="0.25">
      <c r="A3124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58.291457286432156</v>
      </c>
      <c r="P3124" s="3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88"/>
        <v>42678.932083333333</v>
      </c>
      <c r="T3124" s="9">
        <f t="shared" si="389"/>
        <v>42683.973750000005</v>
      </c>
      <c r="U3124" t="str">
        <f t="shared" si="390"/>
        <v>Nov</v>
      </c>
      <c r="V3124">
        <f t="shared" si="391"/>
        <v>2016</v>
      </c>
    </row>
    <row r="3125" spans="1:22" ht="60" hidden="1" x14ac:dyDescent="0.25">
      <c r="A3125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68.153599999999997</v>
      </c>
      <c r="P3125" s="3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9">
        <f t="shared" si="388"/>
        <v>42530.993032407408</v>
      </c>
      <c r="T3125" s="9">
        <f t="shared" si="389"/>
        <v>42560.993032407408</v>
      </c>
      <c r="U3125" t="str">
        <f t="shared" si="390"/>
        <v>Jun</v>
      </c>
      <c r="V3125">
        <f t="shared" si="391"/>
        <v>2016</v>
      </c>
    </row>
    <row r="3126" spans="1:22" ht="45" hidden="1" x14ac:dyDescent="0.25">
      <c r="A3126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3.2499999999999999E-3</v>
      </c>
      <c r="P3126" s="3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88"/>
        <v>41977.780104166668</v>
      </c>
      <c r="T3126" s="9">
        <f t="shared" si="389"/>
        <v>42037.780104166668</v>
      </c>
      <c r="U3126" t="str">
        <f t="shared" si="390"/>
        <v>Dec</v>
      </c>
      <c r="V3126">
        <f t="shared" si="391"/>
        <v>2015</v>
      </c>
    </row>
    <row r="3127" spans="1:22" hidden="1" x14ac:dyDescent="0.25">
      <c r="A3127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3">
        <f t="shared" si="385"/>
        <v>0</v>
      </c>
      <c r="Q3127" t="str">
        <f t="shared" si="386"/>
        <v>theater</v>
      </c>
      <c r="R3127" t="str">
        <f t="shared" si="387"/>
        <v>spaces</v>
      </c>
      <c r="S3127" s="9">
        <f t="shared" si="388"/>
        <v>42346.20685185185</v>
      </c>
      <c r="T3127" s="9">
        <f t="shared" si="389"/>
        <v>42376.20685185185</v>
      </c>
      <c r="U3127" t="str">
        <f t="shared" si="390"/>
        <v>Dec</v>
      </c>
      <c r="V3127">
        <f t="shared" si="391"/>
        <v>2016</v>
      </c>
    </row>
    <row r="3128" spans="1:22" ht="90" hidden="1" x14ac:dyDescent="0.25">
      <c r="A3128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4.16</v>
      </c>
      <c r="P3128" s="3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9">
        <f t="shared" si="388"/>
        <v>42427.01807870371</v>
      </c>
      <c r="T3128" s="9">
        <f t="shared" si="389"/>
        <v>42456.976412037038</v>
      </c>
      <c r="U3128" t="str">
        <f t="shared" si="390"/>
        <v>Feb</v>
      </c>
      <c r="V3128">
        <f t="shared" si="391"/>
        <v>2016</v>
      </c>
    </row>
    <row r="3129" spans="1:22" ht="60" hidden="1" x14ac:dyDescent="0.25">
      <c r="A3129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3">
        <f t="shared" si="385"/>
        <v>0</v>
      </c>
      <c r="Q3129" t="str">
        <f t="shared" si="386"/>
        <v>theater</v>
      </c>
      <c r="R3129" t="str">
        <f t="shared" si="387"/>
        <v>spaces</v>
      </c>
      <c r="S3129" s="9">
        <f t="shared" si="388"/>
        <v>42034.856817129628</v>
      </c>
      <c r="T3129" s="9">
        <f t="shared" si="389"/>
        <v>42064.856817129628</v>
      </c>
      <c r="U3129" t="str">
        <f t="shared" si="390"/>
        <v>Jan</v>
      </c>
      <c r="V3129">
        <f t="shared" si="391"/>
        <v>2015</v>
      </c>
    </row>
    <row r="3130" spans="1:22" ht="60" hidden="1" x14ac:dyDescent="0.25">
      <c r="A3130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108.60666666666667</v>
      </c>
      <c r="P3130" s="3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9">
        <f t="shared" si="388"/>
        <v>42780.825706018513</v>
      </c>
      <c r="T3130" s="9">
        <f t="shared" si="389"/>
        <v>42810.784039351856</v>
      </c>
      <c r="U3130" t="str">
        <f t="shared" si="390"/>
        <v>Feb</v>
      </c>
      <c r="V3130">
        <f t="shared" si="391"/>
        <v>2017</v>
      </c>
    </row>
    <row r="3131" spans="1:22" ht="60" hidden="1" x14ac:dyDescent="0.25">
      <c r="A3131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0.8</v>
      </c>
      <c r="P3131" s="3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88"/>
        <v>42803.842812499999</v>
      </c>
      <c r="T3131" s="9">
        <f t="shared" si="389"/>
        <v>42843.801145833335</v>
      </c>
      <c r="U3131" t="str">
        <f t="shared" si="390"/>
        <v>Mar</v>
      </c>
      <c r="V3131">
        <f t="shared" si="391"/>
        <v>2017</v>
      </c>
    </row>
    <row r="3132" spans="1:22" ht="45" hidden="1" x14ac:dyDescent="0.25">
      <c r="A3132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3.75</v>
      </c>
      <c r="P3132" s="3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88"/>
        <v>42808.640231481477</v>
      </c>
      <c r="T3132" s="9">
        <f t="shared" si="389"/>
        <v>42839.207638888889</v>
      </c>
      <c r="U3132" t="str">
        <f t="shared" si="390"/>
        <v>Mar</v>
      </c>
      <c r="V3132">
        <f t="shared" si="391"/>
        <v>2017</v>
      </c>
    </row>
    <row r="3133" spans="1:22" ht="30" hidden="1" x14ac:dyDescent="0.25">
      <c r="A313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15.731707317073171</v>
      </c>
      <c r="P3133" s="3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88"/>
        <v>42803.579224537039</v>
      </c>
      <c r="T3133" s="9">
        <f t="shared" si="389"/>
        <v>42833.537557870368</v>
      </c>
      <c r="U3133" t="str">
        <f t="shared" si="390"/>
        <v>Mar</v>
      </c>
      <c r="V3133">
        <f t="shared" si="391"/>
        <v>2017</v>
      </c>
    </row>
    <row r="3134" spans="1:22" ht="30" hidden="1" x14ac:dyDescent="0.25">
      <c r="A3134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3.3333333333333333E-2</v>
      </c>
      <c r="P3134" s="3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88"/>
        <v>42786.350231481483</v>
      </c>
      <c r="T3134" s="9">
        <f t="shared" si="389"/>
        <v>42846.308564814812</v>
      </c>
      <c r="U3134" t="str">
        <f t="shared" si="390"/>
        <v>Feb</v>
      </c>
      <c r="V3134">
        <f t="shared" si="391"/>
        <v>2017</v>
      </c>
    </row>
    <row r="3135" spans="1:22" ht="60" hidden="1" x14ac:dyDescent="0.25">
      <c r="A3135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108</v>
      </c>
      <c r="P3135" s="3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88"/>
        <v>42788.565208333333</v>
      </c>
      <c r="T3135" s="9">
        <f t="shared" si="389"/>
        <v>42818.523541666669</v>
      </c>
      <c r="U3135" t="str">
        <f t="shared" si="390"/>
        <v>Feb</v>
      </c>
      <c r="V3135">
        <f t="shared" si="391"/>
        <v>2017</v>
      </c>
    </row>
    <row r="3136" spans="1:22" ht="60" hidden="1" x14ac:dyDescent="0.25">
      <c r="A3136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22.5</v>
      </c>
      <c r="P3136" s="3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88"/>
        <v>42800.720127314817</v>
      </c>
      <c r="T3136" s="9">
        <f t="shared" si="389"/>
        <v>42821.678460648152</v>
      </c>
      <c r="U3136" t="str">
        <f t="shared" si="390"/>
        <v>Mar</v>
      </c>
      <c r="V3136">
        <f t="shared" si="391"/>
        <v>2017</v>
      </c>
    </row>
    <row r="3137" spans="1:22" ht="60" hidden="1" x14ac:dyDescent="0.25">
      <c r="A3137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20.849420849420849</v>
      </c>
      <c r="P3137" s="3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9">
        <f t="shared" si="388"/>
        <v>42807.151863425926</v>
      </c>
      <c r="T3137" s="9">
        <f t="shared" si="389"/>
        <v>42829.151863425926</v>
      </c>
      <c r="U3137" t="str">
        <f t="shared" si="390"/>
        <v>Mar</v>
      </c>
      <c r="V3137">
        <f t="shared" si="391"/>
        <v>2017</v>
      </c>
    </row>
    <row r="3138" spans="1:22" ht="60" hidden="1" x14ac:dyDescent="0.25">
      <c r="A3138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127.8</v>
      </c>
      <c r="P3138" s="3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9">
        <f t="shared" si="388"/>
        <v>42789.462430555555</v>
      </c>
      <c r="T3138" s="9">
        <f t="shared" si="389"/>
        <v>42825.957638888889</v>
      </c>
      <c r="U3138" t="str">
        <f t="shared" si="390"/>
        <v>Feb</v>
      </c>
      <c r="V3138">
        <f t="shared" si="391"/>
        <v>2017</v>
      </c>
    </row>
    <row r="3139" spans="1:22" ht="45" hidden="1" x14ac:dyDescent="0.25">
      <c r="A3139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E3139/D3139*100</f>
        <v>3.3333333333333335</v>
      </c>
      <c r="P3139" s="3">
        <f t="shared" ref="P3139:P3202" si="393">IFERROR(E3139/L3139,0)</f>
        <v>50</v>
      </c>
      <c r="Q3139" t="str">
        <f t="shared" ref="Q3139:Q3202" si="394">LEFT(N3139,SEARCH("/",N3139,1)-1)</f>
        <v>theater</v>
      </c>
      <c r="R3139" t="str">
        <f t="shared" ref="R3139:R3202" si="395">MID(N3139,FIND("/",N3139)+1,256)</f>
        <v>plays</v>
      </c>
      <c r="S3139" s="9">
        <f t="shared" ref="S3139:S3202" si="396">(((J3139/60)/60)/24)+DATE(1970,1,1)</f>
        <v>42807.885057870371</v>
      </c>
      <c r="T3139" s="9">
        <f t="shared" ref="T3139:T3202" si="397">(((I3139/60)/60)/24)+DATE(1970,1,1)</f>
        <v>42858.8</v>
      </c>
      <c r="U3139" t="str">
        <f t="shared" ref="U3139:U3202" si="398">TEXT(S3139,"mmm")</f>
        <v>Mar</v>
      </c>
      <c r="V3139">
        <f t="shared" ref="V3139:V3202" si="399">YEAR(T3139)</f>
        <v>2017</v>
      </c>
    </row>
    <row r="3140" spans="1:22" ht="60" hidden="1" x14ac:dyDescent="0.25">
      <c r="A3140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3">
        <f t="shared" si="393"/>
        <v>0</v>
      </c>
      <c r="Q3140" t="str">
        <f t="shared" si="394"/>
        <v>theater</v>
      </c>
      <c r="R3140" t="str">
        <f t="shared" si="395"/>
        <v>plays</v>
      </c>
      <c r="S3140" s="9">
        <f t="shared" si="396"/>
        <v>42809.645914351851</v>
      </c>
      <c r="T3140" s="9">
        <f t="shared" si="397"/>
        <v>42828.645914351851</v>
      </c>
      <c r="U3140" t="str">
        <f t="shared" si="398"/>
        <v>Mar</v>
      </c>
      <c r="V3140">
        <f t="shared" si="399"/>
        <v>2017</v>
      </c>
    </row>
    <row r="3141" spans="1:22" ht="60" hidden="1" x14ac:dyDescent="0.25">
      <c r="A3141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5.4</v>
      </c>
      <c r="P3141" s="3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6"/>
        <v>42785.270370370374</v>
      </c>
      <c r="T3141" s="9">
        <f t="shared" si="397"/>
        <v>42819.189583333333</v>
      </c>
      <c r="U3141" t="str">
        <f t="shared" si="398"/>
        <v>Feb</v>
      </c>
      <c r="V3141">
        <f t="shared" si="399"/>
        <v>2017</v>
      </c>
    </row>
    <row r="3142" spans="1:22" ht="60" hidden="1" x14ac:dyDescent="0.25">
      <c r="A3142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0.96</v>
      </c>
      <c r="P3142" s="3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6"/>
        <v>42802.718784722223</v>
      </c>
      <c r="T3142" s="9">
        <f t="shared" si="397"/>
        <v>42832.677118055552</v>
      </c>
      <c r="U3142" t="str">
        <f t="shared" si="398"/>
        <v>Mar</v>
      </c>
      <c r="V3142">
        <f t="shared" si="399"/>
        <v>2017</v>
      </c>
    </row>
    <row r="3143" spans="1:22" ht="60" hidden="1" x14ac:dyDescent="0.25">
      <c r="A314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51.6</v>
      </c>
      <c r="P3143" s="3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6"/>
        <v>42800.753333333334</v>
      </c>
      <c r="T3143" s="9">
        <f t="shared" si="397"/>
        <v>42841.833333333328</v>
      </c>
      <c r="U3143" t="str">
        <f t="shared" si="398"/>
        <v>Mar</v>
      </c>
      <c r="V3143">
        <f t="shared" si="399"/>
        <v>2017</v>
      </c>
    </row>
    <row r="3144" spans="1:22" ht="45" hidden="1" x14ac:dyDescent="0.25">
      <c r="A3144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</v>
      </c>
      <c r="P3144" s="3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6"/>
        <v>42783.513182870374</v>
      </c>
      <c r="T3144" s="9">
        <f t="shared" si="397"/>
        <v>42813.471516203703</v>
      </c>
      <c r="U3144" t="str">
        <f t="shared" si="398"/>
        <v>Feb</v>
      </c>
      <c r="V3144">
        <f t="shared" si="399"/>
        <v>2017</v>
      </c>
    </row>
    <row r="3145" spans="1:22" ht="60" hidden="1" x14ac:dyDescent="0.25">
      <c r="A3145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3">
        <f t="shared" si="393"/>
        <v>0</v>
      </c>
      <c r="Q3145" t="str">
        <f t="shared" si="394"/>
        <v>theater</v>
      </c>
      <c r="R3145" t="str">
        <f t="shared" si="395"/>
        <v>plays</v>
      </c>
      <c r="S3145" s="9">
        <f t="shared" si="396"/>
        <v>42808.358287037037</v>
      </c>
      <c r="T3145" s="9">
        <f t="shared" si="397"/>
        <v>42834.358287037037</v>
      </c>
      <c r="U3145" t="str">
        <f t="shared" si="398"/>
        <v>Mar</v>
      </c>
      <c r="V3145">
        <f t="shared" si="399"/>
        <v>2017</v>
      </c>
    </row>
    <row r="3146" spans="1:22" ht="60" hidden="1" x14ac:dyDescent="0.25">
      <c r="A3146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75.400000000000006</v>
      </c>
      <c r="P3146" s="3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9">
        <f t="shared" si="396"/>
        <v>42796.538275462968</v>
      </c>
      <c r="T3146" s="9">
        <f t="shared" si="397"/>
        <v>42813.25</v>
      </c>
      <c r="U3146" t="str">
        <f t="shared" si="398"/>
        <v>Mar</v>
      </c>
      <c r="V3146">
        <f t="shared" si="399"/>
        <v>2017</v>
      </c>
    </row>
    <row r="3147" spans="1:22" ht="45" hidden="1" x14ac:dyDescent="0.25">
      <c r="A3147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3">
        <f t="shared" si="393"/>
        <v>0</v>
      </c>
      <c r="Q3147" t="str">
        <f t="shared" si="394"/>
        <v>theater</v>
      </c>
      <c r="R3147" t="str">
        <f t="shared" si="395"/>
        <v>plays</v>
      </c>
      <c r="S3147" s="9">
        <f t="shared" si="396"/>
        <v>42762.040902777779</v>
      </c>
      <c r="T3147" s="9">
        <f t="shared" si="397"/>
        <v>42821.999236111107</v>
      </c>
      <c r="U3147" t="str">
        <f t="shared" si="398"/>
        <v>Jan</v>
      </c>
      <c r="V3147">
        <f t="shared" si="399"/>
        <v>2017</v>
      </c>
    </row>
    <row r="3148" spans="1:22" ht="45" hidden="1" x14ac:dyDescent="0.25">
      <c r="A3148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10.5</v>
      </c>
      <c r="P3148" s="3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6"/>
        <v>42796.682476851856</v>
      </c>
      <c r="T3148" s="9">
        <f t="shared" si="397"/>
        <v>42841.640810185185</v>
      </c>
      <c r="U3148" t="str">
        <f t="shared" si="398"/>
        <v>Mar</v>
      </c>
      <c r="V3148">
        <f t="shared" si="399"/>
        <v>2017</v>
      </c>
    </row>
    <row r="3149" spans="1:22" ht="60" x14ac:dyDescent="0.25">
      <c r="A3149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117.52499999999999</v>
      </c>
      <c r="P3149" s="3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9">
        <f t="shared" si="396"/>
        <v>41909.969386574077</v>
      </c>
      <c r="T3149" s="9">
        <f t="shared" si="397"/>
        <v>41950.011053240742</v>
      </c>
      <c r="U3149" t="str">
        <f t="shared" si="398"/>
        <v>Sep</v>
      </c>
      <c r="V3149">
        <f t="shared" si="399"/>
        <v>2014</v>
      </c>
    </row>
    <row r="3150" spans="1:22" ht="30" x14ac:dyDescent="0.25">
      <c r="A3150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131.16666666666669</v>
      </c>
      <c r="P3150" s="3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9">
        <f t="shared" si="396"/>
        <v>41891.665324074071</v>
      </c>
      <c r="T3150" s="9">
        <f t="shared" si="397"/>
        <v>41913.166666666664</v>
      </c>
      <c r="U3150" t="str">
        <f t="shared" si="398"/>
        <v>Sep</v>
      </c>
      <c r="V3150">
        <f t="shared" si="399"/>
        <v>2014</v>
      </c>
    </row>
    <row r="3151" spans="1:22" ht="60" x14ac:dyDescent="0.25">
      <c r="A3151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104</v>
      </c>
      <c r="P3151" s="3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6"/>
        <v>41226.017361111109</v>
      </c>
      <c r="T3151" s="9">
        <f t="shared" si="397"/>
        <v>41250.083333333336</v>
      </c>
      <c r="U3151" t="str">
        <f t="shared" si="398"/>
        <v>Nov</v>
      </c>
      <c r="V3151">
        <f t="shared" si="399"/>
        <v>2012</v>
      </c>
    </row>
    <row r="3152" spans="1:22" ht="60" x14ac:dyDescent="0.25">
      <c r="A3152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101</v>
      </c>
      <c r="P3152" s="3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9">
        <f t="shared" si="396"/>
        <v>40478.263923611114</v>
      </c>
      <c r="T3152" s="9">
        <f t="shared" si="397"/>
        <v>40568.166666666664</v>
      </c>
      <c r="U3152" t="str">
        <f t="shared" si="398"/>
        <v>Oct</v>
      </c>
      <c r="V3152">
        <f t="shared" si="399"/>
        <v>2011</v>
      </c>
    </row>
    <row r="3153" spans="1:22" ht="45" x14ac:dyDescent="0.25">
      <c r="A315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100.4</v>
      </c>
      <c r="P3153" s="3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9">
        <f t="shared" si="396"/>
        <v>41862.83997685185</v>
      </c>
      <c r="T3153" s="9">
        <f t="shared" si="397"/>
        <v>41892.83997685185</v>
      </c>
      <c r="U3153" t="str">
        <f t="shared" si="398"/>
        <v>Aug</v>
      </c>
      <c r="V3153">
        <f t="shared" si="399"/>
        <v>2014</v>
      </c>
    </row>
    <row r="3154" spans="1:22" ht="45" x14ac:dyDescent="0.25">
      <c r="A3154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105.95454545454545</v>
      </c>
      <c r="P3154" s="3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9">
        <f t="shared" si="396"/>
        <v>41550.867673611108</v>
      </c>
      <c r="T3154" s="9">
        <f t="shared" si="397"/>
        <v>41580.867673611108</v>
      </c>
      <c r="U3154" t="str">
        <f t="shared" si="398"/>
        <v>Oct</v>
      </c>
      <c r="V3154">
        <f t="shared" si="399"/>
        <v>2013</v>
      </c>
    </row>
    <row r="3155" spans="1:22" ht="45" x14ac:dyDescent="0.25">
      <c r="A3155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335.58333333333337</v>
      </c>
      <c r="P3155" s="3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9">
        <f t="shared" si="396"/>
        <v>40633.154363425929</v>
      </c>
      <c r="T3155" s="9">
        <f t="shared" si="397"/>
        <v>40664.207638888889</v>
      </c>
      <c r="U3155" t="str">
        <f t="shared" si="398"/>
        <v>Mar</v>
      </c>
      <c r="V3155">
        <f t="shared" si="399"/>
        <v>2011</v>
      </c>
    </row>
    <row r="3156" spans="1:22" ht="60" x14ac:dyDescent="0.25">
      <c r="A3156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112.92857142857142</v>
      </c>
      <c r="P3156" s="3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9">
        <f t="shared" si="396"/>
        <v>40970.875671296293</v>
      </c>
      <c r="T3156" s="9">
        <f t="shared" si="397"/>
        <v>41000.834004629629</v>
      </c>
      <c r="U3156" t="str">
        <f t="shared" si="398"/>
        <v>Mar</v>
      </c>
      <c r="V3156">
        <f t="shared" si="399"/>
        <v>2012</v>
      </c>
    </row>
    <row r="3157" spans="1:22" ht="45" x14ac:dyDescent="0.25">
      <c r="A3157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188.50460000000001</v>
      </c>
      <c r="P3157" s="3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9">
        <f t="shared" si="396"/>
        <v>41233.499131944445</v>
      </c>
      <c r="T3157" s="9">
        <f t="shared" si="397"/>
        <v>41263.499131944445</v>
      </c>
      <c r="U3157" t="str">
        <f t="shared" si="398"/>
        <v>Nov</v>
      </c>
      <c r="V3157">
        <f t="shared" si="399"/>
        <v>2012</v>
      </c>
    </row>
    <row r="3158" spans="1:22" ht="60" x14ac:dyDescent="0.25">
      <c r="A3158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101.81818181818181</v>
      </c>
      <c r="P3158" s="3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9">
        <f t="shared" si="396"/>
        <v>41026.953055555554</v>
      </c>
      <c r="T3158" s="9">
        <f t="shared" si="397"/>
        <v>41061.953055555554</v>
      </c>
      <c r="U3158" t="str">
        <f t="shared" si="398"/>
        <v>Apr</v>
      </c>
      <c r="V3158">
        <f t="shared" si="399"/>
        <v>2012</v>
      </c>
    </row>
    <row r="3159" spans="1:22" ht="30" x14ac:dyDescent="0.25">
      <c r="A3159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101</v>
      </c>
      <c r="P3159" s="3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9">
        <f t="shared" si="396"/>
        <v>41829.788252314815</v>
      </c>
      <c r="T3159" s="9">
        <f t="shared" si="397"/>
        <v>41839.208333333336</v>
      </c>
      <c r="U3159" t="str">
        <f t="shared" si="398"/>
        <v>Jul</v>
      </c>
      <c r="V3159">
        <f t="shared" si="399"/>
        <v>2014</v>
      </c>
    </row>
    <row r="3160" spans="1:22" ht="30" x14ac:dyDescent="0.25">
      <c r="A3160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113.99999999999999</v>
      </c>
      <c r="P3160" s="3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9">
        <f t="shared" si="396"/>
        <v>41447.839722222219</v>
      </c>
      <c r="T3160" s="9">
        <f t="shared" si="397"/>
        <v>41477.839722222219</v>
      </c>
      <c r="U3160" t="str">
        <f t="shared" si="398"/>
        <v>Jun</v>
      </c>
      <c r="V3160">
        <f t="shared" si="399"/>
        <v>2013</v>
      </c>
    </row>
    <row r="3161" spans="1:22" ht="45" x14ac:dyDescent="0.25">
      <c r="A3161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133.48133333333334</v>
      </c>
      <c r="P3161" s="3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9">
        <f t="shared" si="396"/>
        <v>40884.066678240742</v>
      </c>
      <c r="T3161" s="9">
        <f t="shared" si="397"/>
        <v>40926.958333333336</v>
      </c>
      <c r="U3161" t="str">
        <f t="shared" si="398"/>
        <v>Dec</v>
      </c>
      <c r="V3161">
        <f t="shared" si="399"/>
        <v>2012</v>
      </c>
    </row>
    <row r="3162" spans="1:22" ht="45" x14ac:dyDescent="0.25">
      <c r="A3162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101.53333333333335</v>
      </c>
      <c r="P3162" s="3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9">
        <f t="shared" si="396"/>
        <v>41841.26489583333</v>
      </c>
      <c r="T3162" s="9">
        <f t="shared" si="397"/>
        <v>41864.207638888889</v>
      </c>
      <c r="U3162" t="str">
        <f t="shared" si="398"/>
        <v>Jul</v>
      </c>
      <c r="V3162">
        <f t="shared" si="399"/>
        <v>2014</v>
      </c>
    </row>
    <row r="3163" spans="1:22" ht="60" x14ac:dyDescent="0.25">
      <c r="A316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105.1</v>
      </c>
      <c r="P3163" s="3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9">
        <f t="shared" si="396"/>
        <v>41897.536134259259</v>
      </c>
      <c r="T3163" s="9">
        <f t="shared" si="397"/>
        <v>41927.536134259259</v>
      </c>
      <c r="U3163" t="str">
        <f t="shared" si="398"/>
        <v>Sep</v>
      </c>
      <c r="V3163">
        <f t="shared" si="399"/>
        <v>2014</v>
      </c>
    </row>
    <row r="3164" spans="1:22" ht="60" x14ac:dyDescent="0.25">
      <c r="A3164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127.15</v>
      </c>
      <c r="P3164" s="3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9">
        <f t="shared" si="396"/>
        <v>41799.685902777775</v>
      </c>
      <c r="T3164" s="9">
        <f t="shared" si="397"/>
        <v>41827.083333333336</v>
      </c>
      <c r="U3164" t="str">
        <f t="shared" si="398"/>
        <v>Jun</v>
      </c>
      <c r="V3164">
        <f t="shared" si="399"/>
        <v>2014</v>
      </c>
    </row>
    <row r="3165" spans="1:22" ht="45" x14ac:dyDescent="0.25">
      <c r="A3165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111.15384615384616</v>
      </c>
      <c r="P3165" s="3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9">
        <f t="shared" si="396"/>
        <v>41775.753761574073</v>
      </c>
      <c r="T3165" s="9">
        <f t="shared" si="397"/>
        <v>41805.753761574073</v>
      </c>
      <c r="U3165" t="str">
        <f t="shared" si="398"/>
        <v>May</v>
      </c>
      <c r="V3165">
        <f t="shared" si="399"/>
        <v>2014</v>
      </c>
    </row>
    <row r="3166" spans="1:22" ht="60" x14ac:dyDescent="0.25">
      <c r="A3166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106.76</v>
      </c>
      <c r="P3166" s="3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9">
        <f t="shared" si="396"/>
        <v>41766.80572916667</v>
      </c>
      <c r="T3166" s="9">
        <f t="shared" si="397"/>
        <v>41799.80572916667</v>
      </c>
      <c r="U3166" t="str">
        <f t="shared" si="398"/>
        <v>May</v>
      </c>
      <c r="V3166">
        <f t="shared" si="399"/>
        <v>2014</v>
      </c>
    </row>
    <row r="3167" spans="1:22" ht="60" x14ac:dyDescent="0.25">
      <c r="A3167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162.66666666666666</v>
      </c>
      <c r="P3167" s="3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9">
        <f t="shared" si="396"/>
        <v>40644.159259259257</v>
      </c>
      <c r="T3167" s="9">
        <f t="shared" si="397"/>
        <v>40666.165972222225</v>
      </c>
      <c r="U3167" t="str">
        <f t="shared" si="398"/>
        <v>Apr</v>
      </c>
      <c r="V3167">
        <f t="shared" si="399"/>
        <v>2011</v>
      </c>
    </row>
    <row r="3168" spans="1:22" ht="60" x14ac:dyDescent="0.25">
      <c r="A3168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160.22808571428573</v>
      </c>
      <c r="P3168" s="3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9">
        <f t="shared" si="396"/>
        <v>41940.69158564815</v>
      </c>
      <c r="T3168" s="9">
        <f t="shared" si="397"/>
        <v>41969.332638888889</v>
      </c>
      <c r="U3168" t="str">
        <f t="shared" si="398"/>
        <v>Oct</v>
      </c>
      <c r="V3168">
        <f t="shared" si="399"/>
        <v>2014</v>
      </c>
    </row>
    <row r="3169" spans="1:22" ht="30" x14ac:dyDescent="0.25">
      <c r="A3169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116.16666666666666</v>
      </c>
      <c r="P3169" s="3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9">
        <f t="shared" si="396"/>
        <v>41839.175706018519</v>
      </c>
      <c r="T3169" s="9">
        <f t="shared" si="397"/>
        <v>41853.175706018519</v>
      </c>
      <c r="U3169" t="str">
        <f t="shared" si="398"/>
        <v>Jul</v>
      </c>
      <c r="V3169">
        <f t="shared" si="399"/>
        <v>2014</v>
      </c>
    </row>
    <row r="3170" spans="1:22" ht="45" x14ac:dyDescent="0.25">
      <c r="A3170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124.2</v>
      </c>
      <c r="P3170" s="3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9">
        <f t="shared" si="396"/>
        <v>41772.105937500004</v>
      </c>
      <c r="T3170" s="9">
        <f t="shared" si="397"/>
        <v>41803.916666666664</v>
      </c>
      <c r="U3170" t="str">
        <f t="shared" si="398"/>
        <v>May</v>
      </c>
      <c r="V3170">
        <f t="shared" si="399"/>
        <v>2014</v>
      </c>
    </row>
    <row r="3171" spans="1:22" ht="30" x14ac:dyDescent="0.25">
      <c r="A3171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103.01249999999999</v>
      </c>
      <c r="P3171" s="3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6"/>
        <v>41591.737974537034</v>
      </c>
      <c r="T3171" s="9">
        <f t="shared" si="397"/>
        <v>41621.207638888889</v>
      </c>
      <c r="U3171" t="str">
        <f t="shared" si="398"/>
        <v>Nov</v>
      </c>
      <c r="V3171">
        <f t="shared" si="399"/>
        <v>2013</v>
      </c>
    </row>
    <row r="3172" spans="1:22" ht="45" x14ac:dyDescent="0.25">
      <c r="A3172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112.25</v>
      </c>
      <c r="P3172" s="3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9">
        <f t="shared" si="396"/>
        <v>41789.080370370371</v>
      </c>
      <c r="T3172" s="9">
        <f t="shared" si="397"/>
        <v>41822.166666666664</v>
      </c>
      <c r="U3172" t="str">
        <f t="shared" si="398"/>
        <v>May</v>
      </c>
      <c r="V3172">
        <f t="shared" si="399"/>
        <v>2014</v>
      </c>
    </row>
    <row r="3173" spans="1:22" ht="60" x14ac:dyDescent="0.25">
      <c r="A317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108.8142857142857</v>
      </c>
      <c r="P3173" s="3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9">
        <f t="shared" si="396"/>
        <v>42466.608310185184</v>
      </c>
      <c r="T3173" s="9">
        <f t="shared" si="397"/>
        <v>42496.608310185184</v>
      </c>
      <c r="U3173" t="str">
        <f t="shared" si="398"/>
        <v>Apr</v>
      </c>
      <c r="V3173">
        <f t="shared" si="399"/>
        <v>2016</v>
      </c>
    </row>
    <row r="3174" spans="1:22" ht="45" x14ac:dyDescent="0.25">
      <c r="A3174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114.99999999999999</v>
      </c>
      <c r="P3174" s="3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9">
        <f t="shared" si="396"/>
        <v>40923.729953703703</v>
      </c>
      <c r="T3174" s="9">
        <f t="shared" si="397"/>
        <v>40953.729953703703</v>
      </c>
      <c r="U3174" t="str">
        <f t="shared" si="398"/>
        <v>Jan</v>
      </c>
      <c r="V3174">
        <f t="shared" si="399"/>
        <v>2012</v>
      </c>
    </row>
    <row r="3175" spans="1:22" ht="60" x14ac:dyDescent="0.25">
      <c r="A3175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103</v>
      </c>
      <c r="P3175" s="3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9">
        <f t="shared" si="396"/>
        <v>41878.878379629627</v>
      </c>
      <c r="T3175" s="9">
        <f t="shared" si="397"/>
        <v>41908.878379629627</v>
      </c>
      <c r="U3175" t="str">
        <f t="shared" si="398"/>
        <v>Aug</v>
      </c>
      <c r="V3175">
        <f t="shared" si="399"/>
        <v>2014</v>
      </c>
    </row>
    <row r="3176" spans="1:22" ht="60" x14ac:dyDescent="0.25">
      <c r="A3176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101.13333333333334</v>
      </c>
      <c r="P3176" s="3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9">
        <f t="shared" si="396"/>
        <v>41862.864675925928</v>
      </c>
      <c r="T3176" s="9">
        <f t="shared" si="397"/>
        <v>41876.864675925928</v>
      </c>
      <c r="U3176" t="str">
        <f t="shared" si="398"/>
        <v>Aug</v>
      </c>
      <c r="V3176">
        <f t="shared" si="399"/>
        <v>2014</v>
      </c>
    </row>
    <row r="3177" spans="1:22" ht="60" x14ac:dyDescent="0.25">
      <c r="A3177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109.55999999999999</v>
      </c>
      <c r="P3177" s="3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6"/>
        <v>40531.886886574073</v>
      </c>
      <c r="T3177" s="9">
        <f t="shared" si="397"/>
        <v>40591.886886574073</v>
      </c>
      <c r="U3177" t="str">
        <f t="shared" si="398"/>
        <v>Dec</v>
      </c>
      <c r="V3177">
        <f t="shared" si="399"/>
        <v>2011</v>
      </c>
    </row>
    <row r="3178" spans="1:22" ht="60" x14ac:dyDescent="0.25">
      <c r="A3178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114.8421052631579</v>
      </c>
      <c r="P3178" s="3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9">
        <f t="shared" si="396"/>
        <v>41477.930914351848</v>
      </c>
      <c r="T3178" s="9">
        <f t="shared" si="397"/>
        <v>41504.625</v>
      </c>
      <c r="U3178" t="str">
        <f t="shared" si="398"/>
        <v>Jul</v>
      </c>
      <c r="V3178">
        <f t="shared" si="399"/>
        <v>2013</v>
      </c>
    </row>
    <row r="3179" spans="1:22" ht="45" x14ac:dyDescent="0.25">
      <c r="A3179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117.39999999999999</v>
      </c>
      <c r="P3179" s="3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9">
        <f t="shared" si="396"/>
        <v>41781.666770833333</v>
      </c>
      <c r="T3179" s="9">
        <f t="shared" si="397"/>
        <v>41811.666770833333</v>
      </c>
      <c r="U3179" t="str">
        <f t="shared" si="398"/>
        <v>May</v>
      </c>
      <c r="V3179">
        <f t="shared" si="399"/>
        <v>2014</v>
      </c>
    </row>
    <row r="3180" spans="1:22" ht="60" x14ac:dyDescent="0.25">
      <c r="A3180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171.73333333333335</v>
      </c>
      <c r="P3180" s="3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9">
        <f t="shared" si="396"/>
        <v>41806.605034722219</v>
      </c>
      <c r="T3180" s="9">
        <f t="shared" si="397"/>
        <v>41836.605034722219</v>
      </c>
      <c r="U3180" t="str">
        <f t="shared" si="398"/>
        <v>Jun</v>
      </c>
      <c r="V3180">
        <f t="shared" si="399"/>
        <v>2014</v>
      </c>
    </row>
    <row r="3181" spans="1:22" ht="45" x14ac:dyDescent="0.25">
      <c r="A3181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114.16238095238094</v>
      </c>
      <c r="P3181" s="3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9">
        <f t="shared" si="396"/>
        <v>41375.702210648145</v>
      </c>
      <c r="T3181" s="9">
        <f t="shared" si="397"/>
        <v>41400.702210648145</v>
      </c>
      <c r="U3181" t="str">
        <f t="shared" si="398"/>
        <v>Apr</v>
      </c>
      <c r="V3181">
        <f t="shared" si="399"/>
        <v>2013</v>
      </c>
    </row>
    <row r="3182" spans="1:22" ht="45" x14ac:dyDescent="0.25">
      <c r="A3182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119.75</v>
      </c>
      <c r="P3182" s="3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9">
        <f t="shared" si="396"/>
        <v>41780.412604166668</v>
      </c>
      <c r="T3182" s="9">
        <f t="shared" si="397"/>
        <v>41810.412604166668</v>
      </c>
      <c r="U3182" t="str">
        <f t="shared" si="398"/>
        <v>May</v>
      </c>
      <c r="V3182">
        <f t="shared" si="399"/>
        <v>2014</v>
      </c>
    </row>
    <row r="3183" spans="1:22" ht="60" x14ac:dyDescent="0.25">
      <c r="A318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109.00000000000001</v>
      </c>
      <c r="P3183" s="3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9">
        <f t="shared" si="396"/>
        <v>41779.310034722221</v>
      </c>
      <c r="T3183" s="9">
        <f t="shared" si="397"/>
        <v>41805.666666666664</v>
      </c>
      <c r="U3183" t="str">
        <f t="shared" si="398"/>
        <v>May</v>
      </c>
      <c r="V3183">
        <f t="shared" si="399"/>
        <v>2014</v>
      </c>
    </row>
    <row r="3184" spans="1:22" ht="60" x14ac:dyDescent="0.25">
      <c r="A3184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100.88571428571429</v>
      </c>
      <c r="P3184" s="3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9">
        <f t="shared" si="396"/>
        <v>40883.949317129627</v>
      </c>
      <c r="T3184" s="9">
        <f t="shared" si="397"/>
        <v>40939.708333333336</v>
      </c>
      <c r="U3184" t="str">
        <f t="shared" si="398"/>
        <v>Dec</v>
      </c>
      <c r="V3184">
        <f t="shared" si="399"/>
        <v>2012</v>
      </c>
    </row>
    <row r="3185" spans="1:22" ht="45" x14ac:dyDescent="0.25">
      <c r="A3185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109.00000000000001</v>
      </c>
      <c r="P3185" s="3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9">
        <f t="shared" si="396"/>
        <v>41491.79478009259</v>
      </c>
      <c r="T3185" s="9">
        <f t="shared" si="397"/>
        <v>41509.79478009259</v>
      </c>
      <c r="U3185" t="str">
        <f t="shared" si="398"/>
        <v>Aug</v>
      </c>
      <c r="V3185">
        <f t="shared" si="399"/>
        <v>2013</v>
      </c>
    </row>
    <row r="3186" spans="1:22" ht="45" x14ac:dyDescent="0.25">
      <c r="A3186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107.20930232558139</v>
      </c>
      <c r="P3186" s="3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9">
        <f t="shared" si="396"/>
        <v>41791.993414351848</v>
      </c>
      <c r="T3186" s="9">
        <f t="shared" si="397"/>
        <v>41821.993414351848</v>
      </c>
      <c r="U3186" t="str">
        <f t="shared" si="398"/>
        <v>Jun</v>
      </c>
      <c r="V3186">
        <f t="shared" si="399"/>
        <v>2014</v>
      </c>
    </row>
    <row r="3187" spans="1:22" ht="60" x14ac:dyDescent="0.25">
      <c r="A3187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100</v>
      </c>
      <c r="P3187" s="3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9">
        <f t="shared" si="396"/>
        <v>41829.977326388893</v>
      </c>
      <c r="T3187" s="9">
        <f t="shared" si="397"/>
        <v>41836.977326388893</v>
      </c>
      <c r="U3187" t="str">
        <f t="shared" si="398"/>
        <v>Jul</v>
      </c>
      <c r="V3187">
        <f t="shared" si="399"/>
        <v>2014</v>
      </c>
    </row>
    <row r="3188" spans="1:22" ht="60" x14ac:dyDescent="0.25">
      <c r="A3188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102.18750000000001</v>
      </c>
      <c r="P3188" s="3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9">
        <f t="shared" si="396"/>
        <v>41868.924050925925</v>
      </c>
      <c r="T3188" s="9">
        <f t="shared" si="397"/>
        <v>41898.875</v>
      </c>
      <c r="U3188" t="str">
        <f t="shared" si="398"/>
        <v>Aug</v>
      </c>
      <c r="V3188">
        <f t="shared" si="399"/>
        <v>2014</v>
      </c>
    </row>
    <row r="3189" spans="1:22" ht="60" x14ac:dyDescent="0.25">
      <c r="A3189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116.29333333333334</v>
      </c>
      <c r="P3189" s="3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9">
        <f t="shared" si="396"/>
        <v>41835.666354166664</v>
      </c>
      <c r="T3189" s="9">
        <f t="shared" si="397"/>
        <v>41855.666354166664</v>
      </c>
      <c r="U3189" t="str">
        <f t="shared" si="398"/>
        <v>Jul</v>
      </c>
      <c r="V3189">
        <f t="shared" si="399"/>
        <v>2014</v>
      </c>
    </row>
    <row r="3190" spans="1:22" ht="60" hidden="1" x14ac:dyDescent="0.25">
      <c r="A3190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65</v>
      </c>
      <c r="P3190" s="3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9">
        <f t="shared" si="396"/>
        <v>42144.415532407409</v>
      </c>
      <c r="T3190" s="9">
        <f t="shared" si="397"/>
        <v>42165.415532407409</v>
      </c>
      <c r="U3190" t="str">
        <f t="shared" si="398"/>
        <v>May</v>
      </c>
      <c r="V3190">
        <f t="shared" si="399"/>
        <v>2015</v>
      </c>
    </row>
    <row r="3191" spans="1:22" ht="60" hidden="1" x14ac:dyDescent="0.25">
      <c r="A3191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12.327272727272726</v>
      </c>
      <c r="P3191" s="3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9">
        <f t="shared" si="396"/>
        <v>42118.346435185187</v>
      </c>
      <c r="T3191" s="9">
        <f t="shared" si="397"/>
        <v>42148.346435185187</v>
      </c>
      <c r="U3191" t="str">
        <f t="shared" si="398"/>
        <v>Apr</v>
      </c>
      <c r="V3191">
        <f t="shared" si="399"/>
        <v>2015</v>
      </c>
    </row>
    <row r="3192" spans="1:22" ht="45" hidden="1" x14ac:dyDescent="0.25">
      <c r="A3192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3">
        <f t="shared" si="393"/>
        <v>0</v>
      </c>
      <c r="Q3192" t="str">
        <f t="shared" si="394"/>
        <v>theater</v>
      </c>
      <c r="R3192" t="str">
        <f t="shared" si="395"/>
        <v>musical</v>
      </c>
      <c r="S3192" s="9">
        <f t="shared" si="396"/>
        <v>42683.151331018518</v>
      </c>
      <c r="T3192" s="9">
        <f t="shared" si="397"/>
        <v>42713.192997685182</v>
      </c>
      <c r="U3192" t="str">
        <f t="shared" si="398"/>
        <v>Nov</v>
      </c>
      <c r="V3192">
        <f t="shared" si="399"/>
        <v>2016</v>
      </c>
    </row>
    <row r="3193" spans="1:22" ht="45" hidden="1" x14ac:dyDescent="0.25">
      <c r="A319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4.0266666666666664</v>
      </c>
      <c r="P3193" s="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6"/>
        <v>42538.755428240736</v>
      </c>
      <c r="T3193" s="9">
        <f t="shared" si="397"/>
        <v>42598.755428240736</v>
      </c>
      <c r="U3193" t="str">
        <f t="shared" si="398"/>
        <v>Jun</v>
      </c>
      <c r="V3193">
        <f t="shared" si="399"/>
        <v>2016</v>
      </c>
    </row>
    <row r="3194" spans="1:22" ht="60" hidden="1" x14ac:dyDescent="0.25">
      <c r="A3194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</v>
      </c>
      <c r="P3194" s="3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6"/>
        <v>42018.94049768518</v>
      </c>
      <c r="T3194" s="9">
        <f t="shared" si="397"/>
        <v>42063.916666666672</v>
      </c>
      <c r="U3194" t="str">
        <f t="shared" si="398"/>
        <v>Jan</v>
      </c>
      <c r="V3194">
        <f t="shared" si="399"/>
        <v>2015</v>
      </c>
    </row>
    <row r="3195" spans="1:22" ht="45" hidden="1" x14ac:dyDescent="0.25">
      <c r="A3195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11.74</v>
      </c>
      <c r="P3195" s="3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9">
        <f t="shared" si="396"/>
        <v>42010.968240740738</v>
      </c>
      <c r="T3195" s="9">
        <f t="shared" si="397"/>
        <v>42055.968240740738</v>
      </c>
      <c r="U3195" t="str">
        <f t="shared" si="398"/>
        <v>Jan</v>
      </c>
      <c r="V3195">
        <f t="shared" si="399"/>
        <v>2015</v>
      </c>
    </row>
    <row r="3196" spans="1:22" ht="60" hidden="1" x14ac:dyDescent="0.25">
      <c r="A3196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3">
        <f t="shared" si="393"/>
        <v>0</v>
      </c>
      <c r="Q3196" t="str">
        <f t="shared" si="394"/>
        <v>theater</v>
      </c>
      <c r="R3196" t="str">
        <f t="shared" si="395"/>
        <v>musical</v>
      </c>
      <c r="S3196" s="9">
        <f t="shared" si="396"/>
        <v>42182.062476851846</v>
      </c>
      <c r="T3196" s="9">
        <f t="shared" si="397"/>
        <v>42212.062476851846</v>
      </c>
      <c r="U3196" t="str">
        <f t="shared" si="398"/>
        <v>Jun</v>
      </c>
      <c r="V3196">
        <f t="shared" si="399"/>
        <v>2015</v>
      </c>
    </row>
    <row r="3197" spans="1:22" ht="60" hidden="1" x14ac:dyDescent="0.25">
      <c r="A3197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59.142857142857139</v>
      </c>
      <c r="P3197" s="3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9">
        <f t="shared" si="396"/>
        <v>42017.594236111108</v>
      </c>
      <c r="T3197" s="9">
        <f t="shared" si="397"/>
        <v>42047.594236111108</v>
      </c>
      <c r="U3197" t="str">
        <f t="shared" si="398"/>
        <v>Jan</v>
      </c>
      <c r="V3197">
        <f t="shared" si="399"/>
        <v>2015</v>
      </c>
    </row>
    <row r="3198" spans="1:22" ht="45" hidden="1" x14ac:dyDescent="0.25">
      <c r="A3198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0.06</v>
      </c>
      <c r="P3198" s="3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6"/>
        <v>42157.598090277781</v>
      </c>
      <c r="T3198" s="9">
        <f t="shared" si="397"/>
        <v>42217.583333333328</v>
      </c>
      <c r="U3198" t="str">
        <f t="shared" si="398"/>
        <v>Jun</v>
      </c>
      <c r="V3198">
        <f t="shared" si="399"/>
        <v>2015</v>
      </c>
    </row>
    <row r="3199" spans="1:22" ht="45" hidden="1" x14ac:dyDescent="0.25">
      <c r="A3199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11.450000000000001</v>
      </c>
      <c r="P3199" s="3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6"/>
        <v>42009.493263888886</v>
      </c>
      <c r="T3199" s="9">
        <f t="shared" si="397"/>
        <v>42039.493263888886</v>
      </c>
      <c r="U3199" t="str">
        <f t="shared" si="398"/>
        <v>Jan</v>
      </c>
      <c r="V3199">
        <f t="shared" si="399"/>
        <v>2015</v>
      </c>
    </row>
    <row r="3200" spans="1:22" ht="60" hidden="1" x14ac:dyDescent="0.25">
      <c r="A3200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0.36666666666666664</v>
      </c>
      <c r="P3200" s="3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9">
        <f t="shared" si="396"/>
        <v>42013.424502314811</v>
      </c>
      <c r="T3200" s="9">
        <f t="shared" si="397"/>
        <v>42051.424502314811</v>
      </c>
      <c r="U3200" t="str">
        <f t="shared" si="398"/>
        <v>Jan</v>
      </c>
      <c r="V3200">
        <f t="shared" si="399"/>
        <v>2015</v>
      </c>
    </row>
    <row r="3201" spans="1:22" ht="45" hidden="1" x14ac:dyDescent="0.25">
      <c r="A3201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52.16</v>
      </c>
      <c r="P3201" s="3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9">
        <f t="shared" si="396"/>
        <v>41858.761782407404</v>
      </c>
      <c r="T3201" s="9">
        <f t="shared" si="397"/>
        <v>41888.875</v>
      </c>
      <c r="U3201" t="str">
        <f t="shared" si="398"/>
        <v>Aug</v>
      </c>
      <c r="V3201">
        <f t="shared" si="399"/>
        <v>2014</v>
      </c>
    </row>
    <row r="3202" spans="1:22" ht="60" hidden="1" x14ac:dyDescent="0.25">
      <c r="A3202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2E-3</v>
      </c>
      <c r="P3202" s="3">
        <f t="shared" si="393"/>
        <v>1</v>
      </c>
      <c r="Q3202" t="str">
        <f t="shared" si="394"/>
        <v>theater</v>
      </c>
      <c r="R3202" t="str">
        <f t="shared" si="395"/>
        <v>musical</v>
      </c>
      <c r="S3202" s="9">
        <f t="shared" si="396"/>
        <v>42460.320613425924</v>
      </c>
      <c r="T3202" s="9">
        <f t="shared" si="397"/>
        <v>42490.231944444444</v>
      </c>
      <c r="U3202" t="str">
        <f t="shared" si="398"/>
        <v>Mar</v>
      </c>
      <c r="V3202">
        <f t="shared" si="399"/>
        <v>2016</v>
      </c>
    </row>
    <row r="3203" spans="1:22" ht="60" hidden="1" x14ac:dyDescent="0.25">
      <c r="A320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E3203/D3203*100</f>
        <v>1.25</v>
      </c>
      <c r="P3203" s="3">
        <f t="shared" ref="P3203:P3266" si="401">IFERROR(E3203/L3203,0)</f>
        <v>12.5</v>
      </c>
      <c r="Q3203" t="str">
        <f t="shared" ref="Q3203:Q3266" si="402">LEFT(N3203,SEARCH("/",N3203,1)-1)</f>
        <v>theater</v>
      </c>
      <c r="R3203" t="str">
        <f t="shared" ref="R3203:R3266" si="403">MID(N3203,FIND("/",N3203)+1,256)</f>
        <v>musical</v>
      </c>
      <c r="S3203" s="9">
        <f t="shared" ref="S3203:S3266" si="404">(((J3203/60)/60)/24)+DATE(1970,1,1)</f>
        <v>41861.767094907409</v>
      </c>
      <c r="T3203" s="9">
        <f t="shared" ref="T3203:T3266" si="405">(((I3203/60)/60)/24)+DATE(1970,1,1)</f>
        <v>41882.767094907409</v>
      </c>
      <c r="U3203" t="str">
        <f t="shared" ref="U3203:U3266" si="406">TEXT(S3203,"mmm")</f>
        <v>Aug</v>
      </c>
      <c r="V3203">
        <f t="shared" ref="V3203:V3266" si="407">YEAR(T3203)</f>
        <v>2014</v>
      </c>
    </row>
    <row r="3204" spans="1:22" ht="45" hidden="1" x14ac:dyDescent="0.25">
      <c r="A3204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54.52</v>
      </c>
      <c r="P3204" s="3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si="404"/>
        <v>42293.853541666671</v>
      </c>
      <c r="T3204" s="9">
        <f t="shared" si="405"/>
        <v>42352.249305555553</v>
      </c>
      <c r="U3204" t="str">
        <f t="shared" si="406"/>
        <v>Oct</v>
      </c>
      <c r="V3204">
        <f t="shared" si="407"/>
        <v>2015</v>
      </c>
    </row>
    <row r="3205" spans="1:22" ht="45" hidden="1" x14ac:dyDescent="0.25">
      <c r="A3205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25</v>
      </c>
      <c r="P3205" s="3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9">
        <f t="shared" si="404"/>
        <v>42242.988680555558</v>
      </c>
      <c r="T3205" s="9">
        <f t="shared" si="405"/>
        <v>42272.988680555558</v>
      </c>
      <c r="U3205" t="str">
        <f t="shared" si="406"/>
        <v>Aug</v>
      </c>
      <c r="V3205">
        <f t="shared" si="407"/>
        <v>2015</v>
      </c>
    </row>
    <row r="3206" spans="1:22" ht="60" hidden="1" x14ac:dyDescent="0.25">
      <c r="A3206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3">
        <f t="shared" si="401"/>
        <v>0</v>
      </c>
      <c r="Q3206" t="str">
        <f t="shared" si="402"/>
        <v>theater</v>
      </c>
      <c r="R3206" t="str">
        <f t="shared" si="403"/>
        <v>musical</v>
      </c>
      <c r="S3206" s="9">
        <f t="shared" si="404"/>
        <v>42172.686099537037</v>
      </c>
      <c r="T3206" s="9">
        <f t="shared" si="405"/>
        <v>42202.676388888889</v>
      </c>
      <c r="U3206" t="str">
        <f t="shared" si="406"/>
        <v>Jun</v>
      </c>
      <c r="V3206">
        <f t="shared" si="407"/>
        <v>2015</v>
      </c>
    </row>
    <row r="3207" spans="1:22" ht="60" hidden="1" x14ac:dyDescent="0.25">
      <c r="A3207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3.4125000000000001</v>
      </c>
      <c r="P3207" s="3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4"/>
        <v>42095.374675925923</v>
      </c>
      <c r="T3207" s="9">
        <f t="shared" si="405"/>
        <v>42125.374675925923</v>
      </c>
      <c r="U3207" t="str">
        <f t="shared" si="406"/>
        <v>Apr</v>
      </c>
      <c r="V3207">
        <f t="shared" si="407"/>
        <v>2015</v>
      </c>
    </row>
    <row r="3208" spans="1:22" ht="60" hidden="1" x14ac:dyDescent="0.25">
      <c r="A3208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3">
        <f t="shared" si="401"/>
        <v>0</v>
      </c>
      <c r="Q3208" t="str">
        <f t="shared" si="402"/>
        <v>theater</v>
      </c>
      <c r="R3208" t="str">
        <f t="shared" si="403"/>
        <v>musical</v>
      </c>
      <c r="S3208" s="9">
        <f t="shared" si="404"/>
        <v>42236.276053240741</v>
      </c>
      <c r="T3208" s="9">
        <f t="shared" si="405"/>
        <v>42266.276053240741</v>
      </c>
      <c r="U3208" t="str">
        <f t="shared" si="406"/>
        <v>Aug</v>
      </c>
      <c r="V3208">
        <f t="shared" si="407"/>
        <v>2015</v>
      </c>
    </row>
    <row r="3209" spans="1:22" ht="60" hidden="1" x14ac:dyDescent="0.25">
      <c r="A3209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46.36363636363636</v>
      </c>
      <c r="P3209" s="3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9">
        <f t="shared" si="404"/>
        <v>42057.277858796297</v>
      </c>
      <c r="T3209" s="9">
        <f t="shared" si="405"/>
        <v>42117.236192129625</v>
      </c>
      <c r="U3209" t="str">
        <f t="shared" si="406"/>
        <v>Feb</v>
      </c>
      <c r="V3209">
        <f t="shared" si="407"/>
        <v>2015</v>
      </c>
    </row>
    <row r="3210" spans="1:22" ht="45" x14ac:dyDescent="0.25">
      <c r="A3210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103.49999999999999</v>
      </c>
      <c r="P3210" s="3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9">
        <f t="shared" si="404"/>
        <v>41827.605057870373</v>
      </c>
      <c r="T3210" s="9">
        <f t="shared" si="405"/>
        <v>41848.605057870373</v>
      </c>
      <c r="U3210" t="str">
        <f t="shared" si="406"/>
        <v>Jul</v>
      </c>
      <c r="V3210">
        <f t="shared" si="407"/>
        <v>2014</v>
      </c>
    </row>
    <row r="3211" spans="1:22" ht="45" x14ac:dyDescent="0.25">
      <c r="A3211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119.32315789473684</v>
      </c>
      <c r="P3211" s="3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9">
        <f t="shared" si="404"/>
        <v>41778.637245370373</v>
      </c>
      <c r="T3211" s="9">
        <f t="shared" si="405"/>
        <v>41810.958333333336</v>
      </c>
      <c r="U3211" t="str">
        <f t="shared" si="406"/>
        <v>May</v>
      </c>
      <c r="V3211">
        <f t="shared" si="407"/>
        <v>2014</v>
      </c>
    </row>
    <row r="3212" spans="1:22" ht="60" x14ac:dyDescent="0.25">
      <c r="A3212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125.76666666666667</v>
      </c>
      <c r="P3212" s="3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9">
        <f t="shared" si="404"/>
        <v>41013.936562499999</v>
      </c>
      <c r="T3212" s="9">
        <f t="shared" si="405"/>
        <v>41061.165972222225</v>
      </c>
      <c r="U3212" t="str">
        <f t="shared" si="406"/>
        <v>Apr</v>
      </c>
      <c r="V3212">
        <f t="shared" si="407"/>
        <v>2012</v>
      </c>
    </row>
    <row r="3213" spans="1:22" ht="60" x14ac:dyDescent="0.25">
      <c r="A321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119.74347826086958</v>
      </c>
      <c r="P3213" s="3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9">
        <f t="shared" si="404"/>
        <v>41834.586574074077</v>
      </c>
      <c r="T3213" s="9">
        <f t="shared" si="405"/>
        <v>41866.083333333336</v>
      </c>
      <c r="U3213" t="str">
        <f t="shared" si="406"/>
        <v>Jul</v>
      </c>
      <c r="V3213">
        <f t="shared" si="407"/>
        <v>2014</v>
      </c>
    </row>
    <row r="3214" spans="1:22" ht="30" x14ac:dyDescent="0.25">
      <c r="A3214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126.25</v>
      </c>
      <c r="P3214" s="3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9">
        <f t="shared" si="404"/>
        <v>41829.795729166668</v>
      </c>
      <c r="T3214" s="9">
        <f t="shared" si="405"/>
        <v>41859.795729166668</v>
      </c>
      <c r="U3214" t="str">
        <f t="shared" si="406"/>
        <v>Jul</v>
      </c>
      <c r="V3214">
        <f t="shared" si="407"/>
        <v>2014</v>
      </c>
    </row>
    <row r="3215" spans="1:22" ht="60" x14ac:dyDescent="0.25">
      <c r="A3215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100.11666666666667</v>
      </c>
      <c r="P3215" s="3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9">
        <f t="shared" si="404"/>
        <v>42171.763414351852</v>
      </c>
      <c r="T3215" s="9">
        <f t="shared" si="405"/>
        <v>42211.763414351852</v>
      </c>
      <c r="U3215" t="str">
        <f t="shared" si="406"/>
        <v>Jun</v>
      </c>
      <c r="V3215">
        <f t="shared" si="407"/>
        <v>2015</v>
      </c>
    </row>
    <row r="3216" spans="1:22" ht="60" x14ac:dyDescent="0.25">
      <c r="A3216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102.13333333333334</v>
      </c>
      <c r="P3216" s="3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9">
        <f t="shared" si="404"/>
        <v>42337.792511574073</v>
      </c>
      <c r="T3216" s="9">
        <f t="shared" si="405"/>
        <v>42374.996527777781</v>
      </c>
      <c r="U3216" t="str">
        <f t="shared" si="406"/>
        <v>Nov</v>
      </c>
      <c r="V3216">
        <f t="shared" si="407"/>
        <v>2016</v>
      </c>
    </row>
    <row r="3217" spans="1:22" ht="60" x14ac:dyDescent="0.25">
      <c r="A3217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100.35142857142858</v>
      </c>
      <c r="P3217" s="3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9">
        <f t="shared" si="404"/>
        <v>42219.665173611109</v>
      </c>
      <c r="T3217" s="9">
        <f t="shared" si="405"/>
        <v>42257.165972222225</v>
      </c>
      <c r="U3217" t="str">
        <f t="shared" si="406"/>
        <v>Aug</v>
      </c>
      <c r="V3217">
        <f t="shared" si="407"/>
        <v>2015</v>
      </c>
    </row>
    <row r="3218" spans="1:22" ht="60" x14ac:dyDescent="0.25">
      <c r="A3218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100.05</v>
      </c>
      <c r="P3218" s="3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9">
        <f t="shared" si="404"/>
        <v>42165.462627314817</v>
      </c>
      <c r="T3218" s="9">
        <f t="shared" si="405"/>
        <v>42196.604166666672</v>
      </c>
      <c r="U3218" t="str">
        <f t="shared" si="406"/>
        <v>Jun</v>
      </c>
      <c r="V3218">
        <f t="shared" si="407"/>
        <v>2015</v>
      </c>
    </row>
    <row r="3219" spans="1:22" ht="45" x14ac:dyDescent="0.25">
      <c r="A3219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116.02222222222223</v>
      </c>
      <c r="P3219" s="3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9">
        <f t="shared" si="404"/>
        <v>42648.546111111107</v>
      </c>
      <c r="T3219" s="9">
        <f t="shared" si="405"/>
        <v>42678.546111111107</v>
      </c>
      <c r="U3219" t="str">
        <f t="shared" si="406"/>
        <v>Oct</v>
      </c>
      <c r="V3219">
        <f t="shared" si="407"/>
        <v>2016</v>
      </c>
    </row>
    <row r="3220" spans="1:22" ht="60" x14ac:dyDescent="0.25">
      <c r="A3220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102.1</v>
      </c>
      <c r="P3220" s="3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9">
        <f t="shared" si="404"/>
        <v>41971.002152777779</v>
      </c>
      <c r="T3220" s="9">
        <f t="shared" si="405"/>
        <v>42004</v>
      </c>
      <c r="U3220" t="str">
        <f t="shared" si="406"/>
        <v>Nov</v>
      </c>
      <c r="V3220">
        <f t="shared" si="407"/>
        <v>2014</v>
      </c>
    </row>
    <row r="3221" spans="1:22" ht="45" x14ac:dyDescent="0.25">
      <c r="A3221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100.11000000000001</v>
      </c>
      <c r="P3221" s="3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9">
        <f t="shared" si="404"/>
        <v>42050.983182870375</v>
      </c>
      <c r="T3221" s="9">
        <f t="shared" si="405"/>
        <v>42085.941516203704</v>
      </c>
      <c r="U3221" t="str">
        <f t="shared" si="406"/>
        <v>Feb</v>
      </c>
      <c r="V3221">
        <f t="shared" si="407"/>
        <v>2015</v>
      </c>
    </row>
    <row r="3222" spans="1:22" ht="30" x14ac:dyDescent="0.25">
      <c r="A3222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100.84</v>
      </c>
      <c r="P3222" s="3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9">
        <f t="shared" si="404"/>
        <v>42772.833379629628</v>
      </c>
      <c r="T3222" s="9">
        <f t="shared" si="405"/>
        <v>42806.875</v>
      </c>
      <c r="U3222" t="str">
        <f t="shared" si="406"/>
        <v>Feb</v>
      </c>
      <c r="V3222">
        <f t="shared" si="407"/>
        <v>2017</v>
      </c>
    </row>
    <row r="3223" spans="1:22" ht="60" x14ac:dyDescent="0.25">
      <c r="A322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103.42499999999998</v>
      </c>
      <c r="P3223" s="3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9">
        <f t="shared" si="404"/>
        <v>42155.696793981479</v>
      </c>
      <c r="T3223" s="9">
        <f t="shared" si="405"/>
        <v>42190.696793981479</v>
      </c>
      <c r="U3223" t="str">
        <f t="shared" si="406"/>
        <v>May</v>
      </c>
      <c r="V3223">
        <f t="shared" si="407"/>
        <v>2015</v>
      </c>
    </row>
    <row r="3224" spans="1:22" ht="45" x14ac:dyDescent="0.25">
      <c r="A3224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124.8</v>
      </c>
      <c r="P3224" s="3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9">
        <f t="shared" si="404"/>
        <v>42270.582141203704</v>
      </c>
      <c r="T3224" s="9">
        <f t="shared" si="405"/>
        <v>42301.895138888889</v>
      </c>
      <c r="U3224" t="str">
        <f t="shared" si="406"/>
        <v>Sep</v>
      </c>
      <c r="V3224">
        <f t="shared" si="407"/>
        <v>2015</v>
      </c>
    </row>
    <row r="3225" spans="1:22" ht="30" x14ac:dyDescent="0.25">
      <c r="A3225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109.51612903225806</v>
      </c>
      <c r="P3225" s="3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9">
        <f t="shared" si="404"/>
        <v>42206.835370370376</v>
      </c>
      <c r="T3225" s="9">
        <f t="shared" si="405"/>
        <v>42236.835370370376</v>
      </c>
      <c r="U3225" t="str">
        <f t="shared" si="406"/>
        <v>Jul</v>
      </c>
      <c r="V3225">
        <f t="shared" si="407"/>
        <v>2015</v>
      </c>
    </row>
    <row r="3226" spans="1:22" ht="60" x14ac:dyDescent="0.25">
      <c r="A3226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102.03333333333333</v>
      </c>
      <c r="P3226" s="3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9">
        <f t="shared" si="404"/>
        <v>42697.850844907407</v>
      </c>
      <c r="T3226" s="9">
        <f t="shared" si="405"/>
        <v>42745.208333333328</v>
      </c>
      <c r="U3226" t="str">
        <f t="shared" si="406"/>
        <v>Nov</v>
      </c>
      <c r="V3226">
        <f t="shared" si="407"/>
        <v>2017</v>
      </c>
    </row>
    <row r="3227" spans="1:22" ht="45" x14ac:dyDescent="0.25">
      <c r="A3227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102.35000000000001</v>
      </c>
      <c r="P3227" s="3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9">
        <f t="shared" si="404"/>
        <v>42503.559467592597</v>
      </c>
      <c r="T3227" s="9">
        <f t="shared" si="405"/>
        <v>42524.875</v>
      </c>
      <c r="U3227" t="str">
        <f t="shared" si="406"/>
        <v>May</v>
      </c>
      <c r="V3227">
        <f t="shared" si="407"/>
        <v>2016</v>
      </c>
    </row>
    <row r="3228" spans="1:22" ht="45" x14ac:dyDescent="0.25">
      <c r="A3228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104.16666666666667</v>
      </c>
      <c r="P3228" s="3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9">
        <f t="shared" si="404"/>
        <v>42277.583472222221</v>
      </c>
      <c r="T3228" s="9">
        <f t="shared" si="405"/>
        <v>42307.583472222221</v>
      </c>
      <c r="U3228" t="str">
        <f t="shared" si="406"/>
        <v>Sep</v>
      </c>
      <c r="V3228">
        <f t="shared" si="407"/>
        <v>2015</v>
      </c>
    </row>
    <row r="3229" spans="1:22" ht="60" x14ac:dyDescent="0.25">
      <c r="A3229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125</v>
      </c>
      <c r="P3229" s="3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4"/>
        <v>42722.882361111115</v>
      </c>
      <c r="T3229" s="9">
        <f t="shared" si="405"/>
        <v>42752.882361111115</v>
      </c>
      <c r="U3229" t="str">
        <f t="shared" si="406"/>
        <v>Dec</v>
      </c>
      <c r="V3229">
        <f t="shared" si="407"/>
        <v>2017</v>
      </c>
    </row>
    <row r="3230" spans="1:22" ht="30" x14ac:dyDescent="0.25">
      <c r="A3230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102.34285714285714</v>
      </c>
      <c r="P3230" s="3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9">
        <f t="shared" si="404"/>
        <v>42323.70930555556</v>
      </c>
      <c r="T3230" s="9">
        <f t="shared" si="405"/>
        <v>42355.207638888889</v>
      </c>
      <c r="U3230" t="str">
        <f t="shared" si="406"/>
        <v>Nov</v>
      </c>
      <c r="V3230">
        <f t="shared" si="407"/>
        <v>2015</v>
      </c>
    </row>
    <row r="3231" spans="1:22" ht="45" x14ac:dyDescent="0.25">
      <c r="A3231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107.86500000000001</v>
      </c>
      <c r="P3231" s="3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9">
        <f t="shared" si="404"/>
        <v>41933.291643518518</v>
      </c>
      <c r="T3231" s="9">
        <f t="shared" si="405"/>
        <v>41963.333310185189</v>
      </c>
      <c r="U3231" t="str">
        <f t="shared" si="406"/>
        <v>Oct</v>
      </c>
      <c r="V3231">
        <f t="shared" si="407"/>
        <v>2014</v>
      </c>
    </row>
    <row r="3232" spans="1:22" ht="60" x14ac:dyDescent="0.25">
      <c r="A3232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109.88461538461539</v>
      </c>
      <c r="P3232" s="3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9">
        <f t="shared" si="404"/>
        <v>41898.168125000004</v>
      </c>
      <c r="T3232" s="9">
        <f t="shared" si="405"/>
        <v>41913.165972222225</v>
      </c>
      <c r="U3232" t="str">
        <f t="shared" si="406"/>
        <v>Sep</v>
      </c>
      <c r="V3232">
        <f t="shared" si="407"/>
        <v>2014</v>
      </c>
    </row>
    <row r="3233" spans="1:22" ht="45" x14ac:dyDescent="0.25">
      <c r="A323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161</v>
      </c>
      <c r="P3233" s="3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4"/>
        <v>42446.943831018521</v>
      </c>
      <c r="T3233" s="9">
        <f t="shared" si="405"/>
        <v>42476.943831018521</v>
      </c>
      <c r="U3233" t="str">
        <f t="shared" si="406"/>
        <v>Mar</v>
      </c>
      <c r="V3233">
        <f t="shared" si="407"/>
        <v>2016</v>
      </c>
    </row>
    <row r="3234" spans="1:22" ht="45" x14ac:dyDescent="0.25">
      <c r="A3234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131.20000000000002</v>
      </c>
      <c r="P3234" s="3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9">
        <f t="shared" si="404"/>
        <v>42463.81385416667</v>
      </c>
      <c r="T3234" s="9">
        <f t="shared" si="405"/>
        <v>42494.165972222225</v>
      </c>
      <c r="U3234" t="str">
        <f t="shared" si="406"/>
        <v>Apr</v>
      </c>
      <c r="V3234">
        <f t="shared" si="407"/>
        <v>2016</v>
      </c>
    </row>
    <row r="3235" spans="1:22" ht="45" x14ac:dyDescent="0.25">
      <c r="A3235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118.8</v>
      </c>
      <c r="P3235" s="3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9">
        <f t="shared" si="404"/>
        <v>42766.805034722223</v>
      </c>
      <c r="T3235" s="9">
        <f t="shared" si="405"/>
        <v>42796.805034722223</v>
      </c>
      <c r="U3235" t="str">
        <f t="shared" si="406"/>
        <v>Jan</v>
      </c>
      <c r="V3235">
        <f t="shared" si="407"/>
        <v>2017</v>
      </c>
    </row>
    <row r="3236" spans="1:22" ht="60" x14ac:dyDescent="0.25">
      <c r="A3236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100.39275000000001</v>
      </c>
      <c r="P3236" s="3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9">
        <f t="shared" si="404"/>
        <v>42734.789444444439</v>
      </c>
      <c r="T3236" s="9">
        <f t="shared" si="405"/>
        <v>42767.979861111111</v>
      </c>
      <c r="U3236" t="str">
        <f t="shared" si="406"/>
        <v>Dec</v>
      </c>
      <c r="V3236">
        <f t="shared" si="407"/>
        <v>2017</v>
      </c>
    </row>
    <row r="3237" spans="1:22" ht="60" x14ac:dyDescent="0.25">
      <c r="A3237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103.20666666666666</v>
      </c>
      <c r="P3237" s="3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9">
        <f t="shared" si="404"/>
        <v>42522.347812499997</v>
      </c>
      <c r="T3237" s="9">
        <f t="shared" si="405"/>
        <v>42552.347812499997</v>
      </c>
      <c r="U3237" t="str">
        <f t="shared" si="406"/>
        <v>Jun</v>
      </c>
      <c r="V3237">
        <f t="shared" si="407"/>
        <v>2016</v>
      </c>
    </row>
    <row r="3238" spans="1:22" ht="60" x14ac:dyDescent="0.25">
      <c r="A3238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100.6</v>
      </c>
      <c r="P3238" s="3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9">
        <f t="shared" si="404"/>
        <v>42702.917048611111</v>
      </c>
      <c r="T3238" s="9">
        <f t="shared" si="405"/>
        <v>42732.917048611111</v>
      </c>
      <c r="U3238" t="str">
        <f t="shared" si="406"/>
        <v>Nov</v>
      </c>
      <c r="V3238">
        <f t="shared" si="407"/>
        <v>2016</v>
      </c>
    </row>
    <row r="3239" spans="1:22" ht="30" x14ac:dyDescent="0.25">
      <c r="A3239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100.78754285714287</v>
      </c>
      <c r="P3239" s="3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9">
        <f t="shared" si="404"/>
        <v>42252.474351851852</v>
      </c>
      <c r="T3239" s="9">
        <f t="shared" si="405"/>
        <v>42276.165972222225</v>
      </c>
      <c r="U3239" t="str">
        <f t="shared" si="406"/>
        <v>Sep</v>
      </c>
      <c r="V3239">
        <f t="shared" si="407"/>
        <v>2015</v>
      </c>
    </row>
    <row r="3240" spans="1:22" ht="60" x14ac:dyDescent="0.25">
      <c r="A3240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112.32142857142857</v>
      </c>
      <c r="P3240" s="3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9">
        <f t="shared" si="404"/>
        <v>42156.510393518518</v>
      </c>
      <c r="T3240" s="9">
        <f t="shared" si="405"/>
        <v>42186.510393518518</v>
      </c>
      <c r="U3240" t="str">
        <f t="shared" si="406"/>
        <v>Jun</v>
      </c>
      <c r="V3240">
        <f t="shared" si="407"/>
        <v>2015</v>
      </c>
    </row>
    <row r="3241" spans="1:22" ht="60" x14ac:dyDescent="0.25">
      <c r="A3241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105.91914022517912</v>
      </c>
      <c r="P3241" s="3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9">
        <f t="shared" si="404"/>
        <v>42278.089039351849</v>
      </c>
      <c r="T3241" s="9">
        <f t="shared" si="405"/>
        <v>42302.999305555553</v>
      </c>
      <c r="U3241" t="str">
        <f t="shared" si="406"/>
        <v>Oct</v>
      </c>
      <c r="V3241">
        <f t="shared" si="407"/>
        <v>2015</v>
      </c>
    </row>
    <row r="3242" spans="1:22" ht="60" x14ac:dyDescent="0.25">
      <c r="A3242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100.56666666666668</v>
      </c>
      <c r="P3242" s="3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9">
        <f t="shared" si="404"/>
        <v>42754.693842592591</v>
      </c>
      <c r="T3242" s="9">
        <f t="shared" si="405"/>
        <v>42782.958333333328</v>
      </c>
      <c r="U3242" t="str">
        <f t="shared" si="406"/>
        <v>Jan</v>
      </c>
      <c r="V3242">
        <f t="shared" si="407"/>
        <v>2017</v>
      </c>
    </row>
    <row r="3243" spans="1:22" ht="60" x14ac:dyDescent="0.25">
      <c r="A324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115.30588235294117</v>
      </c>
      <c r="P3243" s="3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9">
        <f t="shared" si="404"/>
        <v>41893.324884259258</v>
      </c>
      <c r="T3243" s="9">
        <f t="shared" si="405"/>
        <v>41926.290972222225</v>
      </c>
      <c r="U3243" t="str">
        <f t="shared" si="406"/>
        <v>Sep</v>
      </c>
      <c r="V3243">
        <f t="shared" si="407"/>
        <v>2014</v>
      </c>
    </row>
    <row r="3244" spans="1:22" ht="45" x14ac:dyDescent="0.25">
      <c r="A3244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127.30419999999999</v>
      </c>
      <c r="P3244" s="3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9">
        <f t="shared" si="404"/>
        <v>41871.755694444444</v>
      </c>
      <c r="T3244" s="9">
        <f t="shared" si="405"/>
        <v>41901.755694444444</v>
      </c>
      <c r="U3244" t="str">
        <f t="shared" si="406"/>
        <v>Aug</v>
      </c>
      <c r="V3244">
        <f t="shared" si="407"/>
        <v>2014</v>
      </c>
    </row>
    <row r="3245" spans="1:22" ht="45" x14ac:dyDescent="0.25">
      <c r="A3245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102.83750000000001</v>
      </c>
      <c r="P3245" s="3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9">
        <f t="shared" si="404"/>
        <v>42262.096782407403</v>
      </c>
      <c r="T3245" s="9">
        <f t="shared" si="405"/>
        <v>42286</v>
      </c>
      <c r="U3245" t="str">
        <f t="shared" si="406"/>
        <v>Sep</v>
      </c>
      <c r="V3245">
        <f t="shared" si="407"/>
        <v>2015</v>
      </c>
    </row>
    <row r="3246" spans="1:22" ht="45" x14ac:dyDescent="0.25">
      <c r="A3246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102.9375</v>
      </c>
      <c r="P3246" s="3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9">
        <f t="shared" si="404"/>
        <v>42675.694236111114</v>
      </c>
      <c r="T3246" s="9">
        <f t="shared" si="405"/>
        <v>42705.735902777778</v>
      </c>
      <c r="U3246" t="str">
        <f t="shared" si="406"/>
        <v>Nov</v>
      </c>
      <c r="V3246">
        <f t="shared" si="407"/>
        <v>2016</v>
      </c>
    </row>
    <row r="3247" spans="1:22" ht="45" x14ac:dyDescent="0.25">
      <c r="A3247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104.3047619047619</v>
      </c>
      <c r="P3247" s="3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9">
        <f t="shared" si="404"/>
        <v>42135.60020833333</v>
      </c>
      <c r="T3247" s="9">
        <f t="shared" si="405"/>
        <v>42167.083333333328</v>
      </c>
      <c r="U3247" t="str">
        <f t="shared" si="406"/>
        <v>May</v>
      </c>
      <c r="V3247">
        <f t="shared" si="407"/>
        <v>2015</v>
      </c>
    </row>
    <row r="3248" spans="1:22" ht="45" x14ac:dyDescent="0.25">
      <c r="A3248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111.22000000000001</v>
      </c>
      <c r="P3248" s="3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9">
        <f t="shared" si="404"/>
        <v>42230.472222222219</v>
      </c>
      <c r="T3248" s="9">
        <f t="shared" si="405"/>
        <v>42259.165972222225</v>
      </c>
      <c r="U3248" t="str">
        <f t="shared" si="406"/>
        <v>Aug</v>
      </c>
      <c r="V3248">
        <f t="shared" si="407"/>
        <v>2015</v>
      </c>
    </row>
    <row r="3249" spans="1:22" ht="60" x14ac:dyDescent="0.25">
      <c r="A3249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105.86</v>
      </c>
      <c r="P3249" s="3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9">
        <f t="shared" si="404"/>
        <v>42167.434166666666</v>
      </c>
      <c r="T3249" s="9">
        <f t="shared" si="405"/>
        <v>42197.434166666666</v>
      </c>
      <c r="U3249" t="str">
        <f t="shared" si="406"/>
        <v>Jun</v>
      </c>
      <c r="V3249">
        <f t="shared" si="407"/>
        <v>2015</v>
      </c>
    </row>
    <row r="3250" spans="1:22" ht="30" x14ac:dyDescent="0.25">
      <c r="A3250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100.79166666666666</v>
      </c>
      <c r="P3250" s="3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9">
        <f t="shared" si="404"/>
        <v>42068.888391203705</v>
      </c>
      <c r="T3250" s="9">
        <f t="shared" si="405"/>
        <v>42098.846724537041</v>
      </c>
      <c r="U3250" t="str">
        <f t="shared" si="406"/>
        <v>Mar</v>
      </c>
      <c r="V3250">
        <f t="shared" si="407"/>
        <v>2015</v>
      </c>
    </row>
    <row r="3251" spans="1:22" ht="60" x14ac:dyDescent="0.25">
      <c r="A3251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104.92727272727274</v>
      </c>
      <c r="P3251" s="3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9">
        <f t="shared" si="404"/>
        <v>42145.746689814812</v>
      </c>
      <c r="T3251" s="9">
        <f t="shared" si="405"/>
        <v>42175.746689814812</v>
      </c>
      <c r="U3251" t="str">
        <f t="shared" si="406"/>
        <v>May</v>
      </c>
      <c r="V3251">
        <f t="shared" si="407"/>
        <v>2015</v>
      </c>
    </row>
    <row r="3252" spans="1:22" ht="60" x14ac:dyDescent="0.25">
      <c r="A3252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101.55199999999999</v>
      </c>
      <c r="P3252" s="3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9">
        <f t="shared" si="404"/>
        <v>41918.742175925923</v>
      </c>
      <c r="T3252" s="9">
        <f t="shared" si="405"/>
        <v>41948.783842592595</v>
      </c>
      <c r="U3252" t="str">
        <f t="shared" si="406"/>
        <v>Oct</v>
      </c>
      <c r="V3252">
        <f t="shared" si="407"/>
        <v>2014</v>
      </c>
    </row>
    <row r="3253" spans="1:22" ht="60" x14ac:dyDescent="0.25">
      <c r="A325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110.73333333333333</v>
      </c>
      <c r="P3253" s="3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4"/>
        <v>42146.731087962966</v>
      </c>
      <c r="T3253" s="9">
        <f t="shared" si="405"/>
        <v>42176.731087962966</v>
      </c>
      <c r="U3253" t="str">
        <f t="shared" si="406"/>
        <v>May</v>
      </c>
      <c r="V3253">
        <f t="shared" si="407"/>
        <v>2015</v>
      </c>
    </row>
    <row r="3254" spans="1:22" ht="45" x14ac:dyDescent="0.25">
      <c r="A3254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127.82222222222221</v>
      </c>
      <c r="P3254" s="3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4"/>
        <v>42590.472685185188</v>
      </c>
      <c r="T3254" s="9">
        <f t="shared" si="405"/>
        <v>42620.472685185188</v>
      </c>
      <c r="U3254" t="str">
        <f t="shared" si="406"/>
        <v>Aug</v>
      </c>
      <c r="V3254">
        <f t="shared" si="407"/>
        <v>2016</v>
      </c>
    </row>
    <row r="3255" spans="1:22" ht="45" x14ac:dyDescent="0.25">
      <c r="A3255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101.82500000000002</v>
      </c>
      <c r="P3255" s="3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9">
        <f t="shared" si="404"/>
        <v>42602.576712962968</v>
      </c>
      <c r="T3255" s="9">
        <f t="shared" si="405"/>
        <v>42621.15625</v>
      </c>
      <c r="U3255" t="str">
        <f t="shared" si="406"/>
        <v>Aug</v>
      </c>
      <c r="V3255">
        <f t="shared" si="407"/>
        <v>2016</v>
      </c>
    </row>
    <row r="3256" spans="1:22" ht="60" x14ac:dyDescent="0.25">
      <c r="A3256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101.25769230769231</v>
      </c>
      <c r="P3256" s="3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9">
        <f t="shared" si="404"/>
        <v>42059.085752314815</v>
      </c>
      <c r="T3256" s="9">
        <f t="shared" si="405"/>
        <v>42089.044085648144</v>
      </c>
      <c r="U3256" t="str">
        <f t="shared" si="406"/>
        <v>Feb</v>
      </c>
      <c r="V3256">
        <f t="shared" si="407"/>
        <v>2015</v>
      </c>
    </row>
    <row r="3257" spans="1:22" ht="60" x14ac:dyDescent="0.25">
      <c r="A3257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175</v>
      </c>
      <c r="P3257" s="3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9">
        <f t="shared" si="404"/>
        <v>41889.768229166664</v>
      </c>
      <c r="T3257" s="9">
        <f t="shared" si="405"/>
        <v>41919.768229166664</v>
      </c>
      <c r="U3257" t="str">
        <f t="shared" si="406"/>
        <v>Sep</v>
      </c>
      <c r="V3257">
        <f t="shared" si="407"/>
        <v>2014</v>
      </c>
    </row>
    <row r="3258" spans="1:22" ht="45" x14ac:dyDescent="0.25">
      <c r="A3258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128.06</v>
      </c>
      <c r="P3258" s="3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9">
        <f t="shared" si="404"/>
        <v>42144.573807870373</v>
      </c>
      <c r="T3258" s="9">
        <f t="shared" si="405"/>
        <v>42166.165972222225</v>
      </c>
      <c r="U3258" t="str">
        <f t="shared" si="406"/>
        <v>May</v>
      </c>
      <c r="V3258">
        <f t="shared" si="407"/>
        <v>2015</v>
      </c>
    </row>
    <row r="3259" spans="1:22" ht="60" x14ac:dyDescent="0.25">
      <c r="A3259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106.29949999999999</v>
      </c>
      <c r="P3259" s="3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9">
        <f t="shared" si="404"/>
        <v>42758.559629629628</v>
      </c>
      <c r="T3259" s="9">
        <f t="shared" si="405"/>
        <v>42788.559629629628</v>
      </c>
      <c r="U3259" t="str">
        <f t="shared" si="406"/>
        <v>Jan</v>
      </c>
      <c r="V3259">
        <f t="shared" si="407"/>
        <v>2017</v>
      </c>
    </row>
    <row r="3260" spans="1:22" ht="45" x14ac:dyDescent="0.25">
      <c r="A3260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105.21428571428571</v>
      </c>
      <c r="P3260" s="3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4"/>
        <v>41982.887280092589</v>
      </c>
      <c r="T3260" s="9">
        <f t="shared" si="405"/>
        <v>42012.887280092589</v>
      </c>
      <c r="U3260" t="str">
        <f t="shared" si="406"/>
        <v>Dec</v>
      </c>
      <c r="V3260">
        <f t="shared" si="407"/>
        <v>2015</v>
      </c>
    </row>
    <row r="3261" spans="1:22" ht="60" x14ac:dyDescent="0.25">
      <c r="A3261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106.16782608695652</v>
      </c>
      <c r="P3261" s="3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9">
        <f t="shared" si="404"/>
        <v>42614.760937500003</v>
      </c>
      <c r="T3261" s="9">
        <f t="shared" si="405"/>
        <v>42644.165972222225</v>
      </c>
      <c r="U3261" t="str">
        <f t="shared" si="406"/>
        <v>Sep</v>
      </c>
      <c r="V3261">
        <f t="shared" si="407"/>
        <v>2016</v>
      </c>
    </row>
    <row r="3262" spans="1:22" ht="45" x14ac:dyDescent="0.25">
      <c r="A3262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109.24000000000001</v>
      </c>
      <c r="P3262" s="3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9">
        <f t="shared" si="404"/>
        <v>42303.672662037032</v>
      </c>
      <c r="T3262" s="9">
        <f t="shared" si="405"/>
        <v>42338.714328703703</v>
      </c>
      <c r="U3262" t="str">
        <f t="shared" si="406"/>
        <v>Oct</v>
      </c>
      <c r="V3262">
        <f t="shared" si="407"/>
        <v>2015</v>
      </c>
    </row>
    <row r="3263" spans="1:22" ht="45" x14ac:dyDescent="0.25">
      <c r="A326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100.45454545454547</v>
      </c>
      <c r="P3263" s="3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9">
        <f t="shared" si="404"/>
        <v>42171.725416666668</v>
      </c>
      <c r="T3263" s="9">
        <f t="shared" si="405"/>
        <v>42201.725416666668</v>
      </c>
      <c r="U3263" t="str">
        <f t="shared" si="406"/>
        <v>Jun</v>
      </c>
      <c r="V3263">
        <f t="shared" si="407"/>
        <v>2015</v>
      </c>
    </row>
    <row r="3264" spans="1:22" ht="30" x14ac:dyDescent="0.25">
      <c r="A3264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103.04098360655738</v>
      </c>
      <c r="P3264" s="3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9">
        <f t="shared" si="404"/>
        <v>41964.315532407403</v>
      </c>
      <c r="T3264" s="9">
        <f t="shared" si="405"/>
        <v>41995.166666666672</v>
      </c>
      <c r="U3264" t="str">
        <f t="shared" si="406"/>
        <v>Nov</v>
      </c>
      <c r="V3264">
        <f t="shared" si="407"/>
        <v>2014</v>
      </c>
    </row>
    <row r="3265" spans="1:22" ht="45" x14ac:dyDescent="0.25">
      <c r="A3265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112.1664</v>
      </c>
      <c r="P3265" s="3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9">
        <f t="shared" si="404"/>
        <v>42284.516064814816</v>
      </c>
      <c r="T3265" s="9">
        <f t="shared" si="405"/>
        <v>42307.875</v>
      </c>
      <c r="U3265" t="str">
        <f t="shared" si="406"/>
        <v>Oct</v>
      </c>
      <c r="V3265">
        <f t="shared" si="407"/>
        <v>2015</v>
      </c>
    </row>
    <row r="3266" spans="1:22" ht="45" x14ac:dyDescent="0.25">
      <c r="A3266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103</v>
      </c>
      <c r="P3266" s="3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9">
        <f t="shared" si="404"/>
        <v>42016.800208333334</v>
      </c>
      <c r="T3266" s="9">
        <f t="shared" si="405"/>
        <v>42032.916666666672</v>
      </c>
      <c r="U3266" t="str">
        <f t="shared" si="406"/>
        <v>Jan</v>
      </c>
      <c r="V3266">
        <f t="shared" si="407"/>
        <v>2015</v>
      </c>
    </row>
    <row r="3267" spans="1:22" ht="45" x14ac:dyDescent="0.25">
      <c r="A3267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E3267/D3267*100</f>
        <v>164</v>
      </c>
      <c r="P3267" s="3">
        <f t="shared" ref="P3267:P3330" si="409">IFERROR(E3267/L3267,0)</f>
        <v>70.285714285714292</v>
      </c>
      <c r="Q3267" t="str">
        <f t="shared" ref="Q3267:Q3330" si="410">LEFT(N3267,SEARCH("/",N3267,1)-1)</f>
        <v>theater</v>
      </c>
      <c r="R3267" t="str">
        <f t="shared" ref="R3267:R3330" si="411">MID(N3267,FIND("/",N3267)+1,256)</f>
        <v>plays</v>
      </c>
      <c r="S3267" s="9">
        <f t="shared" ref="S3267:S3330" si="412">(((J3267/60)/60)/24)+DATE(1970,1,1)</f>
        <v>42311.711979166663</v>
      </c>
      <c r="T3267" s="9">
        <f t="shared" ref="T3267:T3330" si="413">(((I3267/60)/60)/24)+DATE(1970,1,1)</f>
        <v>42341.708333333328</v>
      </c>
      <c r="U3267" t="str">
        <f t="shared" ref="U3267:U3330" si="414">TEXT(S3267,"mmm")</f>
        <v>Nov</v>
      </c>
      <c r="V3267">
        <f t="shared" ref="V3267:V3330" si="415">YEAR(T3267)</f>
        <v>2015</v>
      </c>
    </row>
    <row r="3268" spans="1:22" ht="45" x14ac:dyDescent="0.25">
      <c r="A3268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131.28333333333333</v>
      </c>
      <c r="P3268" s="3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9">
        <f t="shared" si="412"/>
        <v>42136.536134259266</v>
      </c>
      <c r="T3268" s="9">
        <f t="shared" si="413"/>
        <v>42167.875</v>
      </c>
      <c r="U3268" t="str">
        <f t="shared" si="414"/>
        <v>May</v>
      </c>
      <c r="V3268">
        <f t="shared" si="415"/>
        <v>2015</v>
      </c>
    </row>
    <row r="3269" spans="1:22" ht="60" x14ac:dyDescent="0.25">
      <c r="A3269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102.1</v>
      </c>
      <c r="P3269" s="3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9">
        <f t="shared" si="412"/>
        <v>42172.757638888885</v>
      </c>
      <c r="T3269" s="9">
        <f t="shared" si="413"/>
        <v>42202.757638888885</v>
      </c>
      <c r="U3269" t="str">
        <f t="shared" si="414"/>
        <v>Jun</v>
      </c>
      <c r="V3269">
        <f t="shared" si="415"/>
        <v>2015</v>
      </c>
    </row>
    <row r="3270" spans="1:22" ht="45" x14ac:dyDescent="0.25">
      <c r="A3270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128</v>
      </c>
      <c r="P3270" s="3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9">
        <f t="shared" si="412"/>
        <v>42590.90425925926</v>
      </c>
      <c r="T3270" s="9">
        <f t="shared" si="413"/>
        <v>42606.90425925926</v>
      </c>
      <c r="U3270" t="str">
        <f t="shared" si="414"/>
        <v>Aug</v>
      </c>
      <c r="V3270">
        <f t="shared" si="415"/>
        <v>2016</v>
      </c>
    </row>
    <row r="3271" spans="1:22" ht="45" x14ac:dyDescent="0.25">
      <c r="A3271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101.49999999999999</v>
      </c>
      <c r="P3271" s="3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2"/>
        <v>42137.395798611105</v>
      </c>
      <c r="T3271" s="9">
        <f t="shared" si="413"/>
        <v>42171.458333333328</v>
      </c>
      <c r="U3271" t="str">
        <f t="shared" si="414"/>
        <v>May</v>
      </c>
      <c r="V3271">
        <f t="shared" si="415"/>
        <v>2015</v>
      </c>
    </row>
    <row r="3272" spans="1:22" ht="60" x14ac:dyDescent="0.25">
      <c r="A3272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101.66666666666666</v>
      </c>
      <c r="P3272" s="3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2"/>
        <v>42167.533159722225</v>
      </c>
      <c r="T3272" s="9">
        <f t="shared" si="413"/>
        <v>42197.533159722225</v>
      </c>
      <c r="U3272" t="str">
        <f t="shared" si="414"/>
        <v>Jun</v>
      </c>
      <c r="V3272">
        <f t="shared" si="415"/>
        <v>2015</v>
      </c>
    </row>
    <row r="3273" spans="1:22" ht="30" x14ac:dyDescent="0.25">
      <c r="A327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130</v>
      </c>
      <c r="P3273" s="3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9">
        <f t="shared" si="412"/>
        <v>41915.437210648146</v>
      </c>
      <c r="T3273" s="9">
        <f t="shared" si="413"/>
        <v>41945.478877314818</v>
      </c>
      <c r="U3273" t="str">
        <f t="shared" si="414"/>
        <v>Oct</v>
      </c>
      <c r="V3273">
        <f t="shared" si="415"/>
        <v>2014</v>
      </c>
    </row>
    <row r="3274" spans="1:22" ht="45" x14ac:dyDescent="0.25">
      <c r="A3274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154.43</v>
      </c>
      <c r="P3274" s="3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9">
        <f t="shared" si="412"/>
        <v>42284.500104166669</v>
      </c>
      <c r="T3274" s="9">
        <f t="shared" si="413"/>
        <v>42314.541770833333</v>
      </c>
      <c r="U3274" t="str">
        <f t="shared" si="414"/>
        <v>Oct</v>
      </c>
      <c r="V3274">
        <f t="shared" si="415"/>
        <v>2015</v>
      </c>
    </row>
    <row r="3275" spans="1:22" ht="60" x14ac:dyDescent="0.25">
      <c r="A3275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107.4</v>
      </c>
      <c r="P3275" s="3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9">
        <f t="shared" si="412"/>
        <v>42611.801412037035</v>
      </c>
      <c r="T3275" s="9">
        <f t="shared" si="413"/>
        <v>42627.791666666672</v>
      </c>
      <c r="U3275" t="str">
        <f t="shared" si="414"/>
        <v>Aug</v>
      </c>
      <c r="V3275">
        <f t="shared" si="415"/>
        <v>2016</v>
      </c>
    </row>
    <row r="3276" spans="1:22" ht="45" x14ac:dyDescent="0.25">
      <c r="A3276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101.32258064516128</v>
      </c>
      <c r="P3276" s="3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9">
        <f t="shared" si="412"/>
        <v>42400.704537037032</v>
      </c>
      <c r="T3276" s="9">
        <f t="shared" si="413"/>
        <v>42444.875</v>
      </c>
      <c r="U3276" t="str">
        <f t="shared" si="414"/>
        <v>Jan</v>
      </c>
      <c r="V3276">
        <f t="shared" si="415"/>
        <v>2016</v>
      </c>
    </row>
    <row r="3277" spans="1:22" ht="60" x14ac:dyDescent="0.25">
      <c r="A3277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100.27777777777777</v>
      </c>
      <c r="P3277" s="3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9">
        <f t="shared" si="412"/>
        <v>42017.88045138889</v>
      </c>
      <c r="T3277" s="9">
        <f t="shared" si="413"/>
        <v>42044.1875</v>
      </c>
      <c r="U3277" t="str">
        <f t="shared" si="414"/>
        <v>Jan</v>
      </c>
      <c r="V3277">
        <f t="shared" si="415"/>
        <v>2015</v>
      </c>
    </row>
    <row r="3278" spans="1:22" ht="60" x14ac:dyDescent="0.25">
      <c r="A3278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116.84444444444443</v>
      </c>
      <c r="P3278" s="3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2"/>
        <v>42426.949988425928</v>
      </c>
      <c r="T3278" s="9">
        <f t="shared" si="413"/>
        <v>42461.165972222225</v>
      </c>
      <c r="U3278" t="str">
        <f t="shared" si="414"/>
        <v>Feb</v>
      </c>
      <c r="V3278">
        <f t="shared" si="415"/>
        <v>2016</v>
      </c>
    </row>
    <row r="3279" spans="1:22" ht="60" x14ac:dyDescent="0.25">
      <c r="A3279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108.60000000000001</v>
      </c>
      <c r="P3279" s="3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2"/>
        <v>41931.682939814818</v>
      </c>
      <c r="T3279" s="9">
        <f t="shared" si="413"/>
        <v>41961.724606481483</v>
      </c>
      <c r="U3279" t="str">
        <f t="shared" si="414"/>
        <v>Oct</v>
      </c>
      <c r="V3279">
        <f t="shared" si="415"/>
        <v>2014</v>
      </c>
    </row>
    <row r="3280" spans="1:22" ht="60" x14ac:dyDescent="0.25">
      <c r="A3280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103.4</v>
      </c>
      <c r="P3280" s="3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9">
        <f t="shared" si="412"/>
        <v>42124.848414351851</v>
      </c>
      <c r="T3280" s="9">
        <f t="shared" si="413"/>
        <v>42154.848414351851</v>
      </c>
      <c r="U3280" t="str">
        <f t="shared" si="414"/>
        <v>Apr</v>
      </c>
      <c r="V3280">
        <f t="shared" si="415"/>
        <v>2015</v>
      </c>
    </row>
    <row r="3281" spans="1:22" ht="60" x14ac:dyDescent="0.25">
      <c r="A3281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114.27586206896552</v>
      </c>
      <c r="P3281" s="3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9">
        <f t="shared" si="412"/>
        <v>42431.102534722217</v>
      </c>
      <c r="T3281" s="9">
        <f t="shared" si="413"/>
        <v>42461.06086805556</v>
      </c>
      <c r="U3281" t="str">
        <f t="shared" si="414"/>
        <v>Mar</v>
      </c>
      <c r="V3281">
        <f t="shared" si="415"/>
        <v>2016</v>
      </c>
    </row>
    <row r="3282" spans="1:22" ht="60" x14ac:dyDescent="0.25">
      <c r="A3282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103</v>
      </c>
      <c r="P3282" s="3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9">
        <f t="shared" si="412"/>
        <v>42121.756921296299</v>
      </c>
      <c r="T3282" s="9">
        <f t="shared" si="413"/>
        <v>42156.208333333328</v>
      </c>
      <c r="U3282" t="str">
        <f t="shared" si="414"/>
        <v>Apr</v>
      </c>
      <c r="V3282">
        <f t="shared" si="415"/>
        <v>2015</v>
      </c>
    </row>
    <row r="3283" spans="1:22" ht="45" x14ac:dyDescent="0.25">
      <c r="A328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121.6</v>
      </c>
      <c r="P3283" s="3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9">
        <f t="shared" si="412"/>
        <v>42219.019733796296</v>
      </c>
      <c r="T3283" s="9">
        <f t="shared" si="413"/>
        <v>42249.019733796296</v>
      </c>
      <c r="U3283" t="str">
        <f t="shared" si="414"/>
        <v>Aug</v>
      </c>
      <c r="V3283">
        <f t="shared" si="415"/>
        <v>2015</v>
      </c>
    </row>
    <row r="3284" spans="1:22" ht="60" x14ac:dyDescent="0.25">
      <c r="A3284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102.6467741935484</v>
      </c>
      <c r="P3284" s="3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9">
        <f t="shared" si="412"/>
        <v>42445.19430555556</v>
      </c>
      <c r="T3284" s="9">
        <f t="shared" si="413"/>
        <v>42489.19430555556</v>
      </c>
      <c r="U3284" t="str">
        <f t="shared" si="414"/>
        <v>Mar</v>
      </c>
      <c r="V3284">
        <f t="shared" si="415"/>
        <v>2016</v>
      </c>
    </row>
    <row r="3285" spans="1:22" ht="60" x14ac:dyDescent="0.25">
      <c r="A3285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104.75000000000001</v>
      </c>
      <c r="P3285" s="3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9">
        <f t="shared" si="412"/>
        <v>42379.74418981481</v>
      </c>
      <c r="T3285" s="9">
        <f t="shared" si="413"/>
        <v>42410.875</v>
      </c>
      <c r="U3285" t="str">
        <f t="shared" si="414"/>
        <v>Jan</v>
      </c>
      <c r="V3285">
        <f t="shared" si="415"/>
        <v>2016</v>
      </c>
    </row>
    <row r="3286" spans="1:22" ht="45" x14ac:dyDescent="0.25">
      <c r="A3286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101.6</v>
      </c>
      <c r="P3286" s="3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2"/>
        <v>42380.884872685187</v>
      </c>
      <c r="T3286" s="9">
        <f t="shared" si="413"/>
        <v>42398.249305555553</v>
      </c>
      <c r="U3286" t="str">
        <f t="shared" si="414"/>
        <v>Jan</v>
      </c>
      <c r="V3286">
        <f t="shared" si="415"/>
        <v>2016</v>
      </c>
    </row>
    <row r="3287" spans="1:22" x14ac:dyDescent="0.25">
      <c r="A3287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112.10242048409683</v>
      </c>
      <c r="P3287" s="3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9">
        <f t="shared" si="412"/>
        <v>42762.942430555559</v>
      </c>
      <c r="T3287" s="9">
        <f t="shared" si="413"/>
        <v>42794.208333333328</v>
      </c>
      <c r="U3287" t="str">
        <f t="shared" si="414"/>
        <v>Jan</v>
      </c>
      <c r="V3287">
        <f t="shared" si="415"/>
        <v>2017</v>
      </c>
    </row>
    <row r="3288" spans="1:22" ht="60" x14ac:dyDescent="0.25">
      <c r="A3288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101.76666666666667</v>
      </c>
      <c r="P3288" s="3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9">
        <f t="shared" si="412"/>
        <v>42567.840069444443</v>
      </c>
      <c r="T3288" s="9">
        <f t="shared" si="413"/>
        <v>42597.840069444443</v>
      </c>
      <c r="U3288" t="str">
        <f t="shared" si="414"/>
        <v>Jul</v>
      </c>
      <c r="V3288">
        <f t="shared" si="415"/>
        <v>2016</v>
      </c>
    </row>
    <row r="3289" spans="1:22" ht="30" x14ac:dyDescent="0.25">
      <c r="A3289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100</v>
      </c>
      <c r="P3289" s="3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9">
        <f t="shared" si="412"/>
        <v>42311.750324074077</v>
      </c>
      <c r="T3289" s="9">
        <f t="shared" si="413"/>
        <v>42336.750324074077</v>
      </c>
      <c r="U3289" t="str">
        <f t="shared" si="414"/>
        <v>Nov</v>
      </c>
      <c r="V3289">
        <f t="shared" si="415"/>
        <v>2015</v>
      </c>
    </row>
    <row r="3290" spans="1:22" ht="60" x14ac:dyDescent="0.25">
      <c r="A3290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100.26489999999998</v>
      </c>
      <c r="P3290" s="3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9">
        <f t="shared" si="412"/>
        <v>42505.774479166663</v>
      </c>
      <c r="T3290" s="9">
        <f t="shared" si="413"/>
        <v>42541.958333333328</v>
      </c>
      <c r="U3290" t="str">
        <f t="shared" si="414"/>
        <v>May</v>
      </c>
      <c r="V3290">
        <f t="shared" si="415"/>
        <v>2016</v>
      </c>
    </row>
    <row r="3291" spans="1:22" ht="60" x14ac:dyDescent="0.25">
      <c r="A3291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133.04200000000003</v>
      </c>
      <c r="P3291" s="3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9">
        <f t="shared" si="412"/>
        <v>42758.368078703701</v>
      </c>
      <c r="T3291" s="9">
        <f t="shared" si="413"/>
        <v>42786.368078703701</v>
      </c>
      <c r="U3291" t="str">
        <f t="shared" si="414"/>
        <v>Jan</v>
      </c>
      <c r="V3291">
        <f t="shared" si="415"/>
        <v>2017</v>
      </c>
    </row>
    <row r="3292" spans="1:22" ht="75" x14ac:dyDescent="0.25">
      <c r="A3292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121.2</v>
      </c>
      <c r="P3292" s="3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9">
        <f t="shared" si="412"/>
        <v>42775.51494212963</v>
      </c>
      <c r="T3292" s="9">
        <f t="shared" si="413"/>
        <v>42805.51494212963</v>
      </c>
      <c r="U3292" t="str">
        <f t="shared" si="414"/>
        <v>Feb</v>
      </c>
      <c r="V3292">
        <f t="shared" si="415"/>
        <v>2017</v>
      </c>
    </row>
    <row r="3293" spans="1:22" ht="60" x14ac:dyDescent="0.25">
      <c r="A329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113.99999999999999</v>
      </c>
      <c r="P3293" s="3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9">
        <f t="shared" si="412"/>
        <v>42232.702546296292</v>
      </c>
      <c r="T3293" s="9">
        <f t="shared" si="413"/>
        <v>42264.165972222225</v>
      </c>
      <c r="U3293" t="str">
        <f t="shared" si="414"/>
        <v>Aug</v>
      </c>
      <c r="V3293">
        <f t="shared" si="415"/>
        <v>2015</v>
      </c>
    </row>
    <row r="3294" spans="1:22" ht="45" x14ac:dyDescent="0.25">
      <c r="A3294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286.13861386138615</v>
      </c>
      <c r="P3294" s="3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9">
        <f t="shared" si="412"/>
        <v>42282.770231481481</v>
      </c>
      <c r="T3294" s="9">
        <f t="shared" si="413"/>
        <v>42342.811898148153</v>
      </c>
      <c r="U3294" t="str">
        <f t="shared" si="414"/>
        <v>Oct</v>
      </c>
      <c r="V3294">
        <f t="shared" si="415"/>
        <v>2015</v>
      </c>
    </row>
    <row r="3295" spans="1:22" ht="60" x14ac:dyDescent="0.25">
      <c r="A3295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170.44444444444446</v>
      </c>
      <c r="P3295" s="3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9">
        <f t="shared" si="412"/>
        <v>42768.425370370373</v>
      </c>
      <c r="T3295" s="9">
        <f t="shared" si="413"/>
        <v>42798.425370370373</v>
      </c>
      <c r="U3295" t="str">
        <f t="shared" si="414"/>
        <v>Feb</v>
      </c>
      <c r="V3295">
        <f t="shared" si="415"/>
        <v>2017</v>
      </c>
    </row>
    <row r="3296" spans="1:22" ht="60" x14ac:dyDescent="0.25">
      <c r="A3296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118.33333333333333</v>
      </c>
      <c r="P3296" s="3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9">
        <f t="shared" si="412"/>
        <v>42141.541134259256</v>
      </c>
      <c r="T3296" s="9">
        <f t="shared" si="413"/>
        <v>42171.541134259256</v>
      </c>
      <c r="U3296" t="str">
        <f t="shared" si="414"/>
        <v>May</v>
      </c>
      <c r="V3296">
        <f t="shared" si="415"/>
        <v>2015</v>
      </c>
    </row>
    <row r="3297" spans="1:22" ht="60" x14ac:dyDescent="0.25">
      <c r="A3297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102.85857142857142</v>
      </c>
      <c r="P3297" s="3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9">
        <f t="shared" si="412"/>
        <v>42609.442465277782</v>
      </c>
      <c r="T3297" s="9">
        <f t="shared" si="413"/>
        <v>42639.442465277782</v>
      </c>
      <c r="U3297" t="str">
        <f t="shared" si="414"/>
        <v>Aug</v>
      </c>
      <c r="V3297">
        <f t="shared" si="415"/>
        <v>2016</v>
      </c>
    </row>
    <row r="3298" spans="1:22" ht="60" x14ac:dyDescent="0.25">
      <c r="A3298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144.06666666666666</v>
      </c>
      <c r="P3298" s="3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9">
        <f t="shared" si="412"/>
        <v>42309.756620370375</v>
      </c>
      <c r="T3298" s="9">
        <f t="shared" si="413"/>
        <v>42330.916666666672</v>
      </c>
      <c r="U3298" t="str">
        <f t="shared" si="414"/>
        <v>Nov</v>
      </c>
      <c r="V3298">
        <f t="shared" si="415"/>
        <v>2015</v>
      </c>
    </row>
    <row r="3299" spans="1:22" ht="45" x14ac:dyDescent="0.25">
      <c r="A3299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100.07272727272726</v>
      </c>
      <c r="P3299" s="3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9">
        <f t="shared" si="412"/>
        <v>42193.771481481483</v>
      </c>
      <c r="T3299" s="9">
        <f t="shared" si="413"/>
        <v>42212.957638888889</v>
      </c>
      <c r="U3299" t="str">
        <f t="shared" si="414"/>
        <v>Jul</v>
      </c>
      <c r="V3299">
        <f t="shared" si="415"/>
        <v>2015</v>
      </c>
    </row>
    <row r="3300" spans="1:22" ht="60" x14ac:dyDescent="0.25">
      <c r="A3300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101.73</v>
      </c>
      <c r="P3300" s="3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9">
        <f t="shared" si="412"/>
        <v>42239.957962962959</v>
      </c>
      <c r="T3300" s="9">
        <f t="shared" si="413"/>
        <v>42260</v>
      </c>
      <c r="U3300" t="str">
        <f t="shared" si="414"/>
        <v>Aug</v>
      </c>
      <c r="V3300">
        <f t="shared" si="415"/>
        <v>2015</v>
      </c>
    </row>
    <row r="3301" spans="1:22" ht="60" x14ac:dyDescent="0.25">
      <c r="A3301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116.19999999999999</v>
      </c>
      <c r="P3301" s="3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9">
        <f t="shared" si="412"/>
        <v>42261.917395833334</v>
      </c>
      <c r="T3301" s="9">
        <f t="shared" si="413"/>
        <v>42291.917395833334</v>
      </c>
      <c r="U3301" t="str">
        <f t="shared" si="414"/>
        <v>Sep</v>
      </c>
      <c r="V3301">
        <f t="shared" si="415"/>
        <v>2015</v>
      </c>
    </row>
    <row r="3302" spans="1:22" ht="45" x14ac:dyDescent="0.25">
      <c r="A3302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136.16666666666666</v>
      </c>
      <c r="P3302" s="3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9">
        <f t="shared" si="412"/>
        <v>42102.743773148148</v>
      </c>
      <c r="T3302" s="9">
        <f t="shared" si="413"/>
        <v>42123.743773148148</v>
      </c>
      <c r="U3302" t="str">
        <f t="shared" si="414"/>
        <v>Apr</v>
      </c>
      <c r="V3302">
        <f t="shared" si="415"/>
        <v>2015</v>
      </c>
    </row>
    <row r="3303" spans="1:22" ht="60" x14ac:dyDescent="0.25">
      <c r="A330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133.46666666666667</v>
      </c>
      <c r="P3303" s="3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2"/>
        <v>42538.73583333334</v>
      </c>
      <c r="T3303" s="9">
        <f t="shared" si="413"/>
        <v>42583.290972222225</v>
      </c>
      <c r="U3303" t="str">
        <f t="shared" si="414"/>
        <v>Jun</v>
      </c>
      <c r="V3303">
        <f t="shared" si="415"/>
        <v>2016</v>
      </c>
    </row>
    <row r="3304" spans="1:22" x14ac:dyDescent="0.25">
      <c r="A3304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103.39285714285715</v>
      </c>
      <c r="P3304" s="3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2"/>
        <v>42681.35157407407</v>
      </c>
      <c r="T3304" s="9">
        <f t="shared" si="413"/>
        <v>42711.35157407407</v>
      </c>
      <c r="U3304" t="str">
        <f t="shared" si="414"/>
        <v>Nov</v>
      </c>
      <c r="V3304">
        <f t="shared" si="415"/>
        <v>2016</v>
      </c>
    </row>
    <row r="3305" spans="1:22" ht="60" x14ac:dyDescent="0.25">
      <c r="A3305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115.88888888888889</v>
      </c>
      <c r="P3305" s="3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2"/>
        <v>42056.65143518518</v>
      </c>
      <c r="T3305" s="9">
        <f t="shared" si="413"/>
        <v>42091.609768518523</v>
      </c>
      <c r="U3305" t="str">
        <f t="shared" si="414"/>
        <v>Feb</v>
      </c>
      <c r="V3305">
        <f t="shared" si="415"/>
        <v>2015</v>
      </c>
    </row>
    <row r="3306" spans="1:22" ht="45" x14ac:dyDescent="0.25">
      <c r="A3306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104.51666666666665</v>
      </c>
      <c r="P3306" s="3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9">
        <f t="shared" si="412"/>
        <v>42696.624444444446</v>
      </c>
      <c r="T3306" s="9">
        <f t="shared" si="413"/>
        <v>42726.624444444446</v>
      </c>
      <c r="U3306" t="str">
        <f t="shared" si="414"/>
        <v>Nov</v>
      </c>
      <c r="V3306">
        <f t="shared" si="415"/>
        <v>2016</v>
      </c>
    </row>
    <row r="3307" spans="1:22" ht="60" x14ac:dyDescent="0.25">
      <c r="A3307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102.02500000000001</v>
      </c>
      <c r="P3307" s="3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2"/>
        <v>42186.855879629627</v>
      </c>
      <c r="T3307" s="9">
        <f t="shared" si="413"/>
        <v>42216.855879629627</v>
      </c>
      <c r="U3307" t="str">
        <f t="shared" si="414"/>
        <v>Jul</v>
      </c>
      <c r="V3307">
        <f t="shared" si="415"/>
        <v>2015</v>
      </c>
    </row>
    <row r="3308" spans="1:22" ht="60" x14ac:dyDescent="0.25">
      <c r="A3308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175.33333333333334</v>
      </c>
      <c r="P3308" s="3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9">
        <f t="shared" si="412"/>
        <v>42493.219236111108</v>
      </c>
      <c r="T3308" s="9">
        <f t="shared" si="413"/>
        <v>42531.125</v>
      </c>
      <c r="U3308" t="str">
        <f t="shared" si="414"/>
        <v>May</v>
      </c>
      <c r="V3308">
        <f t="shared" si="415"/>
        <v>2016</v>
      </c>
    </row>
    <row r="3309" spans="1:22" ht="60" x14ac:dyDescent="0.25">
      <c r="A3309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106.67999999999999</v>
      </c>
      <c r="P3309" s="3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9">
        <f t="shared" si="412"/>
        <v>42475.057164351849</v>
      </c>
      <c r="T3309" s="9">
        <f t="shared" si="413"/>
        <v>42505.057164351849</v>
      </c>
      <c r="U3309" t="str">
        <f t="shared" si="414"/>
        <v>Apr</v>
      </c>
      <c r="V3309">
        <f t="shared" si="415"/>
        <v>2016</v>
      </c>
    </row>
    <row r="3310" spans="1:22" ht="45" x14ac:dyDescent="0.25">
      <c r="A3310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122.28571428571429</v>
      </c>
      <c r="P3310" s="3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9">
        <f t="shared" si="412"/>
        <v>42452.876909722225</v>
      </c>
      <c r="T3310" s="9">
        <f t="shared" si="413"/>
        <v>42473.876909722225</v>
      </c>
      <c r="U3310" t="str">
        <f t="shared" si="414"/>
        <v>Mar</v>
      </c>
      <c r="V3310">
        <f t="shared" si="415"/>
        <v>2016</v>
      </c>
    </row>
    <row r="3311" spans="1:22" ht="30" x14ac:dyDescent="0.25">
      <c r="A3311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159.42857142857144</v>
      </c>
      <c r="P3311" s="3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2"/>
        <v>42628.650208333333</v>
      </c>
      <c r="T3311" s="9">
        <f t="shared" si="413"/>
        <v>42659.650208333333</v>
      </c>
      <c r="U3311" t="str">
        <f t="shared" si="414"/>
        <v>Sep</v>
      </c>
      <c r="V3311">
        <f t="shared" si="415"/>
        <v>2016</v>
      </c>
    </row>
    <row r="3312" spans="1:22" ht="45" x14ac:dyDescent="0.25">
      <c r="A3312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100.07692307692308</v>
      </c>
      <c r="P3312" s="3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9">
        <f t="shared" si="412"/>
        <v>42253.928530092591</v>
      </c>
      <c r="T3312" s="9">
        <f t="shared" si="413"/>
        <v>42283.928530092591</v>
      </c>
      <c r="U3312" t="str">
        <f t="shared" si="414"/>
        <v>Sep</v>
      </c>
      <c r="V3312">
        <f t="shared" si="415"/>
        <v>2015</v>
      </c>
    </row>
    <row r="3313" spans="1:22" ht="45" x14ac:dyDescent="0.25">
      <c r="A331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109.84</v>
      </c>
      <c r="P3313" s="3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9">
        <f t="shared" si="412"/>
        <v>42264.29178240741</v>
      </c>
      <c r="T3313" s="9">
        <f t="shared" si="413"/>
        <v>42294.29178240741</v>
      </c>
      <c r="U3313" t="str">
        <f t="shared" si="414"/>
        <v>Sep</v>
      </c>
      <c r="V3313">
        <f t="shared" si="415"/>
        <v>2015</v>
      </c>
    </row>
    <row r="3314" spans="1:22" ht="60" x14ac:dyDescent="0.25">
      <c r="A3314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100.03999999999999</v>
      </c>
      <c r="P3314" s="3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2"/>
        <v>42664.809560185182</v>
      </c>
      <c r="T3314" s="9">
        <f t="shared" si="413"/>
        <v>42685.916666666672</v>
      </c>
      <c r="U3314" t="str">
        <f t="shared" si="414"/>
        <v>Oct</v>
      </c>
      <c r="V3314">
        <f t="shared" si="415"/>
        <v>2016</v>
      </c>
    </row>
    <row r="3315" spans="1:22" ht="45" x14ac:dyDescent="0.25">
      <c r="A3315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116.05000000000001</v>
      </c>
      <c r="P3315" s="3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9">
        <f t="shared" si="412"/>
        <v>42382.244409722218</v>
      </c>
      <c r="T3315" s="9">
        <f t="shared" si="413"/>
        <v>42396.041666666672</v>
      </c>
      <c r="U3315" t="str">
        <f t="shared" si="414"/>
        <v>Jan</v>
      </c>
      <c r="V3315">
        <f t="shared" si="415"/>
        <v>2016</v>
      </c>
    </row>
    <row r="3316" spans="1:22" ht="60" x14ac:dyDescent="0.25">
      <c r="A3316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210.75</v>
      </c>
      <c r="P3316" s="3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9">
        <f t="shared" si="412"/>
        <v>42105.267488425925</v>
      </c>
      <c r="T3316" s="9">
        <f t="shared" si="413"/>
        <v>42132.836805555555</v>
      </c>
      <c r="U3316" t="str">
        <f t="shared" si="414"/>
        <v>Apr</v>
      </c>
      <c r="V3316">
        <f t="shared" si="415"/>
        <v>2015</v>
      </c>
    </row>
    <row r="3317" spans="1:22" ht="45" x14ac:dyDescent="0.25">
      <c r="A3317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110.00000000000001</v>
      </c>
      <c r="P3317" s="3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9">
        <f t="shared" si="412"/>
        <v>42466.303715277783</v>
      </c>
      <c r="T3317" s="9">
        <f t="shared" si="413"/>
        <v>42496.303715277783</v>
      </c>
      <c r="U3317" t="str">
        <f t="shared" si="414"/>
        <v>Apr</v>
      </c>
      <c r="V3317">
        <f t="shared" si="415"/>
        <v>2016</v>
      </c>
    </row>
    <row r="3318" spans="1:22" ht="75" x14ac:dyDescent="0.25">
      <c r="A3318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100.08673425918037</v>
      </c>
      <c r="P3318" s="3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9">
        <f t="shared" si="412"/>
        <v>41826.871238425927</v>
      </c>
      <c r="T3318" s="9">
        <f t="shared" si="413"/>
        <v>41859.57916666667</v>
      </c>
      <c r="U3318" t="str">
        <f t="shared" si="414"/>
        <v>Jul</v>
      </c>
      <c r="V3318">
        <f t="shared" si="415"/>
        <v>2014</v>
      </c>
    </row>
    <row r="3319" spans="1:22" ht="45" x14ac:dyDescent="0.25">
      <c r="A3319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106.19047619047619</v>
      </c>
      <c r="P3319" s="3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9">
        <f t="shared" si="412"/>
        <v>42499.039629629624</v>
      </c>
      <c r="T3319" s="9">
        <f t="shared" si="413"/>
        <v>42529.039629629624</v>
      </c>
      <c r="U3319" t="str">
        <f t="shared" si="414"/>
        <v>May</v>
      </c>
      <c r="V3319">
        <f t="shared" si="415"/>
        <v>2016</v>
      </c>
    </row>
    <row r="3320" spans="1:22" ht="30" x14ac:dyDescent="0.25">
      <c r="A3320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125.6</v>
      </c>
      <c r="P3320" s="3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2"/>
        <v>42431.302002314813</v>
      </c>
      <c r="T3320" s="9">
        <f t="shared" si="413"/>
        <v>42471.104166666672</v>
      </c>
      <c r="U3320" t="str">
        <f t="shared" si="414"/>
        <v>Mar</v>
      </c>
      <c r="V3320">
        <f t="shared" si="415"/>
        <v>2016</v>
      </c>
    </row>
    <row r="3321" spans="1:22" ht="60" x14ac:dyDescent="0.25">
      <c r="A3321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108</v>
      </c>
      <c r="P3321" s="3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2"/>
        <v>41990.585486111115</v>
      </c>
      <c r="T3321" s="9">
        <f t="shared" si="413"/>
        <v>42035.585486111115</v>
      </c>
      <c r="U3321" t="str">
        <f t="shared" si="414"/>
        <v>Dec</v>
      </c>
      <c r="V3321">
        <f t="shared" si="415"/>
        <v>2015</v>
      </c>
    </row>
    <row r="3322" spans="1:22" ht="45" x14ac:dyDescent="0.25">
      <c r="A3322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101</v>
      </c>
      <c r="P3322" s="3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9">
        <f t="shared" si="412"/>
        <v>42513.045798611114</v>
      </c>
      <c r="T3322" s="9">
        <f t="shared" si="413"/>
        <v>42543.045798611114</v>
      </c>
      <c r="U3322" t="str">
        <f t="shared" si="414"/>
        <v>May</v>
      </c>
      <c r="V3322">
        <f t="shared" si="415"/>
        <v>2016</v>
      </c>
    </row>
    <row r="3323" spans="1:22" ht="60" x14ac:dyDescent="0.25">
      <c r="A332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107.4</v>
      </c>
      <c r="P3323" s="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2"/>
        <v>41914.100289351853</v>
      </c>
      <c r="T3323" s="9">
        <f t="shared" si="413"/>
        <v>41928.165972222225</v>
      </c>
      <c r="U3323" t="str">
        <f t="shared" si="414"/>
        <v>Oct</v>
      </c>
      <c r="V3323">
        <f t="shared" si="415"/>
        <v>2014</v>
      </c>
    </row>
    <row r="3324" spans="1:22" ht="60" x14ac:dyDescent="0.25">
      <c r="A3324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101.51515151515152</v>
      </c>
      <c r="P3324" s="3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9">
        <f t="shared" si="412"/>
        <v>42521.010370370372</v>
      </c>
      <c r="T3324" s="9">
        <f t="shared" si="413"/>
        <v>42543.163194444445</v>
      </c>
      <c r="U3324" t="str">
        <f t="shared" si="414"/>
        <v>May</v>
      </c>
      <c r="V3324">
        <f t="shared" si="415"/>
        <v>2016</v>
      </c>
    </row>
    <row r="3325" spans="1:22" ht="60" x14ac:dyDescent="0.25">
      <c r="A3325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125.89999999999999</v>
      </c>
      <c r="P3325" s="3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9">
        <f t="shared" si="412"/>
        <v>42608.36583333333</v>
      </c>
      <c r="T3325" s="9">
        <f t="shared" si="413"/>
        <v>42638.36583333333</v>
      </c>
      <c r="U3325" t="str">
        <f t="shared" si="414"/>
        <v>Aug</v>
      </c>
      <c r="V3325">
        <f t="shared" si="415"/>
        <v>2016</v>
      </c>
    </row>
    <row r="3326" spans="1:22" ht="45" x14ac:dyDescent="0.25">
      <c r="A3326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101.66666666666666</v>
      </c>
      <c r="P3326" s="3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2"/>
        <v>42512.58321759259</v>
      </c>
      <c r="T3326" s="9">
        <f t="shared" si="413"/>
        <v>42526.58321759259</v>
      </c>
      <c r="U3326" t="str">
        <f t="shared" si="414"/>
        <v>May</v>
      </c>
      <c r="V3326">
        <f t="shared" si="415"/>
        <v>2016</v>
      </c>
    </row>
    <row r="3327" spans="1:22" ht="60" x14ac:dyDescent="0.25">
      <c r="A3327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112.5</v>
      </c>
      <c r="P3327" s="3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2"/>
        <v>42064.785613425927</v>
      </c>
      <c r="T3327" s="9">
        <f t="shared" si="413"/>
        <v>42099.743946759263</v>
      </c>
      <c r="U3327" t="str">
        <f t="shared" si="414"/>
        <v>Mar</v>
      </c>
      <c r="V3327">
        <f t="shared" si="415"/>
        <v>2015</v>
      </c>
    </row>
    <row r="3328" spans="1:22" ht="60" x14ac:dyDescent="0.25">
      <c r="A3328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101.375</v>
      </c>
      <c r="P3328" s="3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9">
        <f t="shared" si="412"/>
        <v>42041.714178240742</v>
      </c>
      <c r="T3328" s="9">
        <f t="shared" si="413"/>
        <v>42071.67251157407</v>
      </c>
      <c r="U3328" t="str">
        <f t="shared" si="414"/>
        <v>Feb</v>
      </c>
      <c r="V3328">
        <f t="shared" si="415"/>
        <v>2015</v>
      </c>
    </row>
    <row r="3329" spans="1:22" ht="60" x14ac:dyDescent="0.25">
      <c r="A3329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101.25</v>
      </c>
      <c r="P3329" s="3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9">
        <f t="shared" si="412"/>
        <v>42468.374606481477</v>
      </c>
      <c r="T3329" s="9">
        <f t="shared" si="413"/>
        <v>42498.374606481477</v>
      </c>
      <c r="U3329" t="str">
        <f t="shared" si="414"/>
        <v>Apr</v>
      </c>
      <c r="V3329">
        <f t="shared" si="415"/>
        <v>2016</v>
      </c>
    </row>
    <row r="3330" spans="1:22" ht="45" x14ac:dyDescent="0.25">
      <c r="A3330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146.38888888888889</v>
      </c>
      <c r="P3330" s="3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9">
        <f t="shared" si="412"/>
        <v>41822.57503472222</v>
      </c>
      <c r="T3330" s="9">
        <f t="shared" si="413"/>
        <v>41825.041666666664</v>
      </c>
      <c r="U3330" t="str">
        <f t="shared" si="414"/>
        <v>Jul</v>
      </c>
      <c r="V3330">
        <f t="shared" si="415"/>
        <v>2014</v>
      </c>
    </row>
    <row r="3331" spans="1:22" ht="45" x14ac:dyDescent="0.25">
      <c r="A3331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E3331/D3331*100</f>
        <v>116.8</v>
      </c>
      <c r="P3331" s="3">
        <f t="shared" ref="P3331:P3394" si="417">IFERROR(E3331/L3331,0)</f>
        <v>44.92307692307692</v>
      </c>
      <c r="Q3331" t="str">
        <f t="shared" ref="Q3331:Q3394" si="418">LEFT(N3331,SEARCH("/",N3331,1)-1)</f>
        <v>theater</v>
      </c>
      <c r="R3331" t="str">
        <f t="shared" ref="R3331:R3394" si="419">MID(N3331,FIND("/",N3331)+1,256)</f>
        <v>plays</v>
      </c>
      <c r="S3331" s="9">
        <f t="shared" ref="S3331:S3394" si="420">(((J3331/60)/60)/24)+DATE(1970,1,1)</f>
        <v>41837.323009259257</v>
      </c>
      <c r="T3331" s="9">
        <f t="shared" ref="T3331:T3394" si="421">(((I3331/60)/60)/24)+DATE(1970,1,1)</f>
        <v>41847.958333333336</v>
      </c>
      <c r="U3331" t="str">
        <f t="shared" ref="U3331:U3394" si="422">TEXT(S3331,"mmm")</f>
        <v>Jul</v>
      </c>
      <c r="V3331">
        <f t="shared" ref="V3331:V3394" si="423">YEAR(T3331)</f>
        <v>2014</v>
      </c>
    </row>
    <row r="3332" spans="1:22" ht="45" x14ac:dyDescent="0.25">
      <c r="A3332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106.26666666666667</v>
      </c>
      <c r="P3332" s="3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9">
        <f t="shared" si="420"/>
        <v>42065.887361111112</v>
      </c>
      <c r="T3332" s="9">
        <f t="shared" si="421"/>
        <v>42095.845694444448</v>
      </c>
      <c r="U3332" t="str">
        <f t="shared" si="422"/>
        <v>Mar</v>
      </c>
      <c r="V3332">
        <f t="shared" si="423"/>
        <v>2015</v>
      </c>
    </row>
    <row r="3333" spans="1:22" ht="60" x14ac:dyDescent="0.25">
      <c r="A333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104.52</v>
      </c>
      <c r="P3333" s="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0"/>
        <v>42248.697754629626</v>
      </c>
      <c r="T3333" s="9">
        <f t="shared" si="421"/>
        <v>42283.697754629626</v>
      </c>
      <c r="U3333" t="str">
        <f t="shared" si="422"/>
        <v>Sep</v>
      </c>
      <c r="V3333">
        <f t="shared" si="423"/>
        <v>2015</v>
      </c>
    </row>
    <row r="3334" spans="1:22" ht="45" x14ac:dyDescent="0.25">
      <c r="A3334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100</v>
      </c>
      <c r="P3334" s="3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9">
        <f t="shared" si="420"/>
        <v>41809.860300925924</v>
      </c>
      <c r="T3334" s="9">
        <f t="shared" si="421"/>
        <v>41839.860300925924</v>
      </c>
      <c r="U3334" t="str">
        <f t="shared" si="422"/>
        <v>Jun</v>
      </c>
      <c r="V3334">
        <f t="shared" si="423"/>
        <v>2014</v>
      </c>
    </row>
    <row r="3335" spans="1:22" ht="60" x14ac:dyDescent="0.25">
      <c r="A3335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104.57142857142858</v>
      </c>
      <c r="P3335" s="3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9">
        <f t="shared" si="420"/>
        <v>42148.676851851851</v>
      </c>
      <c r="T3335" s="9">
        <f t="shared" si="421"/>
        <v>42170.676851851851</v>
      </c>
      <c r="U3335" t="str">
        <f t="shared" si="422"/>
        <v>May</v>
      </c>
      <c r="V3335">
        <f t="shared" si="423"/>
        <v>2015</v>
      </c>
    </row>
    <row r="3336" spans="1:22" ht="45" x14ac:dyDescent="0.25">
      <c r="A3336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138.62051149573753</v>
      </c>
      <c r="P3336" s="3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9">
        <f t="shared" si="420"/>
        <v>42185.521087962959</v>
      </c>
      <c r="T3336" s="9">
        <f t="shared" si="421"/>
        <v>42215.521087962959</v>
      </c>
      <c r="U3336" t="str">
        <f t="shared" si="422"/>
        <v>Jun</v>
      </c>
      <c r="V3336">
        <f t="shared" si="423"/>
        <v>2015</v>
      </c>
    </row>
    <row r="3337" spans="1:22" ht="60" x14ac:dyDescent="0.25">
      <c r="A3337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100.32000000000001</v>
      </c>
      <c r="P3337" s="3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9">
        <f t="shared" si="420"/>
        <v>41827.674143518518</v>
      </c>
      <c r="T3337" s="9">
        <f t="shared" si="421"/>
        <v>41854.958333333336</v>
      </c>
      <c r="U3337" t="str">
        <f t="shared" si="422"/>
        <v>Jul</v>
      </c>
      <c r="V3337">
        <f t="shared" si="423"/>
        <v>2014</v>
      </c>
    </row>
    <row r="3338" spans="1:22" ht="45" x14ac:dyDescent="0.25">
      <c r="A3338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100</v>
      </c>
      <c r="P3338" s="3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9">
        <f t="shared" si="420"/>
        <v>42437.398680555561</v>
      </c>
      <c r="T3338" s="9">
        <f t="shared" si="421"/>
        <v>42465.35701388889</v>
      </c>
      <c r="U3338" t="str">
        <f t="shared" si="422"/>
        <v>Mar</v>
      </c>
      <c r="V3338">
        <f t="shared" si="423"/>
        <v>2016</v>
      </c>
    </row>
    <row r="3339" spans="1:22" ht="45" x14ac:dyDescent="0.25">
      <c r="A3339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110.2</v>
      </c>
      <c r="P3339" s="3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9">
        <f t="shared" si="420"/>
        <v>41901.282025462962</v>
      </c>
      <c r="T3339" s="9">
        <f t="shared" si="421"/>
        <v>41922.875</v>
      </c>
      <c r="U3339" t="str">
        <f t="shared" si="422"/>
        <v>Sep</v>
      </c>
      <c r="V3339">
        <f t="shared" si="423"/>
        <v>2014</v>
      </c>
    </row>
    <row r="3340" spans="1:22" ht="30" x14ac:dyDescent="0.25">
      <c r="A3340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102.18</v>
      </c>
      <c r="P3340" s="3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9">
        <f t="shared" si="420"/>
        <v>42769.574999999997</v>
      </c>
      <c r="T3340" s="9">
        <f t="shared" si="421"/>
        <v>42790.574999999997</v>
      </c>
      <c r="U3340" t="str">
        <f t="shared" si="422"/>
        <v>Feb</v>
      </c>
      <c r="V3340">
        <f t="shared" si="423"/>
        <v>2017</v>
      </c>
    </row>
    <row r="3341" spans="1:22" ht="45" x14ac:dyDescent="0.25">
      <c r="A3341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104.35000000000001</v>
      </c>
      <c r="P3341" s="3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9">
        <f t="shared" si="420"/>
        <v>42549.665717592594</v>
      </c>
      <c r="T3341" s="9">
        <f t="shared" si="421"/>
        <v>42579.665717592594</v>
      </c>
      <c r="U3341" t="str">
        <f t="shared" si="422"/>
        <v>Jun</v>
      </c>
      <c r="V3341">
        <f t="shared" si="423"/>
        <v>2016</v>
      </c>
    </row>
    <row r="3342" spans="1:22" ht="60" x14ac:dyDescent="0.25">
      <c r="A3342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138.16666666666666</v>
      </c>
      <c r="P3342" s="3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9">
        <f t="shared" si="420"/>
        <v>42685.974004629628</v>
      </c>
      <c r="T3342" s="9">
        <f t="shared" si="421"/>
        <v>42710.974004629628</v>
      </c>
      <c r="U3342" t="str">
        <f t="shared" si="422"/>
        <v>Nov</v>
      </c>
      <c r="V3342">
        <f t="shared" si="423"/>
        <v>2016</v>
      </c>
    </row>
    <row r="3343" spans="1:22" ht="60" x14ac:dyDescent="0.25">
      <c r="A334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100</v>
      </c>
      <c r="P3343" s="3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9">
        <f t="shared" si="420"/>
        <v>42510.798854166671</v>
      </c>
      <c r="T3343" s="9">
        <f t="shared" si="421"/>
        <v>42533.708333333328</v>
      </c>
      <c r="U3343" t="str">
        <f t="shared" si="422"/>
        <v>May</v>
      </c>
      <c r="V3343">
        <f t="shared" si="423"/>
        <v>2016</v>
      </c>
    </row>
    <row r="3344" spans="1:22" ht="45" x14ac:dyDescent="0.25">
      <c r="A3344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101.66666666666666</v>
      </c>
      <c r="P3344" s="3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9">
        <f t="shared" si="420"/>
        <v>42062.296412037031</v>
      </c>
      <c r="T3344" s="9">
        <f t="shared" si="421"/>
        <v>42095.207638888889</v>
      </c>
      <c r="U3344" t="str">
        <f t="shared" si="422"/>
        <v>Feb</v>
      </c>
      <c r="V3344">
        <f t="shared" si="423"/>
        <v>2015</v>
      </c>
    </row>
    <row r="3345" spans="1:22" ht="45" x14ac:dyDescent="0.25">
      <c r="A3345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171.42857142857142</v>
      </c>
      <c r="P3345" s="3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9">
        <f t="shared" si="420"/>
        <v>42452.916481481487</v>
      </c>
      <c r="T3345" s="9">
        <f t="shared" si="421"/>
        <v>42473.554166666669</v>
      </c>
      <c r="U3345" t="str">
        <f t="shared" si="422"/>
        <v>Mar</v>
      </c>
      <c r="V3345">
        <f t="shared" si="423"/>
        <v>2016</v>
      </c>
    </row>
    <row r="3346" spans="1:22" ht="60" x14ac:dyDescent="0.25">
      <c r="A3346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101.44444444444444</v>
      </c>
      <c r="P3346" s="3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9">
        <f t="shared" si="420"/>
        <v>41851.200150462959</v>
      </c>
      <c r="T3346" s="9">
        <f t="shared" si="421"/>
        <v>41881.200150462959</v>
      </c>
      <c r="U3346" t="str">
        <f t="shared" si="422"/>
        <v>Jul</v>
      </c>
      <c r="V3346">
        <f t="shared" si="423"/>
        <v>2014</v>
      </c>
    </row>
    <row r="3347" spans="1:22" ht="60" x14ac:dyDescent="0.25">
      <c r="A3347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130</v>
      </c>
      <c r="P3347" s="3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0"/>
        <v>42053.106111111112</v>
      </c>
      <c r="T3347" s="9">
        <f t="shared" si="421"/>
        <v>42112.025694444441</v>
      </c>
      <c r="U3347" t="str">
        <f t="shared" si="422"/>
        <v>Feb</v>
      </c>
      <c r="V3347">
        <f t="shared" si="423"/>
        <v>2015</v>
      </c>
    </row>
    <row r="3348" spans="1:22" ht="60" x14ac:dyDescent="0.25">
      <c r="A3348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110.00000000000001</v>
      </c>
      <c r="P3348" s="3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9">
        <f t="shared" si="420"/>
        <v>42054.024421296301</v>
      </c>
      <c r="T3348" s="9">
        <f t="shared" si="421"/>
        <v>42061.024421296301</v>
      </c>
      <c r="U3348" t="str">
        <f t="shared" si="422"/>
        <v>Feb</v>
      </c>
      <c r="V3348">
        <f t="shared" si="423"/>
        <v>2015</v>
      </c>
    </row>
    <row r="3349" spans="1:22" ht="60" x14ac:dyDescent="0.25">
      <c r="A3349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119.44999999999999</v>
      </c>
      <c r="P3349" s="3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9">
        <f t="shared" si="420"/>
        <v>42484.551550925928</v>
      </c>
      <c r="T3349" s="9">
        <f t="shared" si="421"/>
        <v>42498.875</v>
      </c>
      <c r="U3349" t="str">
        <f t="shared" si="422"/>
        <v>Apr</v>
      </c>
      <c r="V3349">
        <f t="shared" si="423"/>
        <v>2016</v>
      </c>
    </row>
    <row r="3350" spans="1:22" ht="60" x14ac:dyDescent="0.25">
      <c r="A3350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100.2909090909091</v>
      </c>
      <c r="P3350" s="3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9">
        <f t="shared" si="420"/>
        <v>42466.558796296296</v>
      </c>
      <c r="T3350" s="9">
        <f t="shared" si="421"/>
        <v>42490.165972222225</v>
      </c>
      <c r="U3350" t="str">
        <f t="shared" si="422"/>
        <v>Apr</v>
      </c>
      <c r="V3350">
        <f t="shared" si="423"/>
        <v>2016</v>
      </c>
    </row>
    <row r="3351" spans="1:22" ht="60" x14ac:dyDescent="0.25">
      <c r="A3351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153.4</v>
      </c>
      <c r="P3351" s="3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9">
        <f t="shared" si="420"/>
        <v>42513.110787037032</v>
      </c>
      <c r="T3351" s="9">
        <f t="shared" si="421"/>
        <v>42534.708333333328</v>
      </c>
      <c r="U3351" t="str">
        <f t="shared" si="422"/>
        <v>May</v>
      </c>
      <c r="V3351">
        <f t="shared" si="423"/>
        <v>2016</v>
      </c>
    </row>
    <row r="3352" spans="1:22" ht="60" x14ac:dyDescent="0.25">
      <c r="A3352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104.42857142857143</v>
      </c>
      <c r="P3352" s="3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9">
        <f t="shared" si="420"/>
        <v>42302.701516203699</v>
      </c>
      <c r="T3352" s="9">
        <f t="shared" si="421"/>
        <v>42337.958333333328</v>
      </c>
      <c r="U3352" t="str">
        <f t="shared" si="422"/>
        <v>Oct</v>
      </c>
      <c r="V3352">
        <f t="shared" si="423"/>
        <v>2015</v>
      </c>
    </row>
    <row r="3353" spans="1:22" ht="60" x14ac:dyDescent="0.25">
      <c r="A335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101.1</v>
      </c>
      <c r="P3353" s="3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9">
        <f t="shared" si="420"/>
        <v>41806.395428240743</v>
      </c>
      <c r="T3353" s="9">
        <f t="shared" si="421"/>
        <v>41843.458333333336</v>
      </c>
      <c r="U3353" t="str">
        <f t="shared" si="422"/>
        <v>Jun</v>
      </c>
      <c r="V3353">
        <f t="shared" si="423"/>
        <v>2014</v>
      </c>
    </row>
    <row r="3354" spans="1:22" ht="60" x14ac:dyDescent="0.25">
      <c r="A3354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107.52</v>
      </c>
      <c r="P3354" s="3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0"/>
        <v>42495.992800925931</v>
      </c>
      <c r="T3354" s="9">
        <f t="shared" si="421"/>
        <v>42552.958333333328</v>
      </c>
      <c r="U3354" t="str">
        <f t="shared" si="422"/>
        <v>May</v>
      </c>
      <c r="V3354">
        <f t="shared" si="423"/>
        <v>2016</v>
      </c>
    </row>
    <row r="3355" spans="1:22" ht="60" x14ac:dyDescent="0.25">
      <c r="A3355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315</v>
      </c>
      <c r="P3355" s="3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9">
        <f t="shared" si="420"/>
        <v>42479.432291666672</v>
      </c>
      <c r="T3355" s="9">
        <f t="shared" si="421"/>
        <v>42492.958333333328</v>
      </c>
      <c r="U3355" t="str">
        <f t="shared" si="422"/>
        <v>Apr</v>
      </c>
      <c r="V3355">
        <f t="shared" si="423"/>
        <v>2016</v>
      </c>
    </row>
    <row r="3356" spans="1:22" ht="45" x14ac:dyDescent="0.25">
      <c r="A3356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101.93333333333334</v>
      </c>
      <c r="P3356" s="3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0"/>
        <v>42270.7269212963</v>
      </c>
      <c r="T3356" s="9">
        <f t="shared" si="421"/>
        <v>42306.167361111111</v>
      </c>
      <c r="U3356" t="str">
        <f t="shared" si="422"/>
        <v>Sep</v>
      </c>
      <c r="V3356">
        <f t="shared" si="423"/>
        <v>2015</v>
      </c>
    </row>
    <row r="3357" spans="1:22" ht="45" x14ac:dyDescent="0.25">
      <c r="A3357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126.28571428571429</v>
      </c>
      <c r="P3357" s="3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9">
        <f t="shared" si="420"/>
        <v>42489.619525462964</v>
      </c>
      <c r="T3357" s="9">
        <f t="shared" si="421"/>
        <v>42500.470138888893</v>
      </c>
      <c r="U3357" t="str">
        <f t="shared" si="422"/>
        <v>Apr</v>
      </c>
      <c r="V3357">
        <f t="shared" si="423"/>
        <v>2016</v>
      </c>
    </row>
    <row r="3358" spans="1:22" ht="60" x14ac:dyDescent="0.25">
      <c r="A3358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101.4</v>
      </c>
      <c r="P3358" s="3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9">
        <f t="shared" si="420"/>
        <v>42536.815648148149</v>
      </c>
      <c r="T3358" s="9">
        <f t="shared" si="421"/>
        <v>42566.815648148149</v>
      </c>
      <c r="U3358" t="str">
        <f t="shared" si="422"/>
        <v>Jun</v>
      </c>
      <c r="V3358">
        <f t="shared" si="423"/>
        <v>2016</v>
      </c>
    </row>
    <row r="3359" spans="1:22" ht="60" x14ac:dyDescent="0.25">
      <c r="A3359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101</v>
      </c>
      <c r="P3359" s="3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9">
        <f t="shared" si="420"/>
        <v>41822.417939814812</v>
      </c>
      <c r="T3359" s="9">
        <f t="shared" si="421"/>
        <v>41852.417939814812</v>
      </c>
      <c r="U3359" t="str">
        <f t="shared" si="422"/>
        <v>Jul</v>
      </c>
      <c r="V3359">
        <f t="shared" si="423"/>
        <v>2014</v>
      </c>
    </row>
    <row r="3360" spans="1:22" ht="45" x14ac:dyDescent="0.25">
      <c r="A3360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102.99000000000001</v>
      </c>
      <c r="P3360" s="3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9">
        <f t="shared" si="420"/>
        <v>41932.311099537037</v>
      </c>
      <c r="T3360" s="9">
        <f t="shared" si="421"/>
        <v>41962.352766203709</v>
      </c>
      <c r="U3360" t="str">
        <f t="shared" si="422"/>
        <v>Oct</v>
      </c>
      <c r="V3360">
        <f t="shared" si="423"/>
        <v>2014</v>
      </c>
    </row>
    <row r="3361" spans="1:22" ht="45" x14ac:dyDescent="0.25">
      <c r="A3361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106.25</v>
      </c>
      <c r="P3361" s="3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9">
        <f t="shared" si="420"/>
        <v>42746.057106481487</v>
      </c>
      <c r="T3361" s="9">
        <f t="shared" si="421"/>
        <v>42791.057106481487</v>
      </c>
      <c r="U3361" t="str">
        <f t="shared" si="422"/>
        <v>Jan</v>
      </c>
      <c r="V3361">
        <f t="shared" si="423"/>
        <v>2017</v>
      </c>
    </row>
    <row r="3362" spans="1:22" ht="30" x14ac:dyDescent="0.25">
      <c r="A3362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101.37777777777779</v>
      </c>
      <c r="P3362" s="3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9">
        <f t="shared" si="420"/>
        <v>42697.082673611112</v>
      </c>
      <c r="T3362" s="9">
        <f t="shared" si="421"/>
        <v>42718.665972222225</v>
      </c>
      <c r="U3362" t="str">
        <f t="shared" si="422"/>
        <v>Nov</v>
      </c>
      <c r="V3362">
        <f t="shared" si="423"/>
        <v>2016</v>
      </c>
    </row>
    <row r="3363" spans="1:22" ht="60" x14ac:dyDescent="0.25">
      <c r="A336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113.46000000000001</v>
      </c>
      <c r="P3363" s="3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9">
        <f t="shared" si="420"/>
        <v>41866.025347222225</v>
      </c>
      <c r="T3363" s="9">
        <f t="shared" si="421"/>
        <v>41883.665972222225</v>
      </c>
      <c r="U3363" t="str">
        <f t="shared" si="422"/>
        <v>Aug</v>
      </c>
      <c r="V3363">
        <f t="shared" si="423"/>
        <v>2014</v>
      </c>
    </row>
    <row r="3364" spans="1:22" ht="45" x14ac:dyDescent="0.25">
      <c r="A3364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218.00000000000003</v>
      </c>
      <c r="P3364" s="3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0"/>
        <v>42056.091631944444</v>
      </c>
      <c r="T3364" s="9">
        <f t="shared" si="421"/>
        <v>42070.204861111109</v>
      </c>
      <c r="U3364" t="str">
        <f t="shared" si="422"/>
        <v>Feb</v>
      </c>
      <c r="V3364">
        <f t="shared" si="423"/>
        <v>2015</v>
      </c>
    </row>
    <row r="3365" spans="1:22" ht="60" x14ac:dyDescent="0.25">
      <c r="A3365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101.41935483870968</v>
      </c>
      <c r="P3365" s="3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9">
        <f t="shared" si="420"/>
        <v>41851.771354166667</v>
      </c>
      <c r="T3365" s="9">
        <f t="shared" si="421"/>
        <v>41870.666666666664</v>
      </c>
      <c r="U3365" t="str">
        <f t="shared" si="422"/>
        <v>Jul</v>
      </c>
      <c r="V3365">
        <f t="shared" si="423"/>
        <v>2014</v>
      </c>
    </row>
    <row r="3366" spans="1:22" ht="60" x14ac:dyDescent="0.25">
      <c r="A3366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105.93333333333332</v>
      </c>
      <c r="P3366" s="3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9">
        <f t="shared" si="420"/>
        <v>42422.977418981478</v>
      </c>
      <c r="T3366" s="9">
        <f t="shared" si="421"/>
        <v>42444.875</v>
      </c>
      <c r="U3366" t="str">
        <f t="shared" si="422"/>
        <v>Feb</v>
      </c>
      <c r="V3366">
        <f t="shared" si="423"/>
        <v>2016</v>
      </c>
    </row>
    <row r="3367" spans="1:22" ht="60" x14ac:dyDescent="0.25">
      <c r="A3367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104</v>
      </c>
      <c r="P3367" s="3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9">
        <f t="shared" si="420"/>
        <v>42321.101759259262</v>
      </c>
      <c r="T3367" s="9">
        <f t="shared" si="421"/>
        <v>42351.101759259262</v>
      </c>
      <c r="U3367" t="str">
        <f t="shared" si="422"/>
        <v>Nov</v>
      </c>
      <c r="V3367">
        <f t="shared" si="423"/>
        <v>2015</v>
      </c>
    </row>
    <row r="3368" spans="1:22" ht="45" x14ac:dyDescent="0.25">
      <c r="A3368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221</v>
      </c>
      <c r="P3368" s="3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9">
        <f t="shared" si="420"/>
        <v>42107.067557870367</v>
      </c>
      <c r="T3368" s="9">
        <f t="shared" si="421"/>
        <v>42137.067557870367</v>
      </c>
      <c r="U3368" t="str">
        <f t="shared" si="422"/>
        <v>Apr</v>
      </c>
      <c r="V3368">
        <f t="shared" si="423"/>
        <v>2015</v>
      </c>
    </row>
    <row r="3369" spans="1:22" ht="60" x14ac:dyDescent="0.25">
      <c r="A3369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118.66666666666667</v>
      </c>
      <c r="P3369" s="3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9">
        <f t="shared" si="420"/>
        <v>42192.933958333335</v>
      </c>
      <c r="T3369" s="9">
        <f t="shared" si="421"/>
        <v>42217.933958333335</v>
      </c>
      <c r="U3369" t="str">
        <f t="shared" si="422"/>
        <v>Jul</v>
      </c>
      <c r="V3369">
        <f t="shared" si="423"/>
        <v>2015</v>
      </c>
    </row>
    <row r="3370" spans="1:22" ht="45" x14ac:dyDescent="0.25">
      <c r="A3370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104.60000000000001</v>
      </c>
      <c r="P3370" s="3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9">
        <f t="shared" si="420"/>
        <v>41969.199756944443</v>
      </c>
      <c r="T3370" s="9">
        <f t="shared" si="421"/>
        <v>42005.208333333328</v>
      </c>
      <c r="U3370" t="str">
        <f t="shared" si="422"/>
        <v>Nov</v>
      </c>
      <c r="V3370">
        <f t="shared" si="423"/>
        <v>2015</v>
      </c>
    </row>
    <row r="3371" spans="1:22" ht="45" x14ac:dyDescent="0.25">
      <c r="A3371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103.89999999999999</v>
      </c>
      <c r="P3371" s="3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9">
        <f t="shared" si="420"/>
        <v>42690.041435185187</v>
      </c>
      <c r="T3371" s="9">
        <f t="shared" si="421"/>
        <v>42750.041435185187</v>
      </c>
      <c r="U3371" t="str">
        <f t="shared" si="422"/>
        <v>Nov</v>
      </c>
      <c r="V3371">
        <f t="shared" si="423"/>
        <v>2017</v>
      </c>
    </row>
    <row r="3372" spans="1:22" ht="30" x14ac:dyDescent="0.25">
      <c r="A3372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117.73333333333333</v>
      </c>
      <c r="P3372" s="3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9">
        <f t="shared" si="420"/>
        <v>42690.334317129629</v>
      </c>
      <c r="T3372" s="9">
        <f t="shared" si="421"/>
        <v>42721.333333333328</v>
      </c>
      <c r="U3372" t="str">
        <f t="shared" si="422"/>
        <v>Nov</v>
      </c>
      <c r="V3372">
        <f t="shared" si="423"/>
        <v>2016</v>
      </c>
    </row>
    <row r="3373" spans="1:22" ht="45" x14ac:dyDescent="0.25">
      <c r="A337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138.5</v>
      </c>
      <c r="P3373" s="3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9">
        <f t="shared" si="420"/>
        <v>42312.874594907407</v>
      </c>
      <c r="T3373" s="9">
        <f t="shared" si="421"/>
        <v>42340.874594907407</v>
      </c>
      <c r="U3373" t="str">
        <f t="shared" si="422"/>
        <v>Nov</v>
      </c>
      <c r="V3373">
        <f t="shared" si="423"/>
        <v>2015</v>
      </c>
    </row>
    <row r="3374" spans="1:22" ht="45" x14ac:dyDescent="0.25">
      <c r="A3374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103.49999999999999</v>
      </c>
      <c r="P3374" s="3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9">
        <f t="shared" si="420"/>
        <v>41855.548101851848</v>
      </c>
      <c r="T3374" s="9">
        <f t="shared" si="421"/>
        <v>41876.207638888889</v>
      </c>
      <c r="U3374" t="str">
        <f t="shared" si="422"/>
        <v>Aug</v>
      </c>
      <c r="V3374">
        <f t="shared" si="423"/>
        <v>2014</v>
      </c>
    </row>
    <row r="3375" spans="1:22" ht="60" x14ac:dyDescent="0.25">
      <c r="A3375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100.25</v>
      </c>
      <c r="P3375" s="3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9">
        <f t="shared" si="420"/>
        <v>42179.854629629626</v>
      </c>
      <c r="T3375" s="9">
        <f t="shared" si="421"/>
        <v>42203.666666666672</v>
      </c>
      <c r="U3375" t="str">
        <f t="shared" si="422"/>
        <v>Jun</v>
      </c>
      <c r="V3375">
        <f t="shared" si="423"/>
        <v>2015</v>
      </c>
    </row>
    <row r="3376" spans="1:22" ht="45" x14ac:dyDescent="0.25">
      <c r="A3376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106.57142857142856</v>
      </c>
      <c r="P3376" s="3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9">
        <f t="shared" si="420"/>
        <v>42275.731666666667</v>
      </c>
      <c r="T3376" s="9">
        <f t="shared" si="421"/>
        <v>42305.731666666667</v>
      </c>
      <c r="U3376" t="str">
        <f t="shared" si="422"/>
        <v>Sep</v>
      </c>
      <c r="V3376">
        <f t="shared" si="423"/>
        <v>2015</v>
      </c>
    </row>
    <row r="3377" spans="1:22" ht="45" x14ac:dyDescent="0.25">
      <c r="A3377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100</v>
      </c>
      <c r="P3377" s="3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9">
        <f t="shared" si="420"/>
        <v>41765.610798611109</v>
      </c>
      <c r="T3377" s="9">
        <f t="shared" si="421"/>
        <v>41777.610798611109</v>
      </c>
      <c r="U3377" t="str">
        <f t="shared" si="422"/>
        <v>May</v>
      </c>
      <c r="V3377">
        <f t="shared" si="423"/>
        <v>2014</v>
      </c>
    </row>
    <row r="3378" spans="1:22" ht="60" x14ac:dyDescent="0.25">
      <c r="A3378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100.01249999999999</v>
      </c>
      <c r="P3378" s="3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9">
        <f t="shared" si="420"/>
        <v>42059.701319444444</v>
      </c>
      <c r="T3378" s="9">
        <f t="shared" si="421"/>
        <v>42119.659652777773</v>
      </c>
      <c r="U3378" t="str">
        <f t="shared" si="422"/>
        <v>Feb</v>
      </c>
      <c r="V3378">
        <f t="shared" si="423"/>
        <v>2015</v>
      </c>
    </row>
    <row r="3379" spans="1:22" ht="60" x14ac:dyDescent="0.25">
      <c r="A3379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101.05</v>
      </c>
      <c r="P3379" s="3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9">
        <f t="shared" si="420"/>
        <v>42053.732627314821</v>
      </c>
      <c r="T3379" s="9">
        <f t="shared" si="421"/>
        <v>42083.705555555556</v>
      </c>
      <c r="U3379" t="str">
        <f t="shared" si="422"/>
        <v>Feb</v>
      </c>
      <c r="V3379">
        <f t="shared" si="423"/>
        <v>2015</v>
      </c>
    </row>
    <row r="3380" spans="1:22" ht="60" x14ac:dyDescent="0.25">
      <c r="A3380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107.63636363636364</v>
      </c>
      <c r="P3380" s="3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9">
        <f t="shared" si="420"/>
        <v>41858.355393518519</v>
      </c>
      <c r="T3380" s="9">
        <f t="shared" si="421"/>
        <v>41882.547222222223</v>
      </c>
      <c r="U3380" t="str">
        <f t="shared" si="422"/>
        <v>Aug</v>
      </c>
      <c r="V3380">
        <f t="shared" si="423"/>
        <v>2014</v>
      </c>
    </row>
    <row r="3381" spans="1:22" ht="60" x14ac:dyDescent="0.25">
      <c r="A3381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103.64999999999999</v>
      </c>
      <c r="P3381" s="3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9">
        <f t="shared" si="420"/>
        <v>42225.513888888891</v>
      </c>
      <c r="T3381" s="9">
        <f t="shared" si="421"/>
        <v>42242.958333333328</v>
      </c>
      <c r="U3381" t="str">
        <f t="shared" si="422"/>
        <v>Aug</v>
      </c>
      <c r="V3381">
        <f t="shared" si="423"/>
        <v>2015</v>
      </c>
    </row>
    <row r="3382" spans="1:22" ht="60" x14ac:dyDescent="0.25">
      <c r="A3382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104.43333333333334</v>
      </c>
      <c r="P3382" s="3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9">
        <f t="shared" si="420"/>
        <v>41937.95344907407</v>
      </c>
      <c r="T3382" s="9">
        <f t="shared" si="421"/>
        <v>41972.995115740734</v>
      </c>
      <c r="U3382" t="str">
        <f t="shared" si="422"/>
        <v>Oct</v>
      </c>
      <c r="V3382">
        <f t="shared" si="423"/>
        <v>2014</v>
      </c>
    </row>
    <row r="3383" spans="1:22" ht="60" x14ac:dyDescent="0.25">
      <c r="A338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102.25</v>
      </c>
      <c r="P3383" s="3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9">
        <f t="shared" si="420"/>
        <v>42044.184988425928</v>
      </c>
      <c r="T3383" s="9">
        <f t="shared" si="421"/>
        <v>42074.143321759257</v>
      </c>
      <c r="U3383" t="str">
        <f t="shared" si="422"/>
        <v>Feb</v>
      </c>
      <c r="V3383">
        <f t="shared" si="423"/>
        <v>2015</v>
      </c>
    </row>
    <row r="3384" spans="1:22" ht="60" x14ac:dyDescent="0.25">
      <c r="A3384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100.74285714285713</v>
      </c>
      <c r="P3384" s="3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9">
        <f t="shared" si="420"/>
        <v>42559.431203703702</v>
      </c>
      <c r="T3384" s="9">
        <f t="shared" si="421"/>
        <v>42583.957638888889</v>
      </c>
      <c r="U3384" t="str">
        <f t="shared" si="422"/>
        <v>Jul</v>
      </c>
      <c r="V3384">
        <f t="shared" si="423"/>
        <v>2016</v>
      </c>
    </row>
    <row r="3385" spans="1:22" ht="60" x14ac:dyDescent="0.25">
      <c r="A3385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111.71428571428572</v>
      </c>
      <c r="P3385" s="3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9">
        <f t="shared" si="420"/>
        <v>42524.782638888893</v>
      </c>
      <c r="T3385" s="9">
        <f t="shared" si="421"/>
        <v>42544.782638888893</v>
      </c>
      <c r="U3385" t="str">
        <f t="shared" si="422"/>
        <v>Jun</v>
      </c>
      <c r="V3385">
        <f t="shared" si="423"/>
        <v>2016</v>
      </c>
    </row>
    <row r="3386" spans="1:22" ht="60" x14ac:dyDescent="0.25">
      <c r="A3386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100.01100000000001</v>
      </c>
      <c r="P3386" s="3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9">
        <f t="shared" si="420"/>
        <v>42292.087592592594</v>
      </c>
      <c r="T3386" s="9">
        <f t="shared" si="421"/>
        <v>42329.125</v>
      </c>
      <c r="U3386" t="str">
        <f t="shared" si="422"/>
        <v>Oct</v>
      </c>
      <c r="V3386">
        <f t="shared" si="423"/>
        <v>2015</v>
      </c>
    </row>
    <row r="3387" spans="1:22" ht="60" x14ac:dyDescent="0.25">
      <c r="A3387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100</v>
      </c>
      <c r="P3387" s="3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9">
        <f t="shared" si="420"/>
        <v>41953.8675</v>
      </c>
      <c r="T3387" s="9">
        <f t="shared" si="421"/>
        <v>41983.8675</v>
      </c>
      <c r="U3387" t="str">
        <f t="shared" si="422"/>
        <v>Nov</v>
      </c>
      <c r="V3387">
        <f t="shared" si="423"/>
        <v>2014</v>
      </c>
    </row>
    <row r="3388" spans="1:22" ht="60" x14ac:dyDescent="0.25">
      <c r="A3388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105</v>
      </c>
      <c r="P3388" s="3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9">
        <f t="shared" si="420"/>
        <v>41946.644745370373</v>
      </c>
      <c r="T3388" s="9">
        <f t="shared" si="421"/>
        <v>41976.644745370373</v>
      </c>
      <c r="U3388" t="str">
        <f t="shared" si="422"/>
        <v>Nov</v>
      </c>
      <c r="V3388">
        <f t="shared" si="423"/>
        <v>2014</v>
      </c>
    </row>
    <row r="3389" spans="1:22" ht="60" x14ac:dyDescent="0.25">
      <c r="A3389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116.86666666666667</v>
      </c>
      <c r="P3389" s="3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9">
        <f t="shared" si="420"/>
        <v>41947.762592592589</v>
      </c>
      <c r="T3389" s="9">
        <f t="shared" si="421"/>
        <v>41987.762592592597</v>
      </c>
      <c r="U3389" t="str">
        <f t="shared" si="422"/>
        <v>Nov</v>
      </c>
      <c r="V3389">
        <f t="shared" si="423"/>
        <v>2014</v>
      </c>
    </row>
    <row r="3390" spans="1:22" ht="60" x14ac:dyDescent="0.25">
      <c r="A3390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103.8</v>
      </c>
      <c r="P3390" s="3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0"/>
        <v>42143.461122685185</v>
      </c>
      <c r="T3390" s="9">
        <f t="shared" si="421"/>
        <v>42173.461122685185</v>
      </c>
      <c r="U3390" t="str">
        <f t="shared" si="422"/>
        <v>May</v>
      </c>
      <c r="V3390">
        <f t="shared" si="423"/>
        <v>2015</v>
      </c>
    </row>
    <row r="3391" spans="1:22" ht="45" x14ac:dyDescent="0.25">
      <c r="A3391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114.5</v>
      </c>
      <c r="P3391" s="3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9">
        <f t="shared" si="420"/>
        <v>42494.563449074078</v>
      </c>
      <c r="T3391" s="9">
        <f t="shared" si="421"/>
        <v>42524.563449074078</v>
      </c>
      <c r="U3391" t="str">
        <f t="shared" si="422"/>
        <v>May</v>
      </c>
      <c r="V3391">
        <f t="shared" si="423"/>
        <v>2016</v>
      </c>
    </row>
    <row r="3392" spans="1:22" ht="60" x14ac:dyDescent="0.25">
      <c r="A3392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102.4</v>
      </c>
      <c r="P3392" s="3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9">
        <f t="shared" si="420"/>
        <v>41815.774826388886</v>
      </c>
      <c r="T3392" s="9">
        <f t="shared" si="421"/>
        <v>41830.774826388886</v>
      </c>
      <c r="U3392" t="str">
        <f t="shared" si="422"/>
        <v>Jun</v>
      </c>
      <c r="V3392">
        <f t="shared" si="423"/>
        <v>2014</v>
      </c>
    </row>
    <row r="3393" spans="1:22" ht="60" x14ac:dyDescent="0.25">
      <c r="A339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223</v>
      </c>
      <c r="P3393" s="3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9">
        <f t="shared" si="420"/>
        <v>41830.545694444445</v>
      </c>
      <c r="T3393" s="9">
        <f t="shared" si="421"/>
        <v>41859.936111111114</v>
      </c>
      <c r="U3393" t="str">
        <f t="shared" si="422"/>
        <v>Jul</v>
      </c>
      <c r="V3393">
        <f t="shared" si="423"/>
        <v>2014</v>
      </c>
    </row>
    <row r="3394" spans="1:22" ht="60" x14ac:dyDescent="0.25">
      <c r="A3394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100</v>
      </c>
      <c r="P3394" s="3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9">
        <f t="shared" si="420"/>
        <v>42446.845543981486</v>
      </c>
      <c r="T3394" s="9">
        <f t="shared" si="421"/>
        <v>42496.845543981486</v>
      </c>
      <c r="U3394" t="str">
        <f t="shared" si="422"/>
        <v>Mar</v>
      </c>
      <c r="V3394">
        <f t="shared" si="423"/>
        <v>2016</v>
      </c>
    </row>
    <row r="3395" spans="1:22" ht="45" x14ac:dyDescent="0.25">
      <c r="A3395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E3395/D3395*100</f>
        <v>105.80000000000001</v>
      </c>
      <c r="P3395" s="3">
        <f t="shared" ref="P3395:P3458" si="425">IFERROR(E3395/L3395,0)</f>
        <v>36.06818181818182</v>
      </c>
      <c r="Q3395" t="str">
        <f t="shared" ref="Q3395:Q3458" si="426">LEFT(N3395,SEARCH("/",N3395,1)-1)</f>
        <v>theater</v>
      </c>
      <c r="R3395" t="str">
        <f t="shared" ref="R3395:R3458" si="427">MID(N3395,FIND("/",N3395)+1,256)</f>
        <v>plays</v>
      </c>
      <c r="S3395" s="9">
        <f t="shared" ref="S3395:S3458" si="428">(((J3395/60)/60)/24)+DATE(1970,1,1)</f>
        <v>41923.921643518523</v>
      </c>
      <c r="T3395" s="9">
        <f t="shared" ref="T3395:T3458" si="429">(((I3395/60)/60)/24)+DATE(1970,1,1)</f>
        <v>41949.031944444447</v>
      </c>
      <c r="U3395" t="str">
        <f t="shared" ref="U3395:U3458" si="430">TEXT(S3395,"mmm")</f>
        <v>Oct</v>
      </c>
      <c r="V3395">
        <f t="shared" ref="V3395:V3458" si="431">YEAR(T3395)</f>
        <v>2014</v>
      </c>
    </row>
    <row r="3396" spans="1:22" ht="60" x14ac:dyDescent="0.25">
      <c r="A3396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142.36363636363635</v>
      </c>
      <c r="P3396" s="3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si="428"/>
        <v>41817.59542824074</v>
      </c>
      <c r="T3396" s="9">
        <f t="shared" si="429"/>
        <v>41847.59542824074</v>
      </c>
      <c r="U3396" t="str">
        <f t="shared" si="430"/>
        <v>Jun</v>
      </c>
      <c r="V3396">
        <f t="shared" si="431"/>
        <v>2014</v>
      </c>
    </row>
    <row r="3397" spans="1:22" ht="30" x14ac:dyDescent="0.25">
      <c r="A3397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184</v>
      </c>
      <c r="P3397" s="3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9">
        <f t="shared" si="428"/>
        <v>42140.712314814817</v>
      </c>
      <c r="T3397" s="9">
        <f t="shared" si="429"/>
        <v>42154.756944444445</v>
      </c>
      <c r="U3397" t="str">
        <f t="shared" si="430"/>
        <v>May</v>
      </c>
      <c r="V3397">
        <f t="shared" si="431"/>
        <v>2015</v>
      </c>
    </row>
    <row r="3398" spans="1:22" ht="45" x14ac:dyDescent="0.25">
      <c r="A3398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104.33333333333333</v>
      </c>
      <c r="P3398" s="3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9">
        <f t="shared" si="428"/>
        <v>41764.44663194444</v>
      </c>
      <c r="T3398" s="9">
        <f t="shared" si="429"/>
        <v>41791.165972222225</v>
      </c>
      <c r="U3398" t="str">
        <f t="shared" si="430"/>
        <v>May</v>
      </c>
      <c r="V3398">
        <f t="shared" si="431"/>
        <v>2014</v>
      </c>
    </row>
    <row r="3399" spans="1:22" ht="30" x14ac:dyDescent="0.25">
      <c r="A3399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112.00000000000001</v>
      </c>
      <c r="P3399" s="3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9">
        <f t="shared" si="428"/>
        <v>42378.478344907402</v>
      </c>
      <c r="T3399" s="9">
        <f t="shared" si="429"/>
        <v>42418.916666666672</v>
      </c>
      <c r="U3399" t="str">
        <f t="shared" si="430"/>
        <v>Jan</v>
      </c>
      <c r="V3399">
        <f t="shared" si="431"/>
        <v>2016</v>
      </c>
    </row>
    <row r="3400" spans="1:22" ht="60" x14ac:dyDescent="0.25">
      <c r="A3400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111.07499999999999</v>
      </c>
      <c r="P3400" s="3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9">
        <f t="shared" si="428"/>
        <v>41941.75203703704</v>
      </c>
      <c r="T3400" s="9">
        <f t="shared" si="429"/>
        <v>41964.708333333328</v>
      </c>
      <c r="U3400" t="str">
        <f t="shared" si="430"/>
        <v>Oct</v>
      </c>
      <c r="V3400">
        <f t="shared" si="431"/>
        <v>2014</v>
      </c>
    </row>
    <row r="3401" spans="1:22" ht="45" x14ac:dyDescent="0.25">
      <c r="A3401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103.75000000000001</v>
      </c>
      <c r="P3401" s="3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9">
        <f t="shared" si="428"/>
        <v>42026.920428240745</v>
      </c>
      <c r="T3401" s="9">
        <f t="shared" si="429"/>
        <v>42056.920428240745</v>
      </c>
      <c r="U3401" t="str">
        <f t="shared" si="430"/>
        <v>Jan</v>
      </c>
      <c r="V3401">
        <f t="shared" si="431"/>
        <v>2015</v>
      </c>
    </row>
    <row r="3402" spans="1:22" ht="60" x14ac:dyDescent="0.25">
      <c r="A3402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100.41</v>
      </c>
      <c r="P3402" s="3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9">
        <f t="shared" si="428"/>
        <v>41834.953865740739</v>
      </c>
      <c r="T3402" s="9">
        <f t="shared" si="429"/>
        <v>41879.953865740739</v>
      </c>
      <c r="U3402" t="str">
        <f t="shared" si="430"/>
        <v>Jul</v>
      </c>
      <c r="V3402">
        <f t="shared" si="431"/>
        <v>2014</v>
      </c>
    </row>
    <row r="3403" spans="1:22" ht="60" x14ac:dyDescent="0.25">
      <c r="A340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101.86206896551724</v>
      </c>
      <c r="P3403" s="3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9">
        <f t="shared" si="428"/>
        <v>42193.723912037036</v>
      </c>
      <c r="T3403" s="9">
        <f t="shared" si="429"/>
        <v>42223.723912037036</v>
      </c>
      <c r="U3403" t="str">
        <f t="shared" si="430"/>
        <v>Jul</v>
      </c>
      <c r="V3403">
        <f t="shared" si="431"/>
        <v>2015</v>
      </c>
    </row>
    <row r="3404" spans="1:22" ht="45" x14ac:dyDescent="0.25">
      <c r="A3404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109.76666666666665</v>
      </c>
      <c r="P3404" s="3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9">
        <f t="shared" si="428"/>
        <v>42290.61855324074</v>
      </c>
      <c r="T3404" s="9">
        <f t="shared" si="429"/>
        <v>42320.104861111111</v>
      </c>
      <c r="U3404" t="str">
        <f t="shared" si="430"/>
        <v>Oct</v>
      </c>
      <c r="V3404">
        <f t="shared" si="431"/>
        <v>2015</v>
      </c>
    </row>
    <row r="3405" spans="1:22" ht="45" x14ac:dyDescent="0.25">
      <c r="A3405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100</v>
      </c>
      <c r="P3405" s="3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9">
        <f t="shared" si="428"/>
        <v>42150.462083333332</v>
      </c>
      <c r="T3405" s="9">
        <f t="shared" si="429"/>
        <v>42180.462083333332</v>
      </c>
      <c r="U3405" t="str">
        <f t="shared" si="430"/>
        <v>May</v>
      </c>
      <c r="V3405">
        <f t="shared" si="431"/>
        <v>2015</v>
      </c>
    </row>
    <row r="3406" spans="1:22" ht="60" x14ac:dyDescent="0.25">
      <c r="A3406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122</v>
      </c>
      <c r="P3406" s="3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9">
        <f t="shared" si="428"/>
        <v>42152.503495370373</v>
      </c>
      <c r="T3406" s="9">
        <f t="shared" si="429"/>
        <v>42172.503495370373</v>
      </c>
      <c r="U3406" t="str">
        <f t="shared" si="430"/>
        <v>May</v>
      </c>
      <c r="V3406">
        <f t="shared" si="431"/>
        <v>2015</v>
      </c>
    </row>
    <row r="3407" spans="1:22" ht="45" x14ac:dyDescent="0.25">
      <c r="A3407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137.57142857142856</v>
      </c>
      <c r="P3407" s="3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9">
        <f t="shared" si="428"/>
        <v>42410.017199074078</v>
      </c>
      <c r="T3407" s="9">
        <f t="shared" si="429"/>
        <v>42430.999305555553</v>
      </c>
      <c r="U3407" t="str">
        <f t="shared" si="430"/>
        <v>Feb</v>
      </c>
      <c r="V3407">
        <f t="shared" si="431"/>
        <v>2016</v>
      </c>
    </row>
    <row r="3408" spans="1:22" ht="45" x14ac:dyDescent="0.25">
      <c r="A3408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100.31000000000002</v>
      </c>
      <c r="P3408" s="3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9">
        <f t="shared" si="428"/>
        <v>41791.492777777778</v>
      </c>
      <c r="T3408" s="9">
        <f t="shared" si="429"/>
        <v>41836.492777777778</v>
      </c>
      <c r="U3408" t="str">
        <f t="shared" si="430"/>
        <v>Jun</v>
      </c>
      <c r="V3408">
        <f t="shared" si="431"/>
        <v>2014</v>
      </c>
    </row>
    <row r="3409" spans="1:22" ht="60" x14ac:dyDescent="0.25">
      <c r="A3409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107.1</v>
      </c>
      <c r="P3409" s="3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9">
        <f t="shared" si="428"/>
        <v>41796.422326388885</v>
      </c>
      <c r="T3409" s="9">
        <f t="shared" si="429"/>
        <v>41826.422326388885</v>
      </c>
      <c r="U3409" t="str">
        <f t="shared" si="430"/>
        <v>Jun</v>
      </c>
      <c r="V3409">
        <f t="shared" si="431"/>
        <v>2014</v>
      </c>
    </row>
    <row r="3410" spans="1:22" ht="45" x14ac:dyDescent="0.25">
      <c r="A3410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211</v>
      </c>
      <c r="P3410" s="3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9">
        <f t="shared" si="428"/>
        <v>41808.991944444446</v>
      </c>
      <c r="T3410" s="9">
        <f t="shared" si="429"/>
        <v>41838.991944444446</v>
      </c>
      <c r="U3410" t="str">
        <f t="shared" si="430"/>
        <v>Jun</v>
      </c>
      <c r="V3410">
        <f t="shared" si="431"/>
        <v>2014</v>
      </c>
    </row>
    <row r="3411" spans="1:22" ht="45" x14ac:dyDescent="0.25">
      <c r="A3411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123.6</v>
      </c>
      <c r="P3411" s="3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9">
        <f t="shared" si="428"/>
        <v>42544.814328703709</v>
      </c>
      <c r="T3411" s="9">
        <f t="shared" si="429"/>
        <v>42582.873611111107</v>
      </c>
      <c r="U3411" t="str">
        <f t="shared" si="430"/>
        <v>Jun</v>
      </c>
      <c r="V3411">
        <f t="shared" si="431"/>
        <v>2016</v>
      </c>
    </row>
    <row r="3412" spans="1:22" ht="60" x14ac:dyDescent="0.25">
      <c r="A3412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108.5</v>
      </c>
      <c r="P3412" s="3">
        <f t="shared" si="425"/>
        <v>81.375</v>
      </c>
      <c r="Q3412" t="str">
        <f t="shared" si="426"/>
        <v>theater</v>
      </c>
      <c r="R3412" t="str">
        <f t="shared" si="427"/>
        <v>plays</v>
      </c>
      <c r="S3412" s="9">
        <f t="shared" si="428"/>
        <v>42500.041550925926</v>
      </c>
      <c r="T3412" s="9">
        <f t="shared" si="429"/>
        <v>42527.291666666672</v>
      </c>
      <c r="U3412" t="str">
        <f t="shared" si="430"/>
        <v>May</v>
      </c>
      <c r="V3412">
        <f t="shared" si="431"/>
        <v>2016</v>
      </c>
    </row>
    <row r="3413" spans="1:22" ht="60" x14ac:dyDescent="0.25">
      <c r="A341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103.56666666666668</v>
      </c>
      <c r="P3413" s="3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9">
        <f t="shared" si="428"/>
        <v>42265.022824074069</v>
      </c>
      <c r="T3413" s="9">
        <f t="shared" si="429"/>
        <v>42285.022824074069</v>
      </c>
      <c r="U3413" t="str">
        <f t="shared" si="430"/>
        <v>Sep</v>
      </c>
      <c r="V3413">
        <f t="shared" si="431"/>
        <v>2015</v>
      </c>
    </row>
    <row r="3414" spans="1:22" ht="45" x14ac:dyDescent="0.25">
      <c r="A3414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100</v>
      </c>
      <c r="P3414" s="3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9">
        <f t="shared" si="428"/>
        <v>41879.959050925929</v>
      </c>
      <c r="T3414" s="9">
        <f t="shared" si="429"/>
        <v>41909.959050925929</v>
      </c>
      <c r="U3414" t="str">
        <f t="shared" si="430"/>
        <v>Aug</v>
      </c>
      <c r="V3414">
        <f t="shared" si="431"/>
        <v>2014</v>
      </c>
    </row>
    <row r="3415" spans="1:22" ht="60" x14ac:dyDescent="0.25">
      <c r="A3415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130</v>
      </c>
      <c r="P3415" s="3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9">
        <f t="shared" si="428"/>
        <v>42053.733078703706</v>
      </c>
      <c r="T3415" s="9">
        <f t="shared" si="429"/>
        <v>42063.207638888889</v>
      </c>
      <c r="U3415" t="str">
        <f t="shared" si="430"/>
        <v>Feb</v>
      </c>
      <c r="V3415">
        <f t="shared" si="431"/>
        <v>2015</v>
      </c>
    </row>
    <row r="3416" spans="1:22" ht="45" x14ac:dyDescent="0.25">
      <c r="A3416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103.49999999999999</v>
      </c>
      <c r="P3416" s="3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9">
        <f t="shared" si="428"/>
        <v>42675.832465277781</v>
      </c>
      <c r="T3416" s="9">
        <f t="shared" si="429"/>
        <v>42705.332638888889</v>
      </c>
      <c r="U3416" t="str">
        <f t="shared" si="430"/>
        <v>Nov</v>
      </c>
      <c r="V3416">
        <f t="shared" si="431"/>
        <v>2016</v>
      </c>
    </row>
    <row r="3417" spans="1:22" ht="45" x14ac:dyDescent="0.25">
      <c r="A3417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100</v>
      </c>
      <c r="P3417" s="3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9">
        <f t="shared" si="428"/>
        <v>42467.144166666665</v>
      </c>
      <c r="T3417" s="9">
        <f t="shared" si="429"/>
        <v>42477.979166666672</v>
      </c>
      <c r="U3417" t="str">
        <f t="shared" si="430"/>
        <v>Apr</v>
      </c>
      <c r="V3417">
        <f t="shared" si="431"/>
        <v>2016</v>
      </c>
    </row>
    <row r="3418" spans="1:22" ht="60" x14ac:dyDescent="0.25">
      <c r="A3418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119.6</v>
      </c>
      <c r="P3418" s="3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9">
        <f t="shared" si="428"/>
        <v>42089.412557870368</v>
      </c>
      <c r="T3418" s="9">
        <f t="shared" si="429"/>
        <v>42117.770833333328</v>
      </c>
      <c r="U3418" t="str">
        <f t="shared" si="430"/>
        <v>Mar</v>
      </c>
      <c r="V3418">
        <f t="shared" si="431"/>
        <v>2015</v>
      </c>
    </row>
    <row r="3419" spans="1:22" ht="45" x14ac:dyDescent="0.25">
      <c r="A3419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100.00058823529412</v>
      </c>
      <c r="P3419" s="3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9">
        <f t="shared" si="428"/>
        <v>41894.91375</v>
      </c>
      <c r="T3419" s="9">
        <f t="shared" si="429"/>
        <v>41938.029861111114</v>
      </c>
      <c r="U3419" t="str">
        <f t="shared" si="430"/>
        <v>Sep</v>
      </c>
      <c r="V3419">
        <f t="shared" si="431"/>
        <v>2014</v>
      </c>
    </row>
    <row r="3420" spans="1:22" ht="60" x14ac:dyDescent="0.25">
      <c r="A3420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100.875</v>
      </c>
      <c r="P3420" s="3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9">
        <f t="shared" si="428"/>
        <v>41752.83457175926</v>
      </c>
      <c r="T3420" s="9">
        <f t="shared" si="429"/>
        <v>41782.83457175926</v>
      </c>
      <c r="U3420" t="str">
        <f t="shared" si="430"/>
        <v>Apr</v>
      </c>
      <c r="V3420">
        <f t="shared" si="431"/>
        <v>2014</v>
      </c>
    </row>
    <row r="3421" spans="1:22" ht="60" x14ac:dyDescent="0.25">
      <c r="A3421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106.54545454545455</v>
      </c>
      <c r="P3421" s="3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9">
        <f t="shared" si="428"/>
        <v>42448.821585648147</v>
      </c>
      <c r="T3421" s="9">
        <f t="shared" si="429"/>
        <v>42466.895833333328</v>
      </c>
      <c r="U3421" t="str">
        <f t="shared" si="430"/>
        <v>Mar</v>
      </c>
      <c r="V3421">
        <f t="shared" si="431"/>
        <v>2016</v>
      </c>
    </row>
    <row r="3422" spans="1:22" ht="45" x14ac:dyDescent="0.25">
      <c r="A3422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138</v>
      </c>
      <c r="P3422" s="3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9">
        <f t="shared" si="428"/>
        <v>42405.090300925927</v>
      </c>
      <c r="T3422" s="9">
        <f t="shared" si="429"/>
        <v>42414</v>
      </c>
      <c r="U3422" t="str">
        <f t="shared" si="430"/>
        <v>Feb</v>
      </c>
      <c r="V3422">
        <f t="shared" si="431"/>
        <v>2016</v>
      </c>
    </row>
    <row r="3423" spans="1:22" ht="45" x14ac:dyDescent="0.25">
      <c r="A342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101.15</v>
      </c>
      <c r="P3423" s="3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9">
        <f t="shared" si="428"/>
        <v>42037.791238425925</v>
      </c>
      <c r="T3423" s="9">
        <f t="shared" si="429"/>
        <v>42067.791238425925</v>
      </c>
      <c r="U3423" t="str">
        <f t="shared" si="430"/>
        <v>Feb</v>
      </c>
      <c r="V3423">
        <f t="shared" si="431"/>
        <v>2015</v>
      </c>
    </row>
    <row r="3424" spans="1:22" ht="60" x14ac:dyDescent="0.25">
      <c r="A3424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109.1</v>
      </c>
      <c r="P3424" s="3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9">
        <f t="shared" si="428"/>
        <v>42323.562222222223</v>
      </c>
      <c r="T3424" s="9">
        <f t="shared" si="429"/>
        <v>42352</v>
      </c>
      <c r="U3424" t="str">
        <f t="shared" si="430"/>
        <v>Nov</v>
      </c>
      <c r="V3424">
        <f t="shared" si="431"/>
        <v>2015</v>
      </c>
    </row>
    <row r="3425" spans="1:22" ht="45" x14ac:dyDescent="0.25">
      <c r="A3425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140</v>
      </c>
      <c r="P3425" s="3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28"/>
        <v>42088.911354166667</v>
      </c>
      <c r="T3425" s="9">
        <f t="shared" si="429"/>
        <v>42118.911354166667</v>
      </c>
      <c r="U3425" t="str">
        <f t="shared" si="430"/>
        <v>Mar</v>
      </c>
      <c r="V3425">
        <f t="shared" si="431"/>
        <v>2015</v>
      </c>
    </row>
    <row r="3426" spans="1:22" ht="60" x14ac:dyDescent="0.25">
      <c r="A3426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103.58333333333334</v>
      </c>
      <c r="P3426" s="3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9">
        <f t="shared" si="428"/>
        <v>42018.676898148144</v>
      </c>
      <c r="T3426" s="9">
        <f t="shared" si="429"/>
        <v>42040.290972222225</v>
      </c>
      <c r="U3426" t="str">
        <f t="shared" si="430"/>
        <v>Jan</v>
      </c>
      <c r="V3426">
        <f t="shared" si="431"/>
        <v>2015</v>
      </c>
    </row>
    <row r="3427" spans="1:22" ht="60" x14ac:dyDescent="0.25">
      <c r="A3427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102.97033333333331</v>
      </c>
      <c r="P3427" s="3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9">
        <f t="shared" si="428"/>
        <v>41884.617314814815</v>
      </c>
      <c r="T3427" s="9">
        <f t="shared" si="429"/>
        <v>41916.617314814815</v>
      </c>
      <c r="U3427" t="str">
        <f t="shared" si="430"/>
        <v>Sep</v>
      </c>
      <c r="V3427">
        <f t="shared" si="431"/>
        <v>2014</v>
      </c>
    </row>
    <row r="3428" spans="1:22" ht="45" x14ac:dyDescent="0.25">
      <c r="A3428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108.13333333333333</v>
      </c>
      <c r="P3428" s="3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9">
        <f t="shared" si="428"/>
        <v>41884.056747685187</v>
      </c>
      <c r="T3428" s="9">
        <f t="shared" si="429"/>
        <v>41903.083333333336</v>
      </c>
      <c r="U3428" t="str">
        <f t="shared" si="430"/>
        <v>Sep</v>
      </c>
      <c r="V3428">
        <f t="shared" si="431"/>
        <v>2014</v>
      </c>
    </row>
    <row r="3429" spans="1:22" ht="60" x14ac:dyDescent="0.25">
      <c r="A3429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100</v>
      </c>
      <c r="P3429" s="3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9">
        <f t="shared" si="428"/>
        <v>41792.645277777774</v>
      </c>
      <c r="T3429" s="9">
        <f t="shared" si="429"/>
        <v>41822.645277777774</v>
      </c>
      <c r="U3429" t="str">
        <f t="shared" si="430"/>
        <v>Jun</v>
      </c>
      <c r="V3429">
        <f t="shared" si="431"/>
        <v>2014</v>
      </c>
    </row>
    <row r="3430" spans="1:22" ht="60" x14ac:dyDescent="0.25">
      <c r="A3430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102.75000000000001</v>
      </c>
      <c r="P3430" s="3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9">
        <f t="shared" si="428"/>
        <v>42038.720451388886</v>
      </c>
      <c r="T3430" s="9">
        <f t="shared" si="429"/>
        <v>42063.708333333328</v>
      </c>
      <c r="U3430" t="str">
        <f t="shared" si="430"/>
        <v>Feb</v>
      </c>
      <c r="V3430">
        <f t="shared" si="431"/>
        <v>2015</v>
      </c>
    </row>
    <row r="3431" spans="1:22" ht="60" x14ac:dyDescent="0.25">
      <c r="A3431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130</v>
      </c>
      <c r="P3431" s="3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28"/>
        <v>42662.021539351852</v>
      </c>
      <c r="T3431" s="9">
        <f t="shared" si="429"/>
        <v>42676.021539351852</v>
      </c>
      <c r="U3431" t="str">
        <f t="shared" si="430"/>
        <v>Oct</v>
      </c>
      <c r="V3431">
        <f t="shared" si="431"/>
        <v>2016</v>
      </c>
    </row>
    <row r="3432" spans="1:22" ht="60" x14ac:dyDescent="0.25">
      <c r="A3432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108.54949999999999</v>
      </c>
      <c r="P3432" s="3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9">
        <f t="shared" si="428"/>
        <v>41820.945613425924</v>
      </c>
      <c r="T3432" s="9">
        <f t="shared" si="429"/>
        <v>41850.945613425924</v>
      </c>
      <c r="U3432" t="str">
        <f t="shared" si="430"/>
        <v>Jun</v>
      </c>
      <c r="V3432">
        <f t="shared" si="431"/>
        <v>2014</v>
      </c>
    </row>
    <row r="3433" spans="1:22" ht="45" x14ac:dyDescent="0.25">
      <c r="A343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100</v>
      </c>
      <c r="P3433" s="3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9">
        <f t="shared" si="428"/>
        <v>41839.730937500004</v>
      </c>
      <c r="T3433" s="9">
        <f t="shared" si="429"/>
        <v>41869.730937500004</v>
      </c>
      <c r="U3433" t="str">
        <f t="shared" si="430"/>
        <v>Jul</v>
      </c>
      <c r="V3433">
        <f t="shared" si="431"/>
        <v>2014</v>
      </c>
    </row>
    <row r="3434" spans="1:22" ht="45" x14ac:dyDescent="0.25">
      <c r="A3434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109.65</v>
      </c>
      <c r="P3434" s="3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9">
        <f t="shared" si="428"/>
        <v>42380.581180555557</v>
      </c>
      <c r="T3434" s="9">
        <f t="shared" si="429"/>
        <v>42405.916666666672</v>
      </c>
      <c r="U3434" t="str">
        <f t="shared" si="430"/>
        <v>Jan</v>
      </c>
      <c r="V3434">
        <f t="shared" si="431"/>
        <v>2016</v>
      </c>
    </row>
    <row r="3435" spans="1:22" ht="45" x14ac:dyDescent="0.25">
      <c r="A3435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100.26315789473684</v>
      </c>
      <c r="P3435" s="3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9">
        <f t="shared" si="428"/>
        <v>41776.063136574077</v>
      </c>
      <c r="T3435" s="9">
        <f t="shared" si="429"/>
        <v>41807.125</v>
      </c>
      <c r="U3435" t="str">
        <f t="shared" si="430"/>
        <v>May</v>
      </c>
      <c r="V3435">
        <f t="shared" si="431"/>
        <v>2014</v>
      </c>
    </row>
    <row r="3436" spans="1:22" ht="60" x14ac:dyDescent="0.25">
      <c r="A3436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105.55000000000001</v>
      </c>
      <c r="P3436" s="3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9">
        <f t="shared" si="428"/>
        <v>41800.380428240744</v>
      </c>
      <c r="T3436" s="9">
        <f t="shared" si="429"/>
        <v>41830.380428240744</v>
      </c>
      <c r="U3436" t="str">
        <f t="shared" si="430"/>
        <v>Jun</v>
      </c>
      <c r="V3436">
        <f t="shared" si="431"/>
        <v>2014</v>
      </c>
    </row>
    <row r="3437" spans="1:22" ht="60" x14ac:dyDescent="0.25">
      <c r="A3437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112.00000000000001</v>
      </c>
      <c r="P3437" s="3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9">
        <f t="shared" si="428"/>
        <v>42572.61681712963</v>
      </c>
      <c r="T3437" s="9">
        <f t="shared" si="429"/>
        <v>42589.125</v>
      </c>
      <c r="U3437" t="str">
        <f t="shared" si="430"/>
        <v>Jul</v>
      </c>
      <c r="V3437">
        <f t="shared" si="431"/>
        <v>2016</v>
      </c>
    </row>
    <row r="3438" spans="1:22" ht="60" x14ac:dyDescent="0.25">
      <c r="A3438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105.89999999999999</v>
      </c>
      <c r="P3438" s="3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9">
        <f t="shared" si="428"/>
        <v>41851.541585648149</v>
      </c>
      <c r="T3438" s="9">
        <f t="shared" si="429"/>
        <v>41872.686111111114</v>
      </c>
      <c r="U3438" t="str">
        <f t="shared" si="430"/>
        <v>Jul</v>
      </c>
      <c r="V3438">
        <f t="shared" si="431"/>
        <v>2014</v>
      </c>
    </row>
    <row r="3439" spans="1:22" ht="60" x14ac:dyDescent="0.25">
      <c r="A3439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101</v>
      </c>
      <c r="P3439" s="3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9">
        <f t="shared" si="428"/>
        <v>42205.710879629631</v>
      </c>
      <c r="T3439" s="9">
        <f t="shared" si="429"/>
        <v>42235.710879629631</v>
      </c>
      <c r="U3439" t="str">
        <f t="shared" si="430"/>
        <v>Jul</v>
      </c>
      <c r="V3439">
        <f t="shared" si="431"/>
        <v>2015</v>
      </c>
    </row>
    <row r="3440" spans="1:22" ht="60" x14ac:dyDescent="0.25">
      <c r="A3440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104.2</v>
      </c>
      <c r="P3440" s="3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9">
        <f t="shared" si="428"/>
        <v>42100.927858796291</v>
      </c>
      <c r="T3440" s="9">
        <f t="shared" si="429"/>
        <v>42126.875</v>
      </c>
      <c r="U3440" t="str">
        <f t="shared" si="430"/>
        <v>Apr</v>
      </c>
      <c r="V3440">
        <f t="shared" si="431"/>
        <v>2015</v>
      </c>
    </row>
    <row r="3441" spans="1:22" ht="30" x14ac:dyDescent="0.25">
      <c r="A3441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134.67833333333334</v>
      </c>
      <c r="P3441" s="3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9">
        <f t="shared" si="428"/>
        <v>42374.911226851851</v>
      </c>
      <c r="T3441" s="9">
        <f t="shared" si="429"/>
        <v>42388.207638888889</v>
      </c>
      <c r="U3441" t="str">
        <f t="shared" si="430"/>
        <v>Jan</v>
      </c>
      <c r="V3441">
        <f t="shared" si="431"/>
        <v>2016</v>
      </c>
    </row>
    <row r="3442" spans="1:22" ht="60" x14ac:dyDescent="0.25">
      <c r="A3442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105.2184</v>
      </c>
      <c r="P3442" s="3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9">
        <f t="shared" si="428"/>
        <v>41809.12300925926</v>
      </c>
      <c r="T3442" s="9">
        <f t="shared" si="429"/>
        <v>41831.677083333336</v>
      </c>
      <c r="U3442" t="str">
        <f t="shared" si="430"/>
        <v>Jun</v>
      </c>
      <c r="V3442">
        <f t="shared" si="431"/>
        <v>2014</v>
      </c>
    </row>
    <row r="3443" spans="1:22" ht="60" x14ac:dyDescent="0.25">
      <c r="A344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102.60000000000001</v>
      </c>
      <c r="P3443" s="3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9">
        <f t="shared" si="428"/>
        <v>42294.429641203707</v>
      </c>
      <c r="T3443" s="9">
        <f t="shared" si="429"/>
        <v>42321.845138888893</v>
      </c>
      <c r="U3443" t="str">
        <f t="shared" si="430"/>
        <v>Oct</v>
      </c>
      <c r="V3443">
        <f t="shared" si="431"/>
        <v>2015</v>
      </c>
    </row>
    <row r="3444" spans="1:22" ht="60" x14ac:dyDescent="0.25">
      <c r="A3444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100</v>
      </c>
      <c r="P3444" s="3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28"/>
        <v>42124.841111111105</v>
      </c>
      <c r="T3444" s="9">
        <f t="shared" si="429"/>
        <v>42154.841111111105</v>
      </c>
      <c r="U3444" t="str">
        <f t="shared" si="430"/>
        <v>Apr</v>
      </c>
      <c r="V3444">
        <f t="shared" si="431"/>
        <v>2015</v>
      </c>
    </row>
    <row r="3445" spans="1:22" ht="60" x14ac:dyDescent="0.25">
      <c r="A3445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185.5</v>
      </c>
      <c r="P3445" s="3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9">
        <f t="shared" si="428"/>
        <v>41861.524837962963</v>
      </c>
      <c r="T3445" s="9">
        <f t="shared" si="429"/>
        <v>41891.524837962963</v>
      </c>
      <c r="U3445" t="str">
        <f t="shared" si="430"/>
        <v>Aug</v>
      </c>
      <c r="V3445">
        <f t="shared" si="431"/>
        <v>2014</v>
      </c>
    </row>
    <row r="3446" spans="1:22" ht="60" x14ac:dyDescent="0.25">
      <c r="A3446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289</v>
      </c>
      <c r="P3446" s="3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28"/>
        <v>42521.291504629626</v>
      </c>
      <c r="T3446" s="9">
        <f t="shared" si="429"/>
        <v>42529.582638888889</v>
      </c>
      <c r="U3446" t="str">
        <f t="shared" si="430"/>
        <v>May</v>
      </c>
      <c r="V3446">
        <f t="shared" si="431"/>
        <v>2016</v>
      </c>
    </row>
    <row r="3447" spans="1:22" ht="45" x14ac:dyDescent="0.25">
      <c r="A3447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100</v>
      </c>
      <c r="P3447" s="3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9">
        <f t="shared" si="428"/>
        <v>42272.530509259261</v>
      </c>
      <c r="T3447" s="9">
        <f t="shared" si="429"/>
        <v>42300.530509259261</v>
      </c>
      <c r="U3447" t="str">
        <f t="shared" si="430"/>
        <v>Sep</v>
      </c>
      <c r="V3447">
        <f t="shared" si="431"/>
        <v>2015</v>
      </c>
    </row>
    <row r="3448" spans="1:22" ht="60" x14ac:dyDescent="0.25">
      <c r="A3448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108.2</v>
      </c>
      <c r="P3448" s="3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28"/>
        <v>42016.832465277781</v>
      </c>
      <c r="T3448" s="9">
        <f t="shared" si="429"/>
        <v>42040.513888888891</v>
      </c>
      <c r="U3448" t="str">
        <f t="shared" si="430"/>
        <v>Jan</v>
      </c>
      <c r="V3448">
        <f t="shared" si="431"/>
        <v>2015</v>
      </c>
    </row>
    <row r="3449" spans="1:22" ht="30" x14ac:dyDescent="0.25">
      <c r="A3449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107.80000000000001</v>
      </c>
      <c r="P3449" s="3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28"/>
        <v>42402.889027777783</v>
      </c>
      <c r="T3449" s="9">
        <f t="shared" si="429"/>
        <v>42447.847361111111</v>
      </c>
      <c r="U3449" t="str">
        <f t="shared" si="430"/>
        <v>Feb</v>
      </c>
      <c r="V3449">
        <f t="shared" si="431"/>
        <v>2016</v>
      </c>
    </row>
    <row r="3450" spans="1:22" ht="45" x14ac:dyDescent="0.25">
      <c r="A3450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109.76190476190477</v>
      </c>
      <c r="P3450" s="3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9">
        <f t="shared" si="428"/>
        <v>41960.119085648148</v>
      </c>
      <c r="T3450" s="9">
        <f t="shared" si="429"/>
        <v>41990.119085648148</v>
      </c>
      <c r="U3450" t="str">
        <f t="shared" si="430"/>
        <v>Nov</v>
      </c>
      <c r="V3450">
        <f t="shared" si="431"/>
        <v>2014</v>
      </c>
    </row>
    <row r="3451" spans="1:22" ht="45" x14ac:dyDescent="0.25">
      <c r="A3451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170.625</v>
      </c>
      <c r="P3451" s="3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28"/>
        <v>42532.052523148144</v>
      </c>
      <c r="T3451" s="9">
        <f t="shared" si="429"/>
        <v>42560.166666666672</v>
      </c>
      <c r="U3451" t="str">
        <f t="shared" si="430"/>
        <v>Jun</v>
      </c>
      <c r="V3451">
        <f t="shared" si="431"/>
        <v>2016</v>
      </c>
    </row>
    <row r="3452" spans="1:22" ht="60" x14ac:dyDescent="0.25">
      <c r="A3452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152</v>
      </c>
      <c r="P3452" s="3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9">
        <f t="shared" si="428"/>
        <v>42036.704525462963</v>
      </c>
      <c r="T3452" s="9">
        <f t="shared" si="429"/>
        <v>42096.662858796291</v>
      </c>
      <c r="U3452" t="str">
        <f t="shared" si="430"/>
        <v>Feb</v>
      </c>
      <c r="V3452">
        <f t="shared" si="431"/>
        <v>2015</v>
      </c>
    </row>
    <row r="3453" spans="1:22" ht="60" x14ac:dyDescent="0.25">
      <c r="A345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101.23076923076924</v>
      </c>
      <c r="P3453" s="3">
        <f t="shared" si="425"/>
        <v>41.125</v>
      </c>
      <c r="Q3453" t="str">
        <f t="shared" si="426"/>
        <v>theater</v>
      </c>
      <c r="R3453" t="str">
        <f t="shared" si="427"/>
        <v>plays</v>
      </c>
      <c r="S3453" s="9">
        <f t="shared" si="428"/>
        <v>42088.723692129628</v>
      </c>
      <c r="T3453" s="9">
        <f t="shared" si="429"/>
        <v>42115.723692129628</v>
      </c>
      <c r="U3453" t="str">
        <f t="shared" si="430"/>
        <v>Mar</v>
      </c>
      <c r="V3453">
        <f t="shared" si="431"/>
        <v>2015</v>
      </c>
    </row>
    <row r="3454" spans="1:22" ht="60" x14ac:dyDescent="0.25">
      <c r="A3454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153.19999999999999</v>
      </c>
      <c r="P3454" s="3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9">
        <f t="shared" si="428"/>
        <v>41820.639189814814</v>
      </c>
      <c r="T3454" s="9">
        <f t="shared" si="429"/>
        <v>41843.165972222225</v>
      </c>
      <c r="U3454" t="str">
        <f t="shared" si="430"/>
        <v>Jun</v>
      </c>
      <c r="V3454">
        <f t="shared" si="431"/>
        <v>2014</v>
      </c>
    </row>
    <row r="3455" spans="1:22" ht="45" x14ac:dyDescent="0.25">
      <c r="A3455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128.33333333333334</v>
      </c>
      <c r="P3455" s="3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28"/>
        <v>42535.97865740741</v>
      </c>
      <c r="T3455" s="9">
        <f t="shared" si="429"/>
        <v>42595.97865740741</v>
      </c>
      <c r="U3455" t="str">
        <f t="shared" si="430"/>
        <v>Jun</v>
      </c>
      <c r="V3455">
        <f t="shared" si="431"/>
        <v>2016</v>
      </c>
    </row>
    <row r="3456" spans="1:22" ht="60" x14ac:dyDescent="0.25">
      <c r="A3456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100.71428571428571</v>
      </c>
      <c r="P3456" s="3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9">
        <f t="shared" si="428"/>
        <v>41821.698599537034</v>
      </c>
      <c r="T3456" s="9">
        <f t="shared" si="429"/>
        <v>41851.698599537034</v>
      </c>
      <c r="U3456" t="str">
        <f t="shared" si="430"/>
        <v>Jul</v>
      </c>
      <c r="V3456">
        <f t="shared" si="431"/>
        <v>2014</v>
      </c>
    </row>
    <row r="3457" spans="1:22" ht="60" x14ac:dyDescent="0.25">
      <c r="A3457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100.64999999999999</v>
      </c>
      <c r="P3457" s="3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9">
        <f t="shared" si="428"/>
        <v>42626.7503125</v>
      </c>
      <c r="T3457" s="9">
        <f t="shared" si="429"/>
        <v>42656.7503125</v>
      </c>
      <c r="U3457" t="str">
        <f t="shared" si="430"/>
        <v>Sep</v>
      </c>
      <c r="V3457">
        <f t="shared" si="431"/>
        <v>2016</v>
      </c>
    </row>
    <row r="3458" spans="1:22" ht="60" x14ac:dyDescent="0.25">
      <c r="A3458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191.3</v>
      </c>
      <c r="P3458" s="3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9">
        <f t="shared" si="428"/>
        <v>41821.205636574072</v>
      </c>
      <c r="T3458" s="9">
        <f t="shared" si="429"/>
        <v>41852.290972222225</v>
      </c>
      <c r="U3458" t="str">
        <f t="shared" si="430"/>
        <v>Jul</v>
      </c>
      <c r="V3458">
        <f t="shared" si="431"/>
        <v>2014</v>
      </c>
    </row>
    <row r="3459" spans="1:22" ht="30" x14ac:dyDescent="0.25">
      <c r="A3459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E3459/D3459*100</f>
        <v>140.19999999999999</v>
      </c>
      <c r="P3459" s="3">
        <f t="shared" ref="P3459:P3522" si="433">IFERROR(E3459/L3459,0)</f>
        <v>50.981818181818184</v>
      </c>
      <c r="Q3459" t="str">
        <f t="shared" ref="Q3459:Q3522" si="434">LEFT(N3459,SEARCH("/",N3459,1)-1)</f>
        <v>theater</v>
      </c>
      <c r="R3459" t="str">
        <f t="shared" ref="R3459:R3522" si="435">MID(N3459,FIND("/",N3459)+1,256)</f>
        <v>plays</v>
      </c>
      <c r="S3459" s="9">
        <f t="shared" ref="S3459:S3522" si="436">(((J3459/60)/60)/24)+DATE(1970,1,1)</f>
        <v>42016.706678240742</v>
      </c>
      <c r="T3459" s="9">
        <f t="shared" ref="T3459:T3522" si="437">(((I3459/60)/60)/24)+DATE(1970,1,1)</f>
        <v>42047.249305555553</v>
      </c>
      <c r="U3459" t="str">
        <f t="shared" ref="U3459:U3522" si="438">TEXT(S3459,"mmm")</f>
        <v>Jan</v>
      </c>
      <c r="V3459">
        <f t="shared" ref="V3459:V3522" si="439">YEAR(T3459)</f>
        <v>2015</v>
      </c>
    </row>
    <row r="3460" spans="1:22" ht="60" x14ac:dyDescent="0.25">
      <c r="A3460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124.33537832310839</v>
      </c>
      <c r="P3460" s="3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9">
        <f t="shared" si="436"/>
        <v>42011.202581018515</v>
      </c>
      <c r="T3460" s="9">
        <f t="shared" si="437"/>
        <v>42038.185416666667</v>
      </c>
      <c r="U3460" t="str">
        <f t="shared" si="438"/>
        <v>Jan</v>
      </c>
      <c r="V3460">
        <f t="shared" si="439"/>
        <v>2015</v>
      </c>
    </row>
    <row r="3461" spans="1:22" ht="60" x14ac:dyDescent="0.25">
      <c r="A3461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126.2</v>
      </c>
      <c r="P3461" s="3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9">
        <f t="shared" si="436"/>
        <v>42480.479861111111</v>
      </c>
      <c r="T3461" s="9">
        <f t="shared" si="437"/>
        <v>42510.479861111111</v>
      </c>
      <c r="U3461" t="str">
        <f t="shared" si="438"/>
        <v>Apr</v>
      </c>
      <c r="V3461">
        <f t="shared" si="439"/>
        <v>2016</v>
      </c>
    </row>
    <row r="3462" spans="1:22" ht="45" x14ac:dyDescent="0.25">
      <c r="A3462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190</v>
      </c>
      <c r="P3462" s="3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6"/>
        <v>41852.527222222219</v>
      </c>
      <c r="T3462" s="9">
        <f t="shared" si="437"/>
        <v>41866.527222222219</v>
      </c>
      <c r="U3462" t="str">
        <f t="shared" si="438"/>
        <v>Aug</v>
      </c>
      <c r="V3462">
        <f t="shared" si="439"/>
        <v>2014</v>
      </c>
    </row>
    <row r="3463" spans="1:22" ht="60" x14ac:dyDescent="0.25">
      <c r="A346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139</v>
      </c>
      <c r="P3463" s="3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9">
        <f t="shared" si="436"/>
        <v>42643.632858796293</v>
      </c>
      <c r="T3463" s="9">
        <f t="shared" si="437"/>
        <v>42672.125</v>
      </c>
      <c r="U3463" t="str">
        <f t="shared" si="438"/>
        <v>Sep</v>
      </c>
      <c r="V3463">
        <f t="shared" si="439"/>
        <v>2016</v>
      </c>
    </row>
    <row r="3464" spans="1:22" ht="45" x14ac:dyDescent="0.25">
      <c r="A3464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202</v>
      </c>
      <c r="P3464" s="3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9">
        <f t="shared" si="436"/>
        <v>42179.898472222223</v>
      </c>
      <c r="T3464" s="9">
        <f t="shared" si="437"/>
        <v>42195.75</v>
      </c>
      <c r="U3464" t="str">
        <f t="shared" si="438"/>
        <v>Jun</v>
      </c>
      <c r="V3464">
        <f t="shared" si="439"/>
        <v>2015</v>
      </c>
    </row>
    <row r="3465" spans="1:22" ht="45" x14ac:dyDescent="0.25">
      <c r="A3465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103.38000000000001</v>
      </c>
      <c r="P3465" s="3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9">
        <f t="shared" si="436"/>
        <v>42612.918807870374</v>
      </c>
      <c r="T3465" s="9">
        <f t="shared" si="437"/>
        <v>42654.165972222225</v>
      </c>
      <c r="U3465" t="str">
        <f t="shared" si="438"/>
        <v>Aug</v>
      </c>
      <c r="V3465">
        <f t="shared" si="439"/>
        <v>2016</v>
      </c>
    </row>
    <row r="3466" spans="1:22" ht="60" x14ac:dyDescent="0.25">
      <c r="A3466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102.3236</v>
      </c>
      <c r="P3466" s="3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9">
        <f t="shared" si="436"/>
        <v>42575.130057870367</v>
      </c>
      <c r="T3466" s="9">
        <f t="shared" si="437"/>
        <v>42605.130057870367</v>
      </c>
      <c r="U3466" t="str">
        <f t="shared" si="438"/>
        <v>Jul</v>
      </c>
      <c r="V3466">
        <f t="shared" si="439"/>
        <v>2016</v>
      </c>
    </row>
    <row r="3467" spans="1:22" ht="45" x14ac:dyDescent="0.25">
      <c r="A3467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103</v>
      </c>
      <c r="P3467" s="3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9">
        <f t="shared" si="436"/>
        <v>42200.625833333332</v>
      </c>
      <c r="T3467" s="9">
        <f t="shared" si="437"/>
        <v>42225.666666666672</v>
      </c>
      <c r="U3467" t="str">
        <f t="shared" si="438"/>
        <v>Jul</v>
      </c>
      <c r="V3467">
        <f t="shared" si="439"/>
        <v>2015</v>
      </c>
    </row>
    <row r="3468" spans="1:22" ht="45" x14ac:dyDescent="0.25">
      <c r="A3468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127.14285714285714</v>
      </c>
      <c r="P3468" s="3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9">
        <f t="shared" si="436"/>
        <v>42420.019097222219</v>
      </c>
      <c r="T3468" s="9">
        <f t="shared" si="437"/>
        <v>42479.977430555555</v>
      </c>
      <c r="U3468" t="str">
        <f t="shared" si="438"/>
        <v>Feb</v>
      </c>
      <c r="V3468">
        <f t="shared" si="439"/>
        <v>2016</v>
      </c>
    </row>
    <row r="3469" spans="1:22" x14ac:dyDescent="0.25">
      <c r="A3469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101</v>
      </c>
      <c r="P3469" s="3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9">
        <f t="shared" si="436"/>
        <v>42053.671666666662</v>
      </c>
      <c r="T3469" s="9">
        <f t="shared" si="437"/>
        <v>42083.630000000005</v>
      </c>
      <c r="U3469" t="str">
        <f t="shared" si="438"/>
        <v>Feb</v>
      </c>
      <c r="V3469">
        <f t="shared" si="439"/>
        <v>2015</v>
      </c>
    </row>
    <row r="3470" spans="1:22" ht="45" x14ac:dyDescent="0.25">
      <c r="A3470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121.78</v>
      </c>
      <c r="P3470" s="3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9">
        <f t="shared" si="436"/>
        <v>42605.765381944439</v>
      </c>
      <c r="T3470" s="9">
        <f t="shared" si="437"/>
        <v>42634.125</v>
      </c>
      <c r="U3470" t="str">
        <f t="shared" si="438"/>
        <v>Aug</v>
      </c>
      <c r="V3470">
        <f t="shared" si="439"/>
        <v>2016</v>
      </c>
    </row>
    <row r="3471" spans="1:22" ht="60" x14ac:dyDescent="0.25">
      <c r="A3471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113.39285714285714</v>
      </c>
      <c r="P3471" s="3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9">
        <f t="shared" si="436"/>
        <v>42458.641724537039</v>
      </c>
      <c r="T3471" s="9">
        <f t="shared" si="437"/>
        <v>42488.641724537039</v>
      </c>
      <c r="U3471" t="str">
        <f t="shared" si="438"/>
        <v>Mar</v>
      </c>
      <c r="V3471">
        <f t="shared" si="439"/>
        <v>2016</v>
      </c>
    </row>
    <row r="3472" spans="1:22" ht="45" x14ac:dyDescent="0.25">
      <c r="A3472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150</v>
      </c>
      <c r="P3472" s="3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9">
        <f t="shared" si="436"/>
        <v>42529.022013888884</v>
      </c>
      <c r="T3472" s="9">
        <f t="shared" si="437"/>
        <v>42566.901388888888</v>
      </c>
      <c r="U3472" t="str">
        <f t="shared" si="438"/>
        <v>Jun</v>
      </c>
      <c r="V3472">
        <f t="shared" si="439"/>
        <v>2016</v>
      </c>
    </row>
    <row r="3473" spans="1:22" ht="60" x14ac:dyDescent="0.25">
      <c r="A347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214.6</v>
      </c>
      <c r="P3473" s="3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9">
        <f t="shared" si="436"/>
        <v>41841.820486111108</v>
      </c>
      <c r="T3473" s="9">
        <f t="shared" si="437"/>
        <v>41882.833333333336</v>
      </c>
      <c r="U3473" t="str">
        <f t="shared" si="438"/>
        <v>Jul</v>
      </c>
      <c r="V3473">
        <f t="shared" si="439"/>
        <v>2014</v>
      </c>
    </row>
    <row r="3474" spans="1:22" ht="60" x14ac:dyDescent="0.25">
      <c r="A3474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102.05</v>
      </c>
      <c r="P3474" s="3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9">
        <f t="shared" si="436"/>
        <v>41928.170497685183</v>
      </c>
      <c r="T3474" s="9">
        <f t="shared" si="437"/>
        <v>41949.249305555553</v>
      </c>
      <c r="U3474" t="str">
        <f t="shared" si="438"/>
        <v>Oct</v>
      </c>
      <c r="V3474">
        <f t="shared" si="439"/>
        <v>2014</v>
      </c>
    </row>
    <row r="3475" spans="1:22" ht="60" x14ac:dyDescent="0.25">
      <c r="A3475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100</v>
      </c>
      <c r="P3475" s="3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9">
        <f t="shared" si="436"/>
        <v>42062.834444444445</v>
      </c>
      <c r="T3475" s="9">
        <f t="shared" si="437"/>
        <v>42083.852083333331</v>
      </c>
      <c r="U3475" t="str">
        <f t="shared" si="438"/>
        <v>Feb</v>
      </c>
      <c r="V3475">
        <f t="shared" si="439"/>
        <v>2015</v>
      </c>
    </row>
    <row r="3476" spans="1:22" ht="60" x14ac:dyDescent="0.25">
      <c r="A3476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101</v>
      </c>
      <c r="P3476" s="3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9">
        <f t="shared" si="436"/>
        <v>42541.501516203702</v>
      </c>
      <c r="T3476" s="9">
        <f t="shared" si="437"/>
        <v>42571.501516203702</v>
      </c>
      <c r="U3476" t="str">
        <f t="shared" si="438"/>
        <v>Jun</v>
      </c>
      <c r="V3476">
        <f t="shared" si="439"/>
        <v>2016</v>
      </c>
    </row>
    <row r="3477" spans="1:22" ht="45" x14ac:dyDescent="0.25">
      <c r="A3477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113.33333333333333</v>
      </c>
      <c r="P3477" s="3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6"/>
        <v>41918.880833333329</v>
      </c>
      <c r="T3477" s="9">
        <f t="shared" si="437"/>
        <v>41946</v>
      </c>
      <c r="U3477" t="str">
        <f t="shared" si="438"/>
        <v>Oct</v>
      </c>
      <c r="V3477">
        <f t="shared" si="439"/>
        <v>2014</v>
      </c>
    </row>
    <row r="3478" spans="1:22" ht="60" x14ac:dyDescent="0.25">
      <c r="A3478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104</v>
      </c>
      <c r="P3478" s="3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6"/>
        <v>41921.279976851853</v>
      </c>
      <c r="T3478" s="9">
        <f t="shared" si="437"/>
        <v>41939.125</v>
      </c>
      <c r="U3478" t="str">
        <f t="shared" si="438"/>
        <v>Oct</v>
      </c>
      <c r="V3478">
        <f t="shared" si="439"/>
        <v>2014</v>
      </c>
    </row>
    <row r="3479" spans="1:22" ht="45" x14ac:dyDescent="0.25">
      <c r="A3479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115.33333333333333</v>
      </c>
      <c r="P3479" s="3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9">
        <f t="shared" si="436"/>
        <v>42128.736608796295</v>
      </c>
      <c r="T3479" s="9">
        <f t="shared" si="437"/>
        <v>42141.125</v>
      </c>
      <c r="U3479" t="str">
        <f t="shared" si="438"/>
        <v>May</v>
      </c>
      <c r="V3479">
        <f t="shared" si="439"/>
        <v>2015</v>
      </c>
    </row>
    <row r="3480" spans="1:22" ht="45" x14ac:dyDescent="0.25">
      <c r="A3480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112.85000000000001</v>
      </c>
      <c r="P3480" s="3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9">
        <f t="shared" si="436"/>
        <v>42053.916921296302</v>
      </c>
      <c r="T3480" s="9">
        <f t="shared" si="437"/>
        <v>42079.875</v>
      </c>
      <c r="U3480" t="str">
        <f t="shared" si="438"/>
        <v>Feb</v>
      </c>
      <c r="V3480">
        <f t="shared" si="439"/>
        <v>2015</v>
      </c>
    </row>
    <row r="3481" spans="1:22" ht="45" x14ac:dyDescent="0.25">
      <c r="A3481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127.86666666666666</v>
      </c>
      <c r="P3481" s="3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6"/>
        <v>41781.855092592588</v>
      </c>
      <c r="T3481" s="9">
        <f t="shared" si="437"/>
        <v>41811.855092592588</v>
      </c>
      <c r="U3481" t="str">
        <f t="shared" si="438"/>
        <v>May</v>
      </c>
      <c r="V3481">
        <f t="shared" si="439"/>
        <v>2014</v>
      </c>
    </row>
    <row r="3482" spans="1:22" ht="45" x14ac:dyDescent="0.25">
      <c r="A3482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142.66666666666669</v>
      </c>
      <c r="P3482" s="3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9">
        <f t="shared" si="436"/>
        <v>42171.317442129628</v>
      </c>
      <c r="T3482" s="9">
        <f t="shared" si="437"/>
        <v>42195.875</v>
      </c>
      <c r="U3482" t="str">
        <f t="shared" si="438"/>
        <v>Jun</v>
      </c>
      <c r="V3482">
        <f t="shared" si="439"/>
        <v>2015</v>
      </c>
    </row>
    <row r="3483" spans="1:22" ht="60" x14ac:dyDescent="0.25">
      <c r="A348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118.8</v>
      </c>
      <c r="P3483" s="3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9">
        <f t="shared" si="436"/>
        <v>41989.24754629629</v>
      </c>
      <c r="T3483" s="9">
        <f t="shared" si="437"/>
        <v>42006.24754629629</v>
      </c>
      <c r="U3483" t="str">
        <f t="shared" si="438"/>
        <v>Dec</v>
      </c>
      <c r="V3483">
        <f t="shared" si="439"/>
        <v>2015</v>
      </c>
    </row>
    <row r="3484" spans="1:22" ht="45" x14ac:dyDescent="0.25">
      <c r="A3484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138.33333333333334</v>
      </c>
      <c r="P3484" s="3">
        <f t="shared" si="433"/>
        <v>51.875</v>
      </c>
      <c r="Q3484" t="str">
        <f t="shared" si="434"/>
        <v>theater</v>
      </c>
      <c r="R3484" t="str">
        <f t="shared" si="435"/>
        <v>plays</v>
      </c>
      <c r="S3484" s="9">
        <f t="shared" si="436"/>
        <v>41796.771597222221</v>
      </c>
      <c r="T3484" s="9">
        <f t="shared" si="437"/>
        <v>41826.771597222221</v>
      </c>
      <c r="U3484" t="str">
        <f t="shared" si="438"/>
        <v>Jun</v>
      </c>
      <c r="V3484">
        <f t="shared" si="439"/>
        <v>2014</v>
      </c>
    </row>
    <row r="3485" spans="1:22" ht="45" x14ac:dyDescent="0.25">
      <c r="A3485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159.9402985074627</v>
      </c>
      <c r="P3485" s="3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9">
        <f t="shared" si="436"/>
        <v>41793.668761574074</v>
      </c>
      <c r="T3485" s="9">
        <f t="shared" si="437"/>
        <v>41823.668761574074</v>
      </c>
      <c r="U3485" t="str">
        <f t="shared" si="438"/>
        <v>Jun</v>
      </c>
      <c r="V3485">
        <f t="shared" si="439"/>
        <v>2014</v>
      </c>
    </row>
    <row r="3486" spans="1:22" ht="60" x14ac:dyDescent="0.25">
      <c r="A3486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114.24000000000001</v>
      </c>
      <c r="P3486" s="3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9">
        <f t="shared" si="436"/>
        <v>42506.760405092587</v>
      </c>
      <c r="T3486" s="9">
        <f t="shared" si="437"/>
        <v>42536.760405092587</v>
      </c>
      <c r="U3486" t="str">
        <f t="shared" si="438"/>
        <v>May</v>
      </c>
      <c r="V3486">
        <f t="shared" si="439"/>
        <v>2016</v>
      </c>
    </row>
    <row r="3487" spans="1:22" ht="60" x14ac:dyDescent="0.25">
      <c r="A3487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100.60606060606061</v>
      </c>
      <c r="P3487" s="3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9">
        <f t="shared" si="436"/>
        <v>42372.693055555559</v>
      </c>
      <c r="T3487" s="9">
        <f t="shared" si="437"/>
        <v>42402.693055555559</v>
      </c>
      <c r="U3487" t="str">
        <f t="shared" si="438"/>
        <v>Jan</v>
      </c>
      <c r="V3487">
        <f t="shared" si="439"/>
        <v>2016</v>
      </c>
    </row>
    <row r="3488" spans="1:22" ht="45" x14ac:dyDescent="0.25">
      <c r="A3488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155.20000000000002</v>
      </c>
      <c r="P3488" s="3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9">
        <f t="shared" si="436"/>
        <v>42126.87501157407</v>
      </c>
      <c r="T3488" s="9">
        <f t="shared" si="437"/>
        <v>42158.290972222225</v>
      </c>
      <c r="U3488" t="str">
        <f t="shared" si="438"/>
        <v>May</v>
      </c>
      <c r="V3488">
        <f t="shared" si="439"/>
        <v>2015</v>
      </c>
    </row>
    <row r="3489" spans="1:22" ht="60" x14ac:dyDescent="0.25">
      <c r="A3489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127.75000000000001</v>
      </c>
      <c r="P3489" s="3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9">
        <f t="shared" si="436"/>
        <v>42149.940416666665</v>
      </c>
      <c r="T3489" s="9">
        <f t="shared" si="437"/>
        <v>42179.940416666665</v>
      </c>
      <c r="U3489" t="str">
        <f t="shared" si="438"/>
        <v>May</v>
      </c>
      <c r="V3489">
        <f t="shared" si="439"/>
        <v>2015</v>
      </c>
    </row>
    <row r="3490" spans="1:22" ht="60" x14ac:dyDescent="0.25">
      <c r="A3490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121.2</v>
      </c>
      <c r="P3490" s="3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9">
        <f t="shared" si="436"/>
        <v>42087.768055555556</v>
      </c>
      <c r="T3490" s="9">
        <f t="shared" si="437"/>
        <v>42111.666666666672</v>
      </c>
      <c r="U3490" t="str">
        <f t="shared" si="438"/>
        <v>Mar</v>
      </c>
      <c r="V3490">
        <f t="shared" si="439"/>
        <v>2015</v>
      </c>
    </row>
    <row r="3491" spans="1:22" ht="60" x14ac:dyDescent="0.25">
      <c r="A3491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112.7</v>
      </c>
      <c r="P3491" s="3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9">
        <f t="shared" si="436"/>
        <v>41753.635775462964</v>
      </c>
      <c r="T3491" s="9">
        <f t="shared" si="437"/>
        <v>41783.875</v>
      </c>
      <c r="U3491" t="str">
        <f t="shared" si="438"/>
        <v>Apr</v>
      </c>
      <c r="V3491">
        <f t="shared" si="439"/>
        <v>2014</v>
      </c>
    </row>
    <row r="3492" spans="1:22" ht="60" x14ac:dyDescent="0.25">
      <c r="A3492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127.49999999999999</v>
      </c>
      <c r="P3492" s="3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9">
        <f t="shared" si="436"/>
        <v>42443.802361111113</v>
      </c>
      <c r="T3492" s="9">
        <f t="shared" si="437"/>
        <v>42473.802361111113</v>
      </c>
      <c r="U3492" t="str">
        <f t="shared" si="438"/>
        <v>Mar</v>
      </c>
      <c r="V3492">
        <f t="shared" si="439"/>
        <v>2016</v>
      </c>
    </row>
    <row r="3493" spans="1:22" ht="60" x14ac:dyDescent="0.25">
      <c r="A349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158.20000000000002</v>
      </c>
      <c r="P3493" s="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6"/>
        <v>42121.249814814815</v>
      </c>
      <c r="T3493" s="9">
        <f t="shared" si="437"/>
        <v>42142.249814814815</v>
      </c>
      <c r="U3493" t="str">
        <f t="shared" si="438"/>
        <v>Apr</v>
      </c>
      <c r="V3493">
        <f t="shared" si="439"/>
        <v>2015</v>
      </c>
    </row>
    <row r="3494" spans="1:22" ht="45" x14ac:dyDescent="0.25">
      <c r="A3494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105.26894736842105</v>
      </c>
      <c r="P3494" s="3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9">
        <f t="shared" si="436"/>
        <v>42268.009224537032</v>
      </c>
      <c r="T3494" s="9">
        <f t="shared" si="437"/>
        <v>42303.009224537032</v>
      </c>
      <c r="U3494" t="str">
        <f t="shared" si="438"/>
        <v>Sep</v>
      </c>
      <c r="V3494">
        <f t="shared" si="439"/>
        <v>2015</v>
      </c>
    </row>
    <row r="3495" spans="1:22" ht="60" x14ac:dyDescent="0.25">
      <c r="A3495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100</v>
      </c>
      <c r="P3495" s="3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9">
        <f t="shared" si="436"/>
        <v>41848.866157407407</v>
      </c>
      <c r="T3495" s="9">
        <f t="shared" si="437"/>
        <v>41868.21597222222</v>
      </c>
      <c r="U3495" t="str">
        <f t="shared" si="438"/>
        <v>Jul</v>
      </c>
      <c r="V3495">
        <f t="shared" si="439"/>
        <v>2014</v>
      </c>
    </row>
    <row r="3496" spans="1:22" ht="60" x14ac:dyDescent="0.25">
      <c r="A3496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100</v>
      </c>
      <c r="P3496" s="3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9">
        <f t="shared" si="436"/>
        <v>42689.214988425927</v>
      </c>
      <c r="T3496" s="9">
        <f t="shared" si="437"/>
        <v>42700.25</v>
      </c>
      <c r="U3496" t="str">
        <f t="shared" si="438"/>
        <v>Nov</v>
      </c>
      <c r="V3496">
        <f t="shared" si="439"/>
        <v>2016</v>
      </c>
    </row>
    <row r="3497" spans="1:22" ht="60" x14ac:dyDescent="0.25">
      <c r="A3497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106.86</v>
      </c>
      <c r="P3497" s="3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9">
        <f t="shared" si="436"/>
        <v>41915.762835648151</v>
      </c>
      <c r="T3497" s="9">
        <f t="shared" si="437"/>
        <v>41944.720833333333</v>
      </c>
      <c r="U3497" t="str">
        <f t="shared" si="438"/>
        <v>Oct</v>
      </c>
      <c r="V3497">
        <f t="shared" si="439"/>
        <v>2014</v>
      </c>
    </row>
    <row r="3498" spans="1:22" ht="60" x14ac:dyDescent="0.25">
      <c r="A3498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124.4</v>
      </c>
      <c r="P3498" s="3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9">
        <f t="shared" si="436"/>
        <v>42584.846828703703</v>
      </c>
      <c r="T3498" s="9">
        <f t="shared" si="437"/>
        <v>42624.846828703703</v>
      </c>
      <c r="U3498" t="str">
        <f t="shared" si="438"/>
        <v>Aug</v>
      </c>
      <c r="V3498">
        <f t="shared" si="439"/>
        <v>2016</v>
      </c>
    </row>
    <row r="3499" spans="1:22" ht="60" x14ac:dyDescent="0.25">
      <c r="A3499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108.70406189555126</v>
      </c>
      <c r="P3499" s="3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9">
        <f t="shared" si="436"/>
        <v>42511.741944444439</v>
      </c>
      <c r="T3499" s="9">
        <f t="shared" si="437"/>
        <v>42523.916666666672</v>
      </c>
      <c r="U3499" t="str">
        <f t="shared" si="438"/>
        <v>May</v>
      </c>
      <c r="V3499">
        <f t="shared" si="439"/>
        <v>2016</v>
      </c>
    </row>
    <row r="3500" spans="1:22" ht="60" x14ac:dyDescent="0.25">
      <c r="A3500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102.42424242424242</v>
      </c>
      <c r="P3500" s="3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9">
        <f t="shared" si="436"/>
        <v>42459.15861111111</v>
      </c>
      <c r="T3500" s="9">
        <f t="shared" si="437"/>
        <v>42518.905555555553</v>
      </c>
      <c r="U3500" t="str">
        <f t="shared" si="438"/>
        <v>Mar</v>
      </c>
      <c r="V3500">
        <f t="shared" si="439"/>
        <v>2016</v>
      </c>
    </row>
    <row r="3501" spans="1:22" ht="60" x14ac:dyDescent="0.25">
      <c r="A3501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105.5</v>
      </c>
      <c r="P3501" s="3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9">
        <f t="shared" si="436"/>
        <v>42132.036168981482</v>
      </c>
      <c r="T3501" s="9">
        <f t="shared" si="437"/>
        <v>42186.290972222225</v>
      </c>
      <c r="U3501" t="str">
        <f t="shared" si="438"/>
        <v>May</v>
      </c>
      <c r="V3501">
        <f t="shared" si="439"/>
        <v>2015</v>
      </c>
    </row>
    <row r="3502" spans="1:22" ht="60" x14ac:dyDescent="0.25">
      <c r="A3502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106.3</v>
      </c>
      <c r="P3502" s="3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9">
        <f t="shared" si="436"/>
        <v>42419.91942129629</v>
      </c>
      <c r="T3502" s="9">
        <f t="shared" si="437"/>
        <v>42436.207638888889</v>
      </c>
      <c r="U3502" t="str">
        <f t="shared" si="438"/>
        <v>Feb</v>
      </c>
      <c r="V3502">
        <f t="shared" si="439"/>
        <v>2016</v>
      </c>
    </row>
    <row r="3503" spans="1:22" ht="45" x14ac:dyDescent="0.25">
      <c r="A350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100.66666666666666</v>
      </c>
      <c r="P3503" s="3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9">
        <f t="shared" si="436"/>
        <v>42233.763831018514</v>
      </c>
      <c r="T3503" s="9">
        <f t="shared" si="437"/>
        <v>42258.763831018514</v>
      </c>
      <c r="U3503" t="str">
        <f t="shared" si="438"/>
        <v>Aug</v>
      </c>
      <c r="V3503">
        <f t="shared" si="439"/>
        <v>2015</v>
      </c>
    </row>
    <row r="3504" spans="1:22" ht="60" x14ac:dyDescent="0.25">
      <c r="A3504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105.4</v>
      </c>
      <c r="P3504" s="3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6"/>
        <v>42430.839398148149</v>
      </c>
      <c r="T3504" s="9">
        <f t="shared" si="437"/>
        <v>42445.165972222225</v>
      </c>
      <c r="U3504" t="str">
        <f t="shared" si="438"/>
        <v>Mar</v>
      </c>
      <c r="V3504">
        <f t="shared" si="439"/>
        <v>2016</v>
      </c>
    </row>
    <row r="3505" spans="1:22" ht="45" x14ac:dyDescent="0.25">
      <c r="A3505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107.55999999999999</v>
      </c>
      <c r="P3505" s="3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9">
        <f t="shared" si="436"/>
        <v>42545.478333333333</v>
      </c>
      <c r="T3505" s="9">
        <f t="shared" si="437"/>
        <v>42575.478333333333</v>
      </c>
      <c r="U3505" t="str">
        <f t="shared" si="438"/>
        <v>Jun</v>
      </c>
      <c r="V3505">
        <f t="shared" si="439"/>
        <v>2016</v>
      </c>
    </row>
    <row r="3506" spans="1:22" ht="60" x14ac:dyDescent="0.25">
      <c r="A3506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100</v>
      </c>
      <c r="P3506" s="3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6"/>
        <v>42297.748738425929</v>
      </c>
      <c r="T3506" s="9">
        <f t="shared" si="437"/>
        <v>42327.790405092594</v>
      </c>
      <c r="U3506" t="str">
        <f t="shared" si="438"/>
        <v>Oct</v>
      </c>
      <c r="V3506">
        <f t="shared" si="439"/>
        <v>2015</v>
      </c>
    </row>
    <row r="3507" spans="1:22" ht="90" x14ac:dyDescent="0.25">
      <c r="A3507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103.76</v>
      </c>
      <c r="P3507" s="3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9">
        <f t="shared" si="436"/>
        <v>41760.935706018521</v>
      </c>
      <c r="T3507" s="9">
        <f t="shared" si="437"/>
        <v>41772.166666666664</v>
      </c>
      <c r="U3507" t="str">
        <f t="shared" si="438"/>
        <v>May</v>
      </c>
      <c r="V3507">
        <f t="shared" si="439"/>
        <v>2014</v>
      </c>
    </row>
    <row r="3508" spans="1:22" ht="60" x14ac:dyDescent="0.25">
      <c r="A3508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101.49999999999999</v>
      </c>
      <c r="P3508" s="3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6"/>
        <v>41829.734259259261</v>
      </c>
      <c r="T3508" s="9">
        <f t="shared" si="437"/>
        <v>41874.734259259261</v>
      </c>
      <c r="U3508" t="str">
        <f t="shared" si="438"/>
        <v>Jul</v>
      </c>
      <c r="V3508">
        <f t="shared" si="439"/>
        <v>2014</v>
      </c>
    </row>
    <row r="3509" spans="1:22" ht="45" x14ac:dyDescent="0.25">
      <c r="A3509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104.4</v>
      </c>
      <c r="P3509" s="3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6"/>
        <v>42491.92288194444</v>
      </c>
      <c r="T3509" s="9">
        <f t="shared" si="437"/>
        <v>42521.92288194444</v>
      </c>
      <c r="U3509" t="str">
        <f t="shared" si="438"/>
        <v>May</v>
      </c>
      <c r="V3509">
        <f t="shared" si="439"/>
        <v>2016</v>
      </c>
    </row>
    <row r="3510" spans="1:22" ht="60" x14ac:dyDescent="0.25">
      <c r="A3510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180</v>
      </c>
      <c r="P3510" s="3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6"/>
        <v>42477.729780092588</v>
      </c>
      <c r="T3510" s="9">
        <f t="shared" si="437"/>
        <v>42500.875</v>
      </c>
      <c r="U3510" t="str">
        <f t="shared" si="438"/>
        <v>Apr</v>
      </c>
      <c r="V3510">
        <f t="shared" si="439"/>
        <v>2016</v>
      </c>
    </row>
    <row r="3511" spans="1:22" ht="60" x14ac:dyDescent="0.25">
      <c r="A3511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106.33333333333333</v>
      </c>
      <c r="P3511" s="3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9">
        <f t="shared" si="436"/>
        <v>41950.859560185185</v>
      </c>
      <c r="T3511" s="9">
        <f t="shared" si="437"/>
        <v>41964.204861111109</v>
      </c>
      <c r="U3511" t="str">
        <f t="shared" si="438"/>
        <v>Nov</v>
      </c>
      <c r="V3511">
        <f t="shared" si="439"/>
        <v>2014</v>
      </c>
    </row>
    <row r="3512" spans="1:22" ht="60" x14ac:dyDescent="0.25">
      <c r="A3512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100.55555555555556</v>
      </c>
      <c r="P3512" s="3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9">
        <f t="shared" si="436"/>
        <v>41802.62090277778</v>
      </c>
      <c r="T3512" s="9">
        <f t="shared" si="437"/>
        <v>41822.62090277778</v>
      </c>
      <c r="U3512" t="str">
        <f t="shared" si="438"/>
        <v>Jun</v>
      </c>
      <c r="V3512">
        <f t="shared" si="439"/>
        <v>2014</v>
      </c>
    </row>
    <row r="3513" spans="1:22" ht="45" x14ac:dyDescent="0.25">
      <c r="A351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101.2</v>
      </c>
      <c r="P3513" s="3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9">
        <f t="shared" si="436"/>
        <v>41927.873784722222</v>
      </c>
      <c r="T3513" s="9">
        <f t="shared" si="437"/>
        <v>41950.770833333336</v>
      </c>
      <c r="U3513" t="str">
        <f t="shared" si="438"/>
        <v>Oct</v>
      </c>
      <c r="V3513">
        <f t="shared" si="439"/>
        <v>2014</v>
      </c>
    </row>
    <row r="3514" spans="1:22" ht="60" x14ac:dyDescent="0.25">
      <c r="A3514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100</v>
      </c>
      <c r="P3514" s="3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9">
        <f t="shared" si="436"/>
        <v>42057.536944444444</v>
      </c>
      <c r="T3514" s="9">
        <f t="shared" si="437"/>
        <v>42117.49527777778</v>
      </c>
      <c r="U3514" t="str">
        <f t="shared" si="438"/>
        <v>Feb</v>
      </c>
      <c r="V3514">
        <f t="shared" si="439"/>
        <v>2015</v>
      </c>
    </row>
    <row r="3515" spans="1:22" ht="60" x14ac:dyDescent="0.25">
      <c r="A3515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118.39285714285714</v>
      </c>
      <c r="P3515" s="3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9">
        <f t="shared" si="436"/>
        <v>41781.096203703702</v>
      </c>
      <c r="T3515" s="9">
        <f t="shared" si="437"/>
        <v>41794.207638888889</v>
      </c>
      <c r="U3515" t="str">
        <f t="shared" si="438"/>
        <v>May</v>
      </c>
      <c r="V3515">
        <f t="shared" si="439"/>
        <v>2014</v>
      </c>
    </row>
    <row r="3516" spans="1:22" ht="45" x14ac:dyDescent="0.25">
      <c r="A3516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110.00000000000001</v>
      </c>
      <c r="P3516" s="3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6"/>
        <v>42020.846666666665</v>
      </c>
      <c r="T3516" s="9">
        <f t="shared" si="437"/>
        <v>42037.207638888889</v>
      </c>
      <c r="U3516" t="str">
        <f t="shared" si="438"/>
        <v>Jan</v>
      </c>
      <c r="V3516">
        <f t="shared" si="439"/>
        <v>2015</v>
      </c>
    </row>
    <row r="3517" spans="1:22" ht="45" x14ac:dyDescent="0.25">
      <c r="A3517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102.66666666666666</v>
      </c>
      <c r="P3517" s="3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9">
        <f t="shared" si="436"/>
        <v>42125.772812499999</v>
      </c>
      <c r="T3517" s="9">
        <f t="shared" si="437"/>
        <v>42155.772812499999</v>
      </c>
      <c r="U3517" t="str">
        <f t="shared" si="438"/>
        <v>May</v>
      </c>
      <c r="V3517">
        <f t="shared" si="439"/>
        <v>2015</v>
      </c>
    </row>
    <row r="3518" spans="1:22" ht="60" x14ac:dyDescent="0.25">
      <c r="A3518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100</v>
      </c>
      <c r="P3518" s="3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9">
        <f t="shared" si="436"/>
        <v>41856.010069444441</v>
      </c>
      <c r="T3518" s="9">
        <f t="shared" si="437"/>
        <v>41890.125</v>
      </c>
      <c r="U3518" t="str">
        <f t="shared" si="438"/>
        <v>Aug</v>
      </c>
      <c r="V3518">
        <f t="shared" si="439"/>
        <v>2014</v>
      </c>
    </row>
    <row r="3519" spans="1:22" ht="45" x14ac:dyDescent="0.25">
      <c r="A3519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100</v>
      </c>
      <c r="P3519" s="3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9">
        <f t="shared" si="436"/>
        <v>41794.817523148151</v>
      </c>
      <c r="T3519" s="9">
        <f t="shared" si="437"/>
        <v>41824.458333333336</v>
      </c>
      <c r="U3519" t="str">
        <f t="shared" si="438"/>
        <v>Jun</v>
      </c>
      <c r="V3519">
        <f t="shared" si="439"/>
        <v>2014</v>
      </c>
    </row>
    <row r="3520" spans="1:22" ht="60" x14ac:dyDescent="0.25">
      <c r="A3520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110.04599999999999</v>
      </c>
      <c r="P3520" s="3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9">
        <f t="shared" si="436"/>
        <v>41893.783553240741</v>
      </c>
      <c r="T3520" s="9">
        <f t="shared" si="437"/>
        <v>41914.597916666666</v>
      </c>
      <c r="U3520" t="str">
        <f t="shared" si="438"/>
        <v>Sep</v>
      </c>
      <c r="V3520">
        <f t="shared" si="439"/>
        <v>2014</v>
      </c>
    </row>
    <row r="3521" spans="1:22" ht="45" x14ac:dyDescent="0.25">
      <c r="A3521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101.35000000000001</v>
      </c>
      <c r="P3521" s="3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9">
        <f t="shared" si="436"/>
        <v>42037.598958333328</v>
      </c>
      <c r="T3521" s="9">
        <f t="shared" si="437"/>
        <v>42067.598958333328</v>
      </c>
      <c r="U3521" t="str">
        <f t="shared" si="438"/>
        <v>Feb</v>
      </c>
      <c r="V3521">
        <f t="shared" si="439"/>
        <v>2015</v>
      </c>
    </row>
    <row r="3522" spans="1:22" ht="45" x14ac:dyDescent="0.25">
      <c r="A3522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100.75</v>
      </c>
      <c r="P3522" s="3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9">
        <f t="shared" si="436"/>
        <v>42227.824212962965</v>
      </c>
      <c r="T3522" s="9">
        <f t="shared" si="437"/>
        <v>42253.57430555555</v>
      </c>
      <c r="U3522" t="str">
        <f t="shared" si="438"/>
        <v>Aug</v>
      </c>
      <c r="V3522">
        <f t="shared" si="439"/>
        <v>2015</v>
      </c>
    </row>
    <row r="3523" spans="1:22" ht="60" x14ac:dyDescent="0.25">
      <c r="A352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E3523/D3523*100</f>
        <v>169.42857142857144</v>
      </c>
      <c r="P3523" s="3">
        <f t="shared" ref="P3523:P3586" si="441">IFERROR(E3523/L3523,0)</f>
        <v>45.615384615384613</v>
      </c>
      <c r="Q3523" t="str">
        <f t="shared" ref="Q3523:Q3586" si="442">LEFT(N3523,SEARCH("/",N3523,1)-1)</f>
        <v>theater</v>
      </c>
      <c r="R3523" t="str">
        <f t="shared" ref="R3523:R3586" si="443">MID(N3523,FIND("/",N3523)+1,256)</f>
        <v>plays</v>
      </c>
      <c r="S3523" s="9">
        <f t="shared" ref="S3523:S3586" si="444">(((J3523/60)/60)/24)+DATE(1970,1,1)</f>
        <v>41881.361342592594</v>
      </c>
      <c r="T3523" s="9">
        <f t="shared" ref="T3523:T3586" si="445">(((I3523/60)/60)/24)+DATE(1970,1,1)</f>
        <v>41911.361342592594</v>
      </c>
      <c r="U3523" t="str">
        <f t="shared" ref="U3523:U3586" si="446">TEXT(S3523,"mmm")</f>
        <v>Aug</v>
      </c>
      <c r="V3523">
        <f t="shared" ref="V3523:V3586" si="447">YEAR(T3523)</f>
        <v>2014</v>
      </c>
    </row>
    <row r="3524" spans="1:22" ht="60" x14ac:dyDescent="0.25">
      <c r="A3524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100</v>
      </c>
      <c r="P3524" s="3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9">
        <f t="shared" si="444"/>
        <v>42234.789884259255</v>
      </c>
      <c r="T3524" s="9">
        <f t="shared" si="445"/>
        <v>42262.420833333337</v>
      </c>
      <c r="U3524" t="str">
        <f t="shared" si="446"/>
        <v>Aug</v>
      </c>
      <c r="V3524">
        <f t="shared" si="447"/>
        <v>2015</v>
      </c>
    </row>
    <row r="3525" spans="1:22" ht="45" x14ac:dyDescent="0.25">
      <c r="A3525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113.65</v>
      </c>
      <c r="P3525" s="3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9">
        <f t="shared" si="444"/>
        <v>42581.397546296299</v>
      </c>
      <c r="T3525" s="9">
        <f t="shared" si="445"/>
        <v>42638.958333333328</v>
      </c>
      <c r="U3525" t="str">
        <f t="shared" si="446"/>
        <v>Jul</v>
      </c>
      <c r="V3525">
        <f t="shared" si="447"/>
        <v>2016</v>
      </c>
    </row>
    <row r="3526" spans="1:22" ht="60" x14ac:dyDescent="0.25">
      <c r="A3526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101.56</v>
      </c>
      <c r="P3526" s="3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9">
        <f t="shared" si="444"/>
        <v>41880.76357638889</v>
      </c>
      <c r="T3526" s="9">
        <f t="shared" si="445"/>
        <v>41895.166666666664</v>
      </c>
      <c r="U3526" t="str">
        <f t="shared" si="446"/>
        <v>Aug</v>
      </c>
      <c r="V3526">
        <f t="shared" si="447"/>
        <v>2014</v>
      </c>
    </row>
    <row r="3527" spans="1:22" ht="45" x14ac:dyDescent="0.25">
      <c r="A3527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106</v>
      </c>
      <c r="P3527" s="3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9">
        <f t="shared" si="444"/>
        <v>42214.6956712963</v>
      </c>
      <c r="T3527" s="9">
        <f t="shared" si="445"/>
        <v>42225.666666666672</v>
      </c>
      <c r="U3527" t="str">
        <f t="shared" si="446"/>
        <v>Jul</v>
      </c>
      <c r="V3527">
        <f t="shared" si="447"/>
        <v>2015</v>
      </c>
    </row>
    <row r="3528" spans="1:22" ht="60" x14ac:dyDescent="0.25">
      <c r="A3528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102</v>
      </c>
      <c r="P3528" s="3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4"/>
        <v>42460.335312499999</v>
      </c>
      <c r="T3528" s="9">
        <f t="shared" si="445"/>
        <v>42488.249305555553</v>
      </c>
      <c r="U3528" t="str">
        <f t="shared" si="446"/>
        <v>Mar</v>
      </c>
      <c r="V3528">
        <f t="shared" si="447"/>
        <v>2016</v>
      </c>
    </row>
    <row r="3529" spans="1:22" ht="60" x14ac:dyDescent="0.25">
      <c r="A3529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116.91666666666667</v>
      </c>
      <c r="P3529" s="3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9">
        <f t="shared" si="444"/>
        <v>42167.023206018523</v>
      </c>
      <c r="T3529" s="9">
        <f t="shared" si="445"/>
        <v>42196.165972222225</v>
      </c>
      <c r="U3529" t="str">
        <f t="shared" si="446"/>
        <v>Jun</v>
      </c>
      <c r="V3529">
        <f t="shared" si="447"/>
        <v>2015</v>
      </c>
    </row>
    <row r="3530" spans="1:22" ht="45" x14ac:dyDescent="0.25">
      <c r="A3530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101.15151515151514</v>
      </c>
      <c r="P3530" s="3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9">
        <f t="shared" si="444"/>
        <v>42733.50136574074</v>
      </c>
      <c r="T3530" s="9">
        <f t="shared" si="445"/>
        <v>42753.50136574074</v>
      </c>
      <c r="U3530" t="str">
        <f t="shared" si="446"/>
        <v>Dec</v>
      </c>
      <c r="V3530">
        <f t="shared" si="447"/>
        <v>2017</v>
      </c>
    </row>
    <row r="3531" spans="1:22" ht="60" x14ac:dyDescent="0.25">
      <c r="A3531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132</v>
      </c>
      <c r="P3531" s="3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9">
        <f t="shared" si="444"/>
        <v>42177.761782407411</v>
      </c>
      <c r="T3531" s="9">
        <f t="shared" si="445"/>
        <v>42198.041666666672</v>
      </c>
      <c r="U3531" t="str">
        <f t="shared" si="446"/>
        <v>Jun</v>
      </c>
      <c r="V3531">
        <f t="shared" si="447"/>
        <v>2015</v>
      </c>
    </row>
    <row r="3532" spans="1:22" ht="60" x14ac:dyDescent="0.25">
      <c r="A3532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100</v>
      </c>
      <c r="P3532" s="3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4"/>
        <v>42442.623344907406</v>
      </c>
      <c r="T3532" s="9">
        <f t="shared" si="445"/>
        <v>42470.833333333328</v>
      </c>
      <c r="U3532" t="str">
        <f t="shared" si="446"/>
        <v>Mar</v>
      </c>
      <c r="V3532">
        <f t="shared" si="447"/>
        <v>2016</v>
      </c>
    </row>
    <row r="3533" spans="1:22" x14ac:dyDescent="0.25">
      <c r="A353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128</v>
      </c>
      <c r="P3533" s="3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9">
        <f t="shared" si="444"/>
        <v>42521.654328703706</v>
      </c>
      <c r="T3533" s="9">
        <f t="shared" si="445"/>
        <v>42551.654328703706</v>
      </c>
      <c r="U3533" t="str">
        <f t="shared" si="446"/>
        <v>May</v>
      </c>
      <c r="V3533">
        <f t="shared" si="447"/>
        <v>2016</v>
      </c>
    </row>
    <row r="3534" spans="1:22" ht="60" x14ac:dyDescent="0.25">
      <c r="A3534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118.95833333333334</v>
      </c>
      <c r="P3534" s="3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9">
        <f t="shared" si="444"/>
        <v>41884.599849537037</v>
      </c>
      <c r="T3534" s="9">
        <f t="shared" si="445"/>
        <v>41900.165972222225</v>
      </c>
      <c r="U3534" t="str">
        <f t="shared" si="446"/>
        <v>Sep</v>
      </c>
      <c r="V3534">
        <f t="shared" si="447"/>
        <v>2014</v>
      </c>
    </row>
    <row r="3535" spans="1:22" ht="60" x14ac:dyDescent="0.25">
      <c r="A3535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126.2</v>
      </c>
      <c r="P3535" s="3">
        <f t="shared" si="441"/>
        <v>78.875</v>
      </c>
      <c r="Q3535" t="str">
        <f t="shared" si="442"/>
        <v>theater</v>
      </c>
      <c r="R3535" t="str">
        <f t="shared" si="443"/>
        <v>plays</v>
      </c>
      <c r="S3535" s="9">
        <f t="shared" si="444"/>
        <v>42289.761192129634</v>
      </c>
      <c r="T3535" s="9">
        <f t="shared" si="445"/>
        <v>42319.802858796291</v>
      </c>
      <c r="U3535" t="str">
        <f t="shared" si="446"/>
        <v>Oct</v>
      </c>
      <c r="V3535">
        <f t="shared" si="447"/>
        <v>2015</v>
      </c>
    </row>
    <row r="3536" spans="1:22" ht="45" x14ac:dyDescent="0.25">
      <c r="A3536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156.20000000000002</v>
      </c>
      <c r="P3536" s="3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9">
        <f t="shared" si="444"/>
        <v>42243.6252662037</v>
      </c>
      <c r="T3536" s="9">
        <f t="shared" si="445"/>
        <v>42278.6252662037</v>
      </c>
      <c r="U3536" t="str">
        <f t="shared" si="446"/>
        <v>Aug</v>
      </c>
      <c r="V3536">
        <f t="shared" si="447"/>
        <v>2015</v>
      </c>
    </row>
    <row r="3537" spans="1:22" ht="45" x14ac:dyDescent="0.25">
      <c r="A3537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103.15</v>
      </c>
      <c r="P3537" s="3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9">
        <f t="shared" si="444"/>
        <v>42248.640162037031</v>
      </c>
      <c r="T3537" s="9">
        <f t="shared" si="445"/>
        <v>42279.75</v>
      </c>
      <c r="U3537" t="str">
        <f t="shared" si="446"/>
        <v>Sep</v>
      </c>
      <c r="V3537">
        <f t="shared" si="447"/>
        <v>2015</v>
      </c>
    </row>
    <row r="3538" spans="1:22" ht="60" x14ac:dyDescent="0.25">
      <c r="A3538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153.33333333333334</v>
      </c>
      <c r="P3538" s="3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9">
        <f t="shared" si="444"/>
        <v>42328.727141203708</v>
      </c>
      <c r="T3538" s="9">
        <f t="shared" si="445"/>
        <v>42358.499305555553</v>
      </c>
      <c r="U3538" t="str">
        <f t="shared" si="446"/>
        <v>Nov</v>
      </c>
      <c r="V3538">
        <f t="shared" si="447"/>
        <v>2015</v>
      </c>
    </row>
    <row r="3539" spans="1:22" ht="60" x14ac:dyDescent="0.25">
      <c r="A3539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180.44444444444446</v>
      </c>
      <c r="P3539" s="3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4"/>
        <v>41923.354351851849</v>
      </c>
      <c r="T3539" s="9">
        <f t="shared" si="445"/>
        <v>41960.332638888889</v>
      </c>
      <c r="U3539" t="str">
        <f t="shared" si="446"/>
        <v>Oct</v>
      </c>
      <c r="V3539">
        <f t="shared" si="447"/>
        <v>2014</v>
      </c>
    </row>
    <row r="3540" spans="1:22" ht="60" x14ac:dyDescent="0.25">
      <c r="A3540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128.44999999999999</v>
      </c>
      <c r="P3540" s="3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9">
        <f t="shared" si="444"/>
        <v>42571.420601851853</v>
      </c>
      <c r="T3540" s="9">
        <f t="shared" si="445"/>
        <v>42599.420601851853</v>
      </c>
      <c r="U3540" t="str">
        <f t="shared" si="446"/>
        <v>Jul</v>
      </c>
      <c r="V3540">
        <f t="shared" si="447"/>
        <v>2016</v>
      </c>
    </row>
    <row r="3541" spans="1:22" ht="60" x14ac:dyDescent="0.25">
      <c r="A3541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119.66666666666667</v>
      </c>
      <c r="P3541" s="3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9">
        <f t="shared" si="444"/>
        <v>42600.756041666667</v>
      </c>
      <c r="T3541" s="9">
        <f t="shared" si="445"/>
        <v>42621.756041666667</v>
      </c>
      <c r="U3541" t="str">
        <f t="shared" si="446"/>
        <v>Aug</v>
      </c>
      <c r="V3541">
        <f t="shared" si="447"/>
        <v>2016</v>
      </c>
    </row>
    <row r="3542" spans="1:22" ht="60" x14ac:dyDescent="0.25">
      <c r="A3542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123</v>
      </c>
      <c r="P3542" s="3">
        <f t="shared" si="441"/>
        <v>46.125</v>
      </c>
      <c r="Q3542" t="str">
        <f t="shared" si="442"/>
        <v>theater</v>
      </c>
      <c r="R3542" t="str">
        <f t="shared" si="443"/>
        <v>plays</v>
      </c>
      <c r="S3542" s="9">
        <f t="shared" si="444"/>
        <v>42517.003368055557</v>
      </c>
      <c r="T3542" s="9">
        <f t="shared" si="445"/>
        <v>42547.003368055557</v>
      </c>
      <c r="U3542" t="str">
        <f t="shared" si="446"/>
        <v>May</v>
      </c>
      <c r="V3542">
        <f t="shared" si="447"/>
        <v>2016</v>
      </c>
    </row>
    <row r="3543" spans="1:22" ht="60" x14ac:dyDescent="0.25">
      <c r="A354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105</v>
      </c>
      <c r="P3543" s="3">
        <f t="shared" si="441"/>
        <v>39.375</v>
      </c>
      <c r="Q3543" t="str">
        <f t="shared" si="442"/>
        <v>theater</v>
      </c>
      <c r="R3543" t="str">
        <f t="shared" si="443"/>
        <v>plays</v>
      </c>
      <c r="S3543" s="9">
        <f t="shared" si="444"/>
        <v>42222.730034722219</v>
      </c>
      <c r="T3543" s="9">
        <f t="shared" si="445"/>
        <v>42247.730034722219</v>
      </c>
      <c r="U3543" t="str">
        <f t="shared" si="446"/>
        <v>Aug</v>
      </c>
      <c r="V3543">
        <f t="shared" si="447"/>
        <v>2015</v>
      </c>
    </row>
    <row r="3544" spans="1:22" ht="60" x14ac:dyDescent="0.25">
      <c r="A3544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102.23636363636363</v>
      </c>
      <c r="P3544" s="3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9">
        <f t="shared" si="444"/>
        <v>41829.599791666667</v>
      </c>
      <c r="T3544" s="9">
        <f t="shared" si="445"/>
        <v>41889.599791666667</v>
      </c>
      <c r="U3544" t="str">
        <f t="shared" si="446"/>
        <v>Jul</v>
      </c>
      <c r="V3544">
        <f t="shared" si="447"/>
        <v>2014</v>
      </c>
    </row>
    <row r="3545" spans="1:22" ht="45" x14ac:dyDescent="0.25">
      <c r="A3545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104.66666666666666</v>
      </c>
      <c r="P3545" s="3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9">
        <f t="shared" si="444"/>
        <v>42150.755312499998</v>
      </c>
      <c r="T3545" s="9">
        <f t="shared" si="445"/>
        <v>42180.755312499998</v>
      </c>
      <c r="U3545" t="str">
        <f t="shared" si="446"/>
        <v>May</v>
      </c>
      <c r="V3545">
        <f t="shared" si="447"/>
        <v>2015</v>
      </c>
    </row>
    <row r="3546" spans="1:22" ht="45" x14ac:dyDescent="0.25">
      <c r="A3546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100</v>
      </c>
      <c r="P3546" s="3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9">
        <f t="shared" si="444"/>
        <v>42040.831678240742</v>
      </c>
      <c r="T3546" s="9">
        <f t="shared" si="445"/>
        <v>42070.831678240742</v>
      </c>
      <c r="U3546" t="str">
        <f t="shared" si="446"/>
        <v>Feb</v>
      </c>
      <c r="V3546">
        <f t="shared" si="447"/>
        <v>2015</v>
      </c>
    </row>
    <row r="3547" spans="1:22" ht="60" x14ac:dyDescent="0.25">
      <c r="A3547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100.4</v>
      </c>
      <c r="P3547" s="3">
        <f t="shared" si="441"/>
        <v>31.375</v>
      </c>
      <c r="Q3547" t="str">
        <f t="shared" si="442"/>
        <v>theater</v>
      </c>
      <c r="R3547" t="str">
        <f t="shared" si="443"/>
        <v>plays</v>
      </c>
      <c r="S3547" s="9">
        <f t="shared" si="444"/>
        <v>42075.807395833333</v>
      </c>
      <c r="T3547" s="9">
        <f t="shared" si="445"/>
        <v>42105.807395833333</v>
      </c>
      <c r="U3547" t="str">
        <f t="shared" si="446"/>
        <v>Mar</v>
      </c>
      <c r="V3547">
        <f t="shared" si="447"/>
        <v>2015</v>
      </c>
    </row>
    <row r="3548" spans="1:22" ht="60" x14ac:dyDescent="0.25">
      <c r="A3548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102.27272727272727</v>
      </c>
      <c r="P3548" s="3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9">
        <f t="shared" si="444"/>
        <v>42073.660694444443</v>
      </c>
      <c r="T3548" s="9">
        <f t="shared" si="445"/>
        <v>42095.165972222225</v>
      </c>
      <c r="U3548" t="str">
        <f t="shared" si="446"/>
        <v>Mar</v>
      </c>
      <c r="V3548">
        <f t="shared" si="447"/>
        <v>2015</v>
      </c>
    </row>
    <row r="3549" spans="1:22" ht="45" x14ac:dyDescent="0.25">
      <c r="A3549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114.40928571428573</v>
      </c>
      <c r="P3549" s="3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9">
        <f t="shared" si="444"/>
        <v>42480.078715277778</v>
      </c>
      <c r="T3549" s="9">
        <f t="shared" si="445"/>
        <v>42504.165972222225</v>
      </c>
      <c r="U3549" t="str">
        <f t="shared" si="446"/>
        <v>Apr</v>
      </c>
      <c r="V3549">
        <f t="shared" si="447"/>
        <v>2016</v>
      </c>
    </row>
    <row r="3550" spans="1:22" ht="45" x14ac:dyDescent="0.25">
      <c r="A3550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101.9047619047619</v>
      </c>
      <c r="P3550" s="3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9">
        <f t="shared" si="444"/>
        <v>42411.942291666666</v>
      </c>
      <c r="T3550" s="9">
        <f t="shared" si="445"/>
        <v>42434.041666666672</v>
      </c>
      <c r="U3550" t="str">
        <f t="shared" si="446"/>
        <v>Feb</v>
      </c>
      <c r="V3550">
        <f t="shared" si="447"/>
        <v>2016</v>
      </c>
    </row>
    <row r="3551" spans="1:22" ht="60" x14ac:dyDescent="0.25">
      <c r="A3551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102</v>
      </c>
      <c r="P3551" s="3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9">
        <f t="shared" si="444"/>
        <v>42223.394363425927</v>
      </c>
      <c r="T3551" s="9">
        <f t="shared" si="445"/>
        <v>42251.394363425927</v>
      </c>
      <c r="U3551" t="str">
        <f t="shared" si="446"/>
        <v>Aug</v>
      </c>
      <c r="V3551">
        <f t="shared" si="447"/>
        <v>2015</v>
      </c>
    </row>
    <row r="3552" spans="1:22" ht="60" x14ac:dyDescent="0.25">
      <c r="A3552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104.80000000000001</v>
      </c>
      <c r="P3552" s="3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9">
        <f t="shared" si="444"/>
        <v>42462.893495370372</v>
      </c>
      <c r="T3552" s="9">
        <f t="shared" si="445"/>
        <v>42492.893495370372</v>
      </c>
      <c r="U3552" t="str">
        <f t="shared" si="446"/>
        <v>Apr</v>
      </c>
      <c r="V3552">
        <f t="shared" si="447"/>
        <v>2016</v>
      </c>
    </row>
    <row r="3553" spans="1:22" ht="60" x14ac:dyDescent="0.25">
      <c r="A355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101.83333333333333</v>
      </c>
      <c r="P3553" s="3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4"/>
        <v>41753.515856481477</v>
      </c>
      <c r="T3553" s="9">
        <f t="shared" si="445"/>
        <v>41781.921527777777</v>
      </c>
      <c r="U3553" t="str">
        <f t="shared" si="446"/>
        <v>Apr</v>
      </c>
      <c r="V3553">
        <f t="shared" si="447"/>
        <v>2014</v>
      </c>
    </row>
    <row r="3554" spans="1:22" ht="60" x14ac:dyDescent="0.25">
      <c r="A3554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100</v>
      </c>
      <c r="P3554" s="3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4"/>
        <v>41788.587083333332</v>
      </c>
      <c r="T3554" s="9">
        <f t="shared" si="445"/>
        <v>41818.587083333332</v>
      </c>
      <c r="U3554" t="str">
        <f t="shared" si="446"/>
        <v>May</v>
      </c>
      <c r="V3554">
        <f t="shared" si="447"/>
        <v>2014</v>
      </c>
    </row>
    <row r="3555" spans="1:22" ht="60" x14ac:dyDescent="0.25">
      <c r="A3555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106.27272727272728</v>
      </c>
      <c r="P3555" s="3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9">
        <f t="shared" si="444"/>
        <v>42196.028703703705</v>
      </c>
      <c r="T3555" s="9">
        <f t="shared" si="445"/>
        <v>42228</v>
      </c>
      <c r="U3555" t="str">
        <f t="shared" si="446"/>
        <v>Jul</v>
      </c>
      <c r="V3555">
        <f t="shared" si="447"/>
        <v>2015</v>
      </c>
    </row>
    <row r="3556" spans="1:22" ht="45" x14ac:dyDescent="0.25">
      <c r="A3556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113.42219999999999</v>
      </c>
      <c r="P3556" s="3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9">
        <f t="shared" si="444"/>
        <v>42016.050451388888</v>
      </c>
      <c r="T3556" s="9">
        <f t="shared" si="445"/>
        <v>42046.708333333328</v>
      </c>
      <c r="U3556" t="str">
        <f t="shared" si="446"/>
        <v>Jan</v>
      </c>
      <c r="V3556">
        <f t="shared" si="447"/>
        <v>2015</v>
      </c>
    </row>
    <row r="3557" spans="1:22" ht="60" x14ac:dyDescent="0.25">
      <c r="A3557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100</v>
      </c>
      <c r="P3557" s="3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9">
        <f t="shared" si="444"/>
        <v>42661.442060185189</v>
      </c>
      <c r="T3557" s="9">
        <f t="shared" si="445"/>
        <v>42691.483726851846</v>
      </c>
      <c r="U3557" t="str">
        <f t="shared" si="446"/>
        <v>Oct</v>
      </c>
      <c r="V3557">
        <f t="shared" si="447"/>
        <v>2016</v>
      </c>
    </row>
    <row r="3558" spans="1:22" ht="60" x14ac:dyDescent="0.25">
      <c r="A3558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100.45454545454547</v>
      </c>
      <c r="P3558" s="3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4"/>
        <v>41808.649583333332</v>
      </c>
      <c r="T3558" s="9">
        <f t="shared" si="445"/>
        <v>41868.649583333332</v>
      </c>
      <c r="U3558" t="str">
        <f t="shared" si="446"/>
        <v>Jun</v>
      </c>
      <c r="V3558">
        <f t="shared" si="447"/>
        <v>2014</v>
      </c>
    </row>
    <row r="3559" spans="1:22" ht="60" x14ac:dyDescent="0.25">
      <c r="A3559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100.03599999999999</v>
      </c>
      <c r="P3559" s="3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9">
        <f t="shared" si="444"/>
        <v>41730.276747685188</v>
      </c>
      <c r="T3559" s="9">
        <f t="shared" si="445"/>
        <v>41764.276747685188</v>
      </c>
      <c r="U3559" t="str">
        <f t="shared" si="446"/>
        <v>Apr</v>
      </c>
      <c r="V3559">
        <f t="shared" si="447"/>
        <v>2014</v>
      </c>
    </row>
    <row r="3560" spans="1:22" ht="45" x14ac:dyDescent="0.25">
      <c r="A3560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144</v>
      </c>
      <c r="P3560" s="3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9">
        <f t="shared" si="444"/>
        <v>42139.816840277781</v>
      </c>
      <c r="T3560" s="9">
        <f t="shared" si="445"/>
        <v>42181.875</v>
      </c>
      <c r="U3560" t="str">
        <f t="shared" si="446"/>
        <v>May</v>
      </c>
      <c r="V3560">
        <f t="shared" si="447"/>
        <v>2015</v>
      </c>
    </row>
    <row r="3561" spans="1:22" ht="60" x14ac:dyDescent="0.25">
      <c r="A3561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103.49999999999999</v>
      </c>
      <c r="P3561" s="3">
        <f t="shared" si="441"/>
        <v>43.125</v>
      </c>
      <c r="Q3561" t="str">
        <f t="shared" si="442"/>
        <v>theater</v>
      </c>
      <c r="R3561" t="str">
        <f t="shared" si="443"/>
        <v>plays</v>
      </c>
      <c r="S3561" s="9">
        <f t="shared" si="444"/>
        <v>42194.096157407403</v>
      </c>
      <c r="T3561" s="9">
        <f t="shared" si="445"/>
        <v>42216.373611111107</v>
      </c>
      <c r="U3561" t="str">
        <f t="shared" si="446"/>
        <v>Jul</v>
      </c>
      <c r="V3561">
        <f t="shared" si="447"/>
        <v>2015</v>
      </c>
    </row>
    <row r="3562" spans="1:22" ht="60" x14ac:dyDescent="0.25">
      <c r="A3562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108.43750000000001</v>
      </c>
      <c r="P3562" s="3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9">
        <f t="shared" si="444"/>
        <v>42115.889652777783</v>
      </c>
      <c r="T3562" s="9">
        <f t="shared" si="445"/>
        <v>42151.114583333328</v>
      </c>
      <c r="U3562" t="str">
        <f t="shared" si="446"/>
        <v>Apr</v>
      </c>
      <c r="V3562">
        <f t="shared" si="447"/>
        <v>2015</v>
      </c>
    </row>
    <row r="3563" spans="1:22" ht="120" x14ac:dyDescent="0.25">
      <c r="A356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102.4</v>
      </c>
      <c r="P3563" s="3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9">
        <f t="shared" si="444"/>
        <v>42203.680300925931</v>
      </c>
      <c r="T3563" s="9">
        <f t="shared" si="445"/>
        <v>42221.774999999994</v>
      </c>
      <c r="U3563" t="str">
        <f t="shared" si="446"/>
        <v>Jul</v>
      </c>
      <c r="V3563">
        <f t="shared" si="447"/>
        <v>2015</v>
      </c>
    </row>
    <row r="3564" spans="1:22" ht="60" x14ac:dyDescent="0.25">
      <c r="A3564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148.88888888888889</v>
      </c>
      <c r="P3564" s="3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9">
        <f t="shared" si="444"/>
        <v>42433.761886574073</v>
      </c>
      <c r="T3564" s="9">
        <f t="shared" si="445"/>
        <v>42442.916666666672</v>
      </c>
      <c r="U3564" t="str">
        <f t="shared" si="446"/>
        <v>Mar</v>
      </c>
      <c r="V3564">
        <f t="shared" si="447"/>
        <v>2016</v>
      </c>
    </row>
    <row r="3565" spans="1:22" ht="60" x14ac:dyDescent="0.25">
      <c r="A3565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105.49000000000002</v>
      </c>
      <c r="P3565" s="3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9">
        <f t="shared" si="444"/>
        <v>42555.671944444446</v>
      </c>
      <c r="T3565" s="9">
        <f t="shared" si="445"/>
        <v>42583.791666666672</v>
      </c>
      <c r="U3565" t="str">
        <f t="shared" si="446"/>
        <v>Jul</v>
      </c>
      <c r="V3565">
        <f t="shared" si="447"/>
        <v>2016</v>
      </c>
    </row>
    <row r="3566" spans="1:22" ht="45" x14ac:dyDescent="0.25">
      <c r="A3566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100.49999999999999</v>
      </c>
      <c r="P3566" s="3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9">
        <f t="shared" si="444"/>
        <v>42236.623252314821</v>
      </c>
      <c r="T3566" s="9">
        <f t="shared" si="445"/>
        <v>42282.666666666672</v>
      </c>
      <c r="U3566" t="str">
        <f t="shared" si="446"/>
        <v>Aug</v>
      </c>
      <c r="V3566">
        <f t="shared" si="447"/>
        <v>2015</v>
      </c>
    </row>
    <row r="3567" spans="1:22" ht="60" x14ac:dyDescent="0.25">
      <c r="A3567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130.55555555555557</v>
      </c>
      <c r="P3567" s="3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9">
        <f t="shared" si="444"/>
        <v>41974.743148148147</v>
      </c>
      <c r="T3567" s="9">
        <f t="shared" si="445"/>
        <v>42004.743148148147</v>
      </c>
      <c r="U3567" t="str">
        <f t="shared" si="446"/>
        <v>Dec</v>
      </c>
      <c r="V3567">
        <f t="shared" si="447"/>
        <v>2014</v>
      </c>
    </row>
    <row r="3568" spans="1:22" ht="60" x14ac:dyDescent="0.25">
      <c r="A3568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104.75000000000001</v>
      </c>
      <c r="P3568" s="3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9">
        <f t="shared" si="444"/>
        <v>41997.507905092592</v>
      </c>
      <c r="T3568" s="9">
        <f t="shared" si="445"/>
        <v>42027.507905092592</v>
      </c>
      <c r="U3568" t="str">
        <f t="shared" si="446"/>
        <v>Dec</v>
      </c>
      <c r="V3568">
        <f t="shared" si="447"/>
        <v>2015</v>
      </c>
    </row>
    <row r="3569" spans="1:22" ht="60" x14ac:dyDescent="0.25">
      <c r="A3569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108.80000000000001</v>
      </c>
      <c r="P3569" s="3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9">
        <f t="shared" si="444"/>
        <v>42135.810694444444</v>
      </c>
      <c r="T3569" s="9">
        <f t="shared" si="445"/>
        <v>42165.810694444444</v>
      </c>
      <c r="U3569" t="str">
        <f t="shared" si="446"/>
        <v>May</v>
      </c>
      <c r="V3569">
        <f t="shared" si="447"/>
        <v>2015</v>
      </c>
    </row>
    <row r="3570" spans="1:22" ht="45" x14ac:dyDescent="0.25">
      <c r="A3570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111.00000000000001</v>
      </c>
      <c r="P3570" s="3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9">
        <f t="shared" si="444"/>
        <v>41869.740671296298</v>
      </c>
      <c r="T3570" s="9">
        <f t="shared" si="445"/>
        <v>41899.740671296298</v>
      </c>
      <c r="U3570" t="str">
        <f t="shared" si="446"/>
        <v>Aug</v>
      </c>
      <c r="V3570">
        <f t="shared" si="447"/>
        <v>2014</v>
      </c>
    </row>
    <row r="3571" spans="1:22" ht="45" x14ac:dyDescent="0.25">
      <c r="A3571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100.47999999999999</v>
      </c>
      <c r="P3571" s="3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9">
        <f t="shared" si="444"/>
        <v>41982.688611111109</v>
      </c>
      <c r="T3571" s="9">
        <f t="shared" si="445"/>
        <v>42012.688611111109</v>
      </c>
      <c r="U3571" t="str">
        <f t="shared" si="446"/>
        <v>Dec</v>
      </c>
      <c r="V3571">
        <f t="shared" si="447"/>
        <v>2015</v>
      </c>
    </row>
    <row r="3572" spans="1:22" ht="45" x14ac:dyDescent="0.25">
      <c r="A3572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114.35</v>
      </c>
      <c r="P3572" s="3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9">
        <f t="shared" si="444"/>
        <v>41976.331979166673</v>
      </c>
      <c r="T3572" s="9">
        <f t="shared" si="445"/>
        <v>42004.291666666672</v>
      </c>
      <c r="U3572" t="str">
        <f t="shared" si="446"/>
        <v>Dec</v>
      </c>
      <c r="V3572">
        <f t="shared" si="447"/>
        <v>2014</v>
      </c>
    </row>
    <row r="3573" spans="1:22" ht="45" x14ac:dyDescent="0.25">
      <c r="A357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122.06666666666666</v>
      </c>
      <c r="P3573" s="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4"/>
        <v>41912.858946759261</v>
      </c>
      <c r="T3573" s="9">
        <f t="shared" si="445"/>
        <v>41942.858946759261</v>
      </c>
      <c r="U3573" t="str">
        <f t="shared" si="446"/>
        <v>Sep</v>
      </c>
      <c r="V3573">
        <f t="shared" si="447"/>
        <v>2014</v>
      </c>
    </row>
    <row r="3574" spans="1:22" ht="30" x14ac:dyDescent="0.25">
      <c r="A3574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100</v>
      </c>
      <c r="P3574" s="3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9">
        <f t="shared" si="444"/>
        <v>42146.570393518516</v>
      </c>
      <c r="T3574" s="9">
        <f t="shared" si="445"/>
        <v>42176.570393518516</v>
      </c>
      <c r="U3574" t="str">
        <f t="shared" si="446"/>
        <v>May</v>
      </c>
      <c r="V3574">
        <f t="shared" si="447"/>
        <v>2015</v>
      </c>
    </row>
    <row r="3575" spans="1:22" ht="45" x14ac:dyDescent="0.25">
      <c r="A3575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102.8</v>
      </c>
      <c r="P3575" s="3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9">
        <f t="shared" si="444"/>
        <v>41921.375532407408</v>
      </c>
      <c r="T3575" s="9">
        <f t="shared" si="445"/>
        <v>41951.417199074072</v>
      </c>
      <c r="U3575" t="str">
        <f t="shared" si="446"/>
        <v>Oct</v>
      </c>
      <c r="V3575">
        <f t="shared" si="447"/>
        <v>2014</v>
      </c>
    </row>
    <row r="3576" spans="1:22" ht="60" x14ac:dyDescent="0.25">
      <c r="A3576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106.12068965517241</v>
      </c>
      <c r="P3576" s="3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9">
        <f t="shared" si="444"/>
        <v>41926.942685185182</v>
      </c>
      <c r="T3576" s="9">
        <f t="shared" si="445"/>
        <v>41956.984351851846</v>
      </c>
      <c r="U3576" t="str">
        <f t="shared" si="446"/>
        <v>Oct</v>
      </c>
      <c r="V3576">
        <f t="shared" si="447"/>
        <v>2014</v>
      </c>
    </row>
    <row r="3577" spans="1:22" ht="60" x14ac:dyDescent="0.25">
      <c r="A3577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101.33000000000001</v>
      </c>
      <c r="P3577" s="3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9">
        <f t="shared" si="444"/>
        <v>42561.783877314811</v>
      </c>
      <c r="T3577" s="9">
        <f t="shared" si="445"/>
        <v>42593.165972222225</v>
      </c>
      <c r="U3577" t="str">
        <f t="shared" si="446"/>
        <v>Jul</v>
      </c>
      <c r="V3577">
        <f t="shared" si="447"/>
        <v>2016</v>
      </c>
    </row>
    <row r="3578" spans="1:22" ht="45" x14ac:dyDescent="0.25">
      <c r="A3578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100</v>
      </c>
      <c r="P3578" s="3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4"/>
        <v>42649.54923611111</v>
      </c>
      <c r="T3578" s="9">
        <f t="shared" si="445"/>
        <v>42709.590902777782</v>
      </c>
      <c r="U3578" t="str">
        <f t="shared" si="446"/>
        <v>Oct</v>
      </c>
      <c r="V3578">
        <f t="shared" si="447"/>
        <v>2016</v>
      </c>
    </row>
    <row r="3579" spans="1:22" ht="45" x14ac:dyDescent="0.25">
      <c r="A3579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130</v>
      </c>
      <c r="P3579" s="3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9">
        <f t="shared" si="444"/>
        <v>42093.786840277782</v>
      </c>
      <c r="T3579" s="9">
        <f t="shared" si="445"/>
        <v>42120.26944444445</v>
      </c>
      <c r="U3579" t="str">
        <f t="shared" si="446"/>
        <v>Mar</v>
      </c>
      <c r="V3579">
        <f t="shared" si="447"/>
        <v>2015</v>
      </c>
    </row>
    <row r="3580" spans="1:22" ht="45" x14ac:dyDescent="0.25">
      <c r="A3580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100.01333333333334</v>
      </c>
      <c r="P3580" s="3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9">
        <f t="shared" si="444"/>
        <v>42460.733530092592</v>
      </c>
      <c r="T3580" s="9">
        <f t="shared" si="445"/>
        <v>42490.733530092592</v>
      </c>
      <c r="U3580" t="str">
        <f t="shared" si="446"/>
        <v>Mar</v>
      </c>
      <c r="V3580">
        <f t="shared" si="447"/>
        <v>2016</v>
      </c>
    </row>
    <row r="3581" spans="1:22" ht="60" x14ac:dyDescent="0.25">
      <c r="A3581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100</v>
      </c>
      <c r="P3581" s="3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9">
        <f t="shared" si="444"/>
        <v>42430.762222222227</v>
      </c>
      <c r="T3581" s="9">
        <f t="shared" si="445"/>
        <v>42460.720555555556</v>
      </c>
      <c r="U3581" t="str">
        <f t="shared" si="446"/>
        <v>Mar</v>
      </c>
      <c r="V3581">
        <f t="shared" si="447"/>
        <v>2016</v>
      </c>
    </row>
    <row r="3582" spans="1:22" ht="45" x14ac:dyDescent="0.25">
      <c r="A3582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113.88888888888889</v>
      </c>
      <c r="P3582" s="3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9">
        <f t="shared" si="444"/>
        <v>42026.176180555558</v>
      </c>
      <c r="T3582" s="9">
        <f t="shared" si="445"/>
        <v>42064.207638888889</v>
      </c>
      <c r="U3582" t="str">
        <f t="shared" si="446"/>
        <v>Jan</v>
      </c>
      <c r="V3582">
        <f t="shared" si="447"/>
        <v>2015</v>
      </c>
    </row>
    <row r="3583" spans="1:22" ht="60" x14ac:dyDescent="0.25">
      <c r="A358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100</v>
      </c>
      <c r="P3583" s="3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9">
        <f t="shared" si="444"/>
        <v>41836.471180555556</v>
      </c>
      <c r="T3583" s="9">
        <f t="shared" si="445"/>
        <v>41850.471180555556</v>
      </c>
      <c r="U3583" t="str">
        <f t="shared" si="446"/>
        <v>Jul</v>
      </c>
      <c r="V3583">
        <f t="shared" si="447"/>
        <v>2014</v>
      </c>
    </row>
    <row r="3584" spans="1:22" ht="45" x14ac:dyDescent="0.25">
      <c r="A3584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287</v>
      </c>
      <c r="P3584" s="3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9">
        <f t="shared" si="444"/>
        <v>42451.095856481479</v>
      </c>
      <c r="T3584" s="9">
        <f t="shared" si="445"/>
        <v>42465.095856481479</v>
      </c>
      <c r="U3584" t="str">
        <f t="shared" si="446"/>
        <v>Mar</v>
      </c>
      <c r="V3584">
        <f t="shared" si="447"/>
        <v>2016</v>
      </c>
    </row>
    <row r="3585" spans="1:22" ht="60" x14ac:dyDescent="0.25">
      <c r="A3585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108.5</v>
      </c>
      <c r="P3585" s="3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9">
        <f t="shared" si="444"/>
        <v>42418.425983796296</v>
      </c>
      <c r="T3585" s="9">
        <f t="shared" si="445"/>
        <v>42478.384317129632</v>
      </c>
      <c r="U3585" t="str">
        <f t="shared" si="446"/>
        <v>Feb</v>
      </c>
      <c r="V3585">
        <f t="shared" si="447"/>
        <v>2016</v>
      </c>
    </row>
    <row r="3586" spans="1:22" ht="90" x14ac:dyDescent="0.25">
      <c r="A3586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115.5</v>
      </c>
      <c r="P3586" s="3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9">
        <f t="shared" si="444"/>
        <v>42168.316481481481</v>
      </c>
      <c r="T3586" s="9">
        <f t="shared" si="445"/>
        <v>42198.316481481481</v>
      </c>
      <c r="U3586" t="str">
        <f t="shared" si="446"/>
        <v>Jun</v>
      </c>
      <c r="V3586">
        <f t="shared" si="447"/>
        <v>2015</v>
      </c>
    </row>
    <row r="3587" spans="1:22" ht="45" x14ac:dyDescent="0.25">
      <c r="A3587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E3587/D3587*100</f>
        <v>119.11764705882352</v>
      </c>
      <c r="P3587" s="3">
        <f t="shared" ref="P3587:P3650" si="449">IFERROR(E3587/L3587,0)</f>
        <v>176.08695652173913</v>
      </c>
      <c r="Q3587" t="str">
        <f t="shared" ref="Q3587:Q3650" si="450">LEFT(N3587,SEARCH("/",N3587,1)-1)</f>
        <v>theater</v>
      </c>
      <c r="R3587" t="str">
        <f t="shared" ref="R3587:R3650" si="451">MID(N3587,FIND("/",N3587)+1,256)</f>
        <v>plays</v>
      </c>
      <c r="S3587" s="9">
        <f t="shared" ref="S3587:S3650" si="452">(((J3587/60)/60)/24)+DATE(1970,1,1)</f>
        <v>41964.716319444444</v>
      </c>
      <c r="T3587" s="9">
        <f t="shared" ref="T3587:T3650" si="453">(((I3587/60)/60)/24)+DATE(1970,1,1)</f>
        <v>41994.716319444444</v>
      </c>
      <c r="U3587" t="str">
        <f t="shared" ref="U3587:U3650" si="454">TEXT(S3587,"mmm")</f>
        <v>Nov</v>
      </c>
      <c r="V3587">
        <f t="shared" ref="V3587:V3650" si="455">YEAR(T3587)</f>
        <v>2014</v>
      </c>
    </row>
    <row r="3588" spans="1:22" ht="30" x14ac:dyDescent="0.25">
      <c r="A3588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109.42666666666668</v>
      </c>
      <c r="P3588" s="3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9">
        <f t="shared" si="452"/>
        <v>42576.697569444441</v>
      </c>
      <c r="T3588" s="9">
        <f t="shared" si="453"/>
        <v>42636.697569444441</v>
      </c>
      <c r="U3588" t="str">
        <f t="shared" si="454"/>
        <v>Jul</v>
      </c>
      <c r="V3588">
        <f t="shared" si="455"/>
        <v>2016</v>
      </c>
    </row>
    <row r="3589" spans="1:22" ht="45" x14ac:dyDescent="0.25">
      <c r="A3589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126.6</v>
      </c>
      <c r="P3589" s="3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9">
        <f t="shared" si="452"/>
        <v>42503.539976851855</v>
      </c>
      <c r="T3589" s="9">
        <f t="shared" si="453"/>
        <v>42548.791666666672</v>
      </c>
      <c r="U3589" t="str">
        <f t="shared" si="454"/>
        <v>May</v>
      </c>
      <c r="V3589">
        <f t="shared" si="455"/>
        <v>2016</v>
      </c>
    </row>
    <row r="3590" spans="1:22" ht="45" x14ac:dyDescent="0.25">
      <c r="A3590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100.49999999999999</v>
      </c>
      <c r="P3590" s="3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9">
        <f t="shared" si="452"/>
        <v>42101.828819444447</v>
      </c>
      <c r="T3590" s="9">
        <f t="shared" si="453"/>
        <v>42123.958333333328</v>
      </c>
      <c r="U3590" t="str">
        <f t="shared" si="454"/>
        <v>Apr</v>
      </c>
      <c r="V3590">
        <f t="shared" si="455"/>
        <v>2015</v>
      </c>
    </row>
    <row r="3591" spans="1:22" ht="45" x14ac:dyDescent="0.25">
      <c r="A3591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127.49999999999999</v>
      </c>
      <c r="P3591" s="3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9">
        <f t="shared" si="452"/>
        <v>42125.647534722222</v>
      </c>
      <c r="T3591" s="9">
        <f t="shared" si="453"/>
        <v>42150.647534722222</v>
      </c>
      <c r="U3591" t="str">
        <f t="shared" si="454"/>
        <v>May</v>
      </c>
      <c r="V3591">
        <f t="shared" si="455"/>
        <v>2015</v>
      </c>
    </row>
    <row r="3592" spans="1:22" ht="60" x14ac:dyDescent="0.25">
      <c r="A3592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100.05999999999999</v>
      </c>
      <c r="P3592" s="3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9">
        <f t="shared" si="452"/>
        <v>41902.333726851852</v>
      </c>
      <c r="T3592" s="9">
        <f t="shared" si="453"/>
        <v>41932.333726851852</v>
      </c>
      <c r="U3592" t="str">
        <f t="shared" si="454"/>
        <v>Sep</v>
      </c>
      <c r="V3592">
        <f t="shared" si="455"/>
        <v>2014</v>
      </c>
    </row>
    <row r="3593" spans="1:22" ht="60" x14ac:dyDescent="0.25">
      <c r="A359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175</v>
      </c>
      <c r="P3593" s="3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9">
        <f t="shared" si="452"/>
        <v>42003.948425925926</v>
      </c>
      <c r="T3593" s="9">
        <f t="shared" si="453"/>
        <v>42028.207638888889</v>
      </c>
      <c r="U3593" t="str">
        <f t="shared" si="454"/>
        <v>Dec</v>
      </c>
      <c r="V3593">
        <f t="shared" si="455"/>
        <v>2015</v>
      </c>
    </row>
    <row r="3594" spans="1:22" ht="45" x14ac:dyDescent="0.25">
      <c r="A3594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127.25</v>
      </c>
      <c r="P3594" s="3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9">
        <f t="shared" si="452"/>
        <v>41988.829942129625</v>
      </c>
      <c r="T3594" s="9">
        <f t="shared" si="453"/>
        <v>42046.207638888889</v>
      </c>
      <c r="U3594" t="str">
        <f t="shared" si="454"/>
        <v>Dec</v>
      </c>
      <c r="V3594">
        <f t="shared" si="455"/>
        <v>2015</v>
      </c>
    </row>
    <row r="3595" spans="1:22" ht="45" x14ac:dyDescent="0.25">
      <c r="A3595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110.63333333333334</v>
      </c>
      <c r="P3595" s="3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9">
        <f t="shared" si="452"/>
        <v>41974.898599537039</v>
      </c>
      <c r="T3595" s="9">
        <f t="shared" si="453"/>
        <v>42009.851388888885</v>
      </c>
      <c r="U3595" t="str">
        <f t="shared" si="454"/>
        <v>Dec</v>
      </c>
      <c r="V3595">
        <f t="shared" si="455"/>
        <v>2015</v>
      </c>
    </row>
    <row r="3596" spans="1:22" ht="60" x14ac:dyDescent="0.25">
      <c r="A3596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125.93749999999999</v>
      </c>
      <c r="P3596" s="3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9">
        <f t="shared" si="452"/>
        <v>42592.066921296297</v>
      </c>
      <c r="T3596" s="9">
        <f t="shared" si="453"/>
        <v>42617.066921296297</v>
      </c>
      <c r="U3596" t="str">
        <f t="shared" si="454"/>
        <v>Aug</v>
      </c>
      <c r="V3596">
        <f t="shared" si="455"/>
        <v>2016</v>
      </c>
    </row>
    <row r="3597" spans="1:22" ht="30" x14ac:dyDescent="0.25">
      <c r="A3597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118.5</v>
      </c>
      <c r="P3597" s="3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9">
        <f t="shared" si="452"/>
        <v>42050.008368055554</v>
      </c>
      <c r="T3597" s="9">
        <f t="shared" si="453"/>
        <v>42076.290972222225</v>
      </c>
      <c r="U3597" t="str">
        <f t="shared" si="454"/>
        <v>Feb</v>
      </c>
      <c r="V3597">
        <f t="shared" si="455"/>
        <v>2015</v>
      </c>
    </row>
    <row r="3598" spans="1:22" ht="45" x14ac:dyDescent="0.25">
      <c r="A3598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107.72727272727273</v>
      </c>
      <c r="P3598" s="3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2"/>
        <v>41856.715069444443</v>
      </c>
      <c r="T3598" s="9">
        <f t="shared" si="453"/>
        <v>41877.715069444443</v>
      </c>
      <c r="U3598" t="str">
        <f t="shared" si="454"/>
        <v>Aug</v>
      </c>
      <c r="V3598">
        <f t="shared" si="455"/>
        <v>2014</v>
      </c>
    </row>
    <row r="3599" spans="1:22" ht="30" x14ac:dyDescent="0.25">
      <c r="A3599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102.60000000000001</v>
      </c>
      <c r="P3599" s="3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9">
        <f t="shared" si="452"/>
        <v>42417.585532407407</v>
      </c>
      <c r="T3599" s="9">
        <f t="shared" si="453"/>
        <v>42432.249305555553</v>
      </c>
      <c r="U3599" t="str">
        <f t="shared" si="454"/>
        <v>Feb</v>
      </c>
      <c r="V3599">
        <f t="shared" si="455"/>
        <v>2016</v>
      </c>
    </row>
    <row r="3600" spans="1:22" ht="45" x14ac:dyDescent="0.25">
      <c r="A3600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110.1</v>
      </c>
      <c r="P3600" s="3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9">
        <f t="shared" si="452"/>
        <v>41866.79886574074</v>
      </c>
      <c r="T3600" s="9">
        <f t="shared" si="453"/>
        <v>41885.207638888889</v>
      </c>
      <c r="U3600" t="str">
        <f t="shared" si="454"/>
        <v>Aug</v>
      </c>
      <c r="V3600">
        <f t="shared" si="455"/>
        <v>2014</v>
      </c>
    </row>
    <row r="3601" spans="1:22" ht="45" x14ac:dyDescent="0.25">
      <c r="A3601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202</v>
      </c>
      <c r="P3601" s="3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9">
        <f t="shared" si="452"/>
        <v>42220.79487268519</v>
      </c>
      <c r="T3601" s="9">
        <f t="shared" si="453"/>
        <v>42246</v>
      </c>
      <c r="U3601" t="str">
        <f t="shared" si="454"/>
        <v>Aug</v>
      </c>
      <c r="V3601">
        <f t="shared" si="455"/>
        <v>2015</v>
      </c>
    </row>
    <row r="3602" spans="1:22" ht="30" x14ac:dyDescent="0.25">
      <c r="A3602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130</v>
      </c>
      <c r="P3602" s="3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2"/>
        <v>42628.849120370374</v>
      </c>
      <c r="T3602" s="9">
        <f t="shared" si="453"/>
        <v>42656.849120370374</v>
      </c>
      <c r="U3602" t="str">
        <f t="shared" si="454"/>
        <v>Sep</v>
      </c>
      <c r="V3602">
        <f t="shared" si="455"/>
        <v>2016</v>
      </c>
    </row>
    <row r="3603" spans="1:22" ht="45" x14ac:dyDescent="0.25">
      <c r="A360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104.35000000000001</v>
      </c>
      <c r="P3603" s="3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9">
        <f t="shared" si="452"/>
        <v>41990.99863425926</v>
      </c>
      <c r="T3603" s="9">
        <f t="shared" si="453"/>
        <v>42020.99863425926</v>
      </c>
      <c r="U3603" t="str">
        <f t="shared" si="454"/>
        <v>Dec</v>
      </c>
      <c r="V3603">
        <f t="shared" si="455"/>
        <v>2015</v>
      </c>
    </row>
    <row r="3604" spans="1:22" ht="60" x14ac:dyDescent="0.25">
      <c r="A3604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100.05</v>
      </c>
      <c r="P3604" s="3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9">
        <f t="shared" si="452"/>
        <v>42447.894432870366</v>
      </c>
      <c r="T3604" s="9">
        <f t="shared" si="453"/>
        <v>42507.894432870366</v>
      </c>
      <c r="U3604" t="str">
        <f t="shared" si="454"/>
        <v>Mar</v>
      </c>
      <c r="V3604">
        <f t="shared" si="455"/>
        <v>2016</v>
      </c>
    </row>
    <row r="3605" spans="1:22" ht="60" x14ac:dyDescent="0.25">
      <c r="A3605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170.66666666666669</v>
      </c>
      <c r="P3605" s="3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9">
        <f t="shared" si="452"/>
        <v>42283.864351851851</v>
      </c>
      <c r="T3605" s="9">
        <f t="shared" si="453"/>
        <v>42313.906018518523</v>
      </c>
      <c r="U3605" t="str">
        <f t="shared" si="454"/>
        <v>Oct</v>
      </c>
      <c r="V3605">
        <f t="shared" si="455"/>
        <v>2015</v>
      </c>
    </row>
    <row r="3606" spans="1:22" ht="60" x14ac:dyDescent="0.25">
      <c r="A3606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112.83333333333334</v>
      </c>
      <c r="P3606" s="3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9">
        <f t="shared" si="452"/>
        <v>42483.015694444446</v>
      </c>
      <c r="T3606" s="9">
        <f t="shared" si="453"/>
        <v>42489.290972222225</v>
      </c>
      <c r="U3606" t="str">
        <f t="shared" si="454"/>
        <v>Apr</v>
      </c>
      <c r="V3606">
        <f t="shared" si="455"/>
        <v>2016</v>
      </c>
    </row>
    <row r="3607" spans="1:22" ht="60" x14ac:dyDescent="0.25">
      <c r="A3607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184</v>
      </c>
      <c r="P3607" s="3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9">
        <f t="shared" si="452"/>
        <v>42383.793124999997</v>
      </c>
      <c r="T3607" s="9">
        <f t="shared" si="453"/>
        <v>42413.793124999997</v>
      </c>
      <c r="U3607" t="str">
        <f t="shared" si="454"/>
        <v>Jan</v>
      </c>
      <c r="V3607">
        <f t="shared" si="455"/>
        <v>2016</v>
      </c>
    </row>
    <row r="3608" spans="1:22" ht="60" x14ac:dyDescent="0.25">
      <c r="A3608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130.26666666666665</v>
      </c>
      <c r="P3608" s="3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9">
        <f t="shared" si="452"/>
        <v>42566.604826388888</v>
      </c>
      <c r="T3608" s="9">
        <f t="shared" si="453"/>
        <v>42596.604826388888</v>
      </c>
      <c r="U3608" t="str">
        <f t="shared" si="454"/>
        <v>Jul</v>
      </c>
      <c r="V3608">
        <f t="shared" si="455"/>
        <v>2016</v>
      </c>
    </row>
    <row r="3609" spans="1:22" ht="30" x14ac:dyDescent="0.25">
      <c r="A3609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105.45454545454544</v>
      </c>
      <c r="P3609" s="3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2"/>
        <v>42338.963912037041</v>
      </c>
      <c r="T3609" s="9">
        <f t="shared" si="453"/>
        <v>42353</v>
      </c>
      <c r="U3609" t="str">
        <f t="shared" si="454"/>
        <v>Nov</v>
      </c>
      <c r="V3609">
        <f t="shared" si="455"/>
        <v>2015</v>
      </c>
    </row>
    <row r="3610" spans="1:22" ht="60" x14ac:dyDescent="0.25">
      <c r="A3610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100</v>
      </c>
      <c r="P3610" s="3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9">
        <f t="shared" si="452"/>
        <v>42506.709375000006</v>
      </c>
      <c r="T3610" s="9">
        <f t="shared" si="453"/>
        <v>42538.583333333328</v>
      </c>
      <c r="U3610" t="str">
        <f t="shared" si="454"/>
        <v>May</v>
      </c>
      <c r="V3610">
        <f t="shared" si="455"/>
        <v>2016</v>
      </c>
    </row>
    <row r="3611" spans="1:22" ht="60" x14ac:dyDescent="0.25">
      <c r="A3611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153.31632653061226</v>
      </c>
      <c r="P3611" s="3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9">
        <f t="shared" si="452"/>
        <v>42429.991724537031</v>
      </c>
      <c r="T3611" s="9">
        <f t="shared" si="453"/>
        <v>42459.950057870374</v>
      </c>
      <c r="U3611" t="str">
        <f t="shared" si="454"/>
        <v>Feb</v>
      </c>
      <c r="V3611">
        <f t="shared" si="455"/>
        <v>2016</v>
      </c>
    </row>
    <row r="3612" spans="1:22" ht="45" x14ac:dyDescent="0.25">
      <c r="A3612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162.30000000000001</v>
      </c>
      <c r="P3612" s="3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9">
        <f t="shared" si="452"/>
        <v>42203.432129629626</v>
      </c>
      <c r="T3612" s="9">
        <f t="shared" si="453"/>
        <v>42233.432129629626</v>
      </c>
      <c r="U3612" t="str">
        <f t="shared" si="454"/>
        <v>Jul</v>
      </c>
      <c r="V3612">
        <f t="shared" si="455"/>
        <v>2015</v>
      </c>
    </row>
    <row r="3613" spans="1:22" ht="60" x14ac:dyDescent="0.25">
      <c r="A361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136</v>
      </c>
      <c r="P3613" s="3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9">
        <f t="shared" si="452"/>
        <v>42072.370381944449</v>
      </c>
      <c r="T3613" s="9">
        <f t="shared" si="453"/>
        <v>42102.370381944449</v>
      </c>
      <c r="U3613" t="str">
        <f t="shared" si="454"/>
        <v>Mar</v>
      </c>
      <c r="V3613">
        <f t="shared" si="455"/>
        <v>2015</v>
      </c>
    </row>
    <row r="3614" spans="1:22" ht="45" x14ac:dyDescent="0.25">
      <c r="A3614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144.4</v>
      </c>
      <c r="P3614" s="3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9">
        <f t="shared" si="452"/>
        <v>41789.726979166669</v>
      </c>
      <c r="T3614" s="9">
        <f t="shared" si="453"/>
        <v>41799.726979166669</v>
      </c>
      <c r="U3614" t="str">
        <f t="shared" si="454"/>
        <v>May</v>
      </c>
      <c r="V3614">
        <f t="shared" si="455"/>
        <v>2014</v>
      </c>
    </row>
    <row r="3615" spans="1:22" ht="45" x14ac:dyDescent="0.25">
      <c r="A3615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100</v>
      </c>
      <c r="P3615" s="3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2"/>
        <v>41788.58997685185</v>
      </c>
      <c r="T3615" s="9">
        <f t="shared" si="453"/>
        <v>41818.58997685185</v>
      </c>
      <c r="U3615" t="str">
        <f t="shared" si="454"/>
        <v>May</v>
      </c>
      <c r="V3615">
        <f t="shared" si="455"/>
        <v>2014</v>
      </c>
    </row>
    <row r="3616" spans="1:22" ht="45" x14ac:dyDescent="0.25">
      <c r="A3616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100.8</v>
      </c>
      <c r="P3616" s="3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9">
        <f t="shared" si="452"/>
        <v>42144.041851851856</v>
      </c>
      <c r="T3616" s="9">
        <f t="shared" si="453"/>
        <v>42174.041851851856</v>
      </c>
      <c r="U3616" t="str">
        <f t="shared" si="454"/>
        <v>May</v>
      </c>
      <c r="V3616">
        <f t="shared" si="455"/>
        <v>2015</v>
      </c>
    </row>
    <row r="3617" spans="1:22" ht="60" x14ac:dyDescent="0.25">
      <c r="A3617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106.80000000000001</v>
      </c>
      <c r="P3617" s="3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9">
        <f t="shared" si="452"/>
        <v>42318.593703703707</v>
      </c>
      <c r="T3617" s="9">
        <f t="shared" si="453"/>
        <v>42348.593703703707</v>
      </c>
      <c r="U3617" t="str">
        <f t="shared" si="454"/>
        <v>Nov</v>
      </c>
      <c r="V3617">
        <f t="shared" si="455"/>
        <v>2015</v>
      </c>
    </row>
    <row r="3618" spans="1:22" ht="60" x14ac:dyDescent="0.25">
      <c r="A3618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124.8</v>
      </c>
      <c r="P3618" s="3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9">
        <f t="shared" si="452"/>
        <v>42052.949814814812</v>
      </c>
      <c r="T3618" s="9">
        <f t="shared" si="453"/>
        <v>42082.908148148148</v>
      </c>
      <c r="U3618" t="str">
        <f t="shared" si="454"/>
        <v>Feb</v>
      </c>
      <c r="V3618">
        <f t="shared" si="455"/>
        <v>2015</v>
      </c>
    </row>
    <row r="3619" spans="1:22" ht="60" x14ac:dyDescent="0.25">
      <c r="A3619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118.91891891891892</v>
      </c>
      <c r="P3619" s="3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9">
        <f t="shared" si="452"/>
        <v>42779.610289351855</v>
      </c>
      <c r="T3619" s="9">
        <f t="shared" si="453"/>
        <v>42794</v>
      </c>
      <c r="U3619" t="str">
        <f t="shared" si="454"/>
        <v>Feb</v>
      </c>
      <c r="V3619">
        <f t="shared" si="455"/>
        <v>2017</v>
      </c>
    </row>
    <row r="3620" spans="1:22" ht="60" x14ac:dyDescent="0.25">
      <c r="A3620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101</v>
      </c>
      <c r="P3620" s="3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9">
        <f t="shared" si="452"/>
        <v>42128.627893518518</v>
      </c>
      <c r="T3620" s="9">
        <f t="shared" si="453"/>
        <v>42158.627893518518</v>
      </c>
      <c r="U3620" t="str">
        <f t="shared" si="454"/>
        <v>May</v>
      </c>
      <c r="V3620">
        <f t="shared" si="455"/>
        <v>2015</v>
      </c>
    </row>
    <row r="3621" spans="1:22" ht="60" x14ac:dyDescent="0.25">
      <c r="A3621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112.99999999999999</v>
      </c>
      <c r="P3621" s="3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9">
        <f t="shared" si="452"/>
        <v>42661.132245370376</v>
      </c>
      <c r="T3621" s="9">
        <f t="shared" si="453"/>
        <v>42693.916666666672</v>
      </c>
      <c r="U3621" t="str">
        <f t="shared" si="454"/>
        <v>Oct</v>
      </c>
      <c r="V3621">
        <f t="shared" si="455"/>
        <v>2016</v>
      </c>
    </row>
    <row r="3622" spans="1:22" ht="60" x14ac:dyDescent="0.25">
      <c r="A3622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105.19047619047619</v>
      </c>
      <c r="P3622" s="3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9">
        <f t="shared" si="452"/>
        <v>42037.938206018516</v>
      </c>
      <c r="T3622" s="9">
        <f t="shared" si="453"/>
        <v>42068.166666666672</v>
      </c>
      <c r="U3622" t="str">
        <f t="shared" si="454"/>
        <v>Feb</v>
      </c>
      <c r="V3622">
        <f t="shared" si="455"/>
        <v>2015</v>
      </c>
    </row>
    <row r="3623" spans="1:22" ht="60" x14ac:dyDescent="0.25">
      <c r="A362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109.73333333333332</v>
      </c>
      <c r="P3623" s="3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9">
        <f t="shared" si="452"/>
        <v>42619.935694444444</v>
      </c>
      <c r="T3623" s="9">
        <f t="shared" si="453"/>
        <v>42643.875</v>
      </c>
      <c r="U3623" t="str">
        <f t="shared" si="454"/>
        <v>Sep</v>
      </c>
      <c r="V3623">
        <f t="shared" si="455"/>
        <v>2016</v>
      </c>
    </row>
    <row r="3624" spans="1:22" ht="30" x14ac:dyDescent="0.25">
      <c r="A3624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100.099</v>
      </c>
      <c r="P3624" s="3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9">
        <f t="shared" si="452"/>
        <v>41877.221886574072</v>
      </c>
      <c r="T3624" s="9">
        <f t="shared" si="453"/>
        <v>41910.140972222223</v>
      </c>
      <c r="U3624" t="str">
        <f t="shared" si="454"/>
        <v>Aug</v>
      </c>
      <c r="V3624">
        <f t="shared" si="455"/>
        <v>2014</v>
      </c>
    </row>
    <row r="3625" spans="1:22" ht="45" x14ac:dyDescent="0.25">
      <c r="A3625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120</v>
      </c>
      <c r="P3625" s="3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9">
        <f t="shared" si="452"/>
        <v>41828.736921296295</v>
      </c>
      <c r="T3625" s="9">
        <f t="shared" si="453"/>
        <v>41846.291666666664</v>
      </c>
      <c r="U3625" t="str">
        <f t="shared" si="454"/>
        <v>Jul</v>
      </c>
      <c r="V3625">
        <f t="shared" si="455"/>
        <v>2014</v>
      </c>
    </row>
    <row r="3626" spans="1:22" ht="75" x14ac:dyDescent="0.25">
      <c r="A3626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104.93333333333332</v>
      </c>
      <c r="P3626" s="3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9">
        <f t="shared" si="452"/>
        <v>42545.774189814809</v>
      </c>
      <c r="T3626" s="9">
        <f t="shared" si="453"/>
        <v>42605.774189814809</v>
      </c>
      <c r="U3626" t="str">
        <f t="shared" si="454"/>
        <v>Jun</v>
      </c>
      <c r="V3626">
        <f t="shared" si="455"/>
        <v>2016</v>
      </c>
    </row>
    <row r="3627" spans="1:22" ht="60" x14ac:dyDescent="0.25">
      <c r="A3627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102.66666666666666</v>
      </c>
      <c r="P3627" s="3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9">
        <f t="shared" si="452"/>
        <v>42157.652511574073</v>
      </c>
      <c r="T3627" s="9">
        <f t="shared" si="453"/>
        <v>42187.652511574073</v>
      </c>
      <c r="U3627" t="str">
        <f t="shared" si="454"/>
        <v>Jun</v>
      </c>
      <c r="V3627">
        <f t="shared" si="455"/>
        <v>2015</v>
      </c>
    </row>
    <row r="3628" spans="1:22" ht="60" x14ac:dyDescent="0.25">
      <c r="A3628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101.82500000000002</v>
      </c>
      <c r="P3628" s="3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9">
        <f t="shared" si="452"/>
        <v>41846.667326388888</v>
      </c>
      <c r="T3628" s="9">
        <f t="shared" si="453"/>
        <v>41867.667326388888</v>
      </c>
      <c r="U3628" t="str">
        <f t="shared" si="454"/>
        <v>Jul</v>
      </c>
      <c r="V3628">
        <f t="shared" si="455"/>
        <v>2014</v>
      </c>
    </row>
    <row r="3629" spans="1:22" ht="60" x14ac:dyDescent="0.25">
      <c r="A3629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100</v>
      </c>
      <c r="P3629" s="3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9">
        <f t="shared" si="452"/>
        <v>42460.741747685184</v>
      </c>
      <c r="T3629" s="9">
        <f t="shared" si="453"/>
        <v>42511.165972222225</v>
      </c>
      <c r="U3629" t="str">
        <f t="shared" si="454"/>
        <v>Mar</v>
      </c>
      <c r="V3629">
        <f t="shared" si="455"/>
        <v>2016</v>
      </c>
    </row>
    <row r="3630" spans="1:22" ht="60" hidden="1" x14ac:dyDescent="0.25">
      <c r="A3630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3">
        <f t="shared" si="449"/>
        <v>0</v>
      </c>
      <c r="Q3630" t="str">
        <f t="shared" si="450"/>
        <v>theater</v>
      </c>
      <c r="R3630" t="str">
        <f t="shared" si="451"/>
        <v>musical</v>
      </c>
      <c r="S3630" s="9">
        <f t="shared" si="452"/>
        <v>42291.833287037036</v>
      </c>
      <c r="T3630" s="9">
        <f t="shared" si="453"/>
        <v>42351.874953703707</v>
      </c>
      <c r="U3630" t="str">
        <f t="shared" si="454"/>
        <v>Oct</v>
      </c>
      <c r="V3630">
        <f t="shared" si="455"/>
        <v>2015</v>
      </c>
    </row>
    <row r="3631" spans="1:22" ht="60" hidden="1" x14ac:dyDescent="0.25">
      <c r="A3631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1.9999999999999998E-4</v>
      </c>
      <c r="P3631" s="3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2"/>
        <v>42437.094490740739</v>
      </c>
      <c r="T3631" s="9">
        <f t="shared" si="453"/>
        <v>42495.708333333328</v>
      </c>
      <c r="U3631" t="str">
        <f t="shared" si="454"/>
        <v>Mar</v>
      </c>
      <c r="V3631">
        <f t="shared" si="455"/>
        <v>2016</v>
      </c>
    </row>
    <row r="3632" spans="1:22" ht="60" hidden="1" x14ac:dyDescent="0.25">
      <c r="A3632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3.3333333333333333E-2</v>
      </c>
      <c r="P3632" s="3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2"/>
        <v>41942.84710648148</v>
      </c>
      <c r="T3632" s="9">
        <f t="shared" si="453"/>
        <v>41972.888773148152</v>
      </c>
      <c r="U3632" t="str">
        <f t="shared" si="454"/>
        <v>Oct</v>
      </c>
      <c r="V3632">
        <f t="shared" si="455"/>
        <v>2014</v>
      </c>
    </row>
    <row r="3633" spans="1:22" ht="60" hidden="1" x14ac:dyDescent="0.25">
      <c r="A363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51.023391812865491</v>
      </c>
      <c r="P3633" s="3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9">
        <f t="shared" si="452"/>
        <v>41880.753437499996</v>
      </c>
      <c r="T3633" s="9">
        <f t="shared" si="453"/>
        <v>41905.165972222225</v>
      </c>
      <c r="U3633" t="str">
        <f t="shared" si="454"/>
        <v>Aug</v>
      </c>
      <c r="V3633">
        <f t="shared" si="455"/>
        <v>2014</v>
      </c>
    </row>
    <row r="3634" spans="1:22" ht="60" hidden="1" x14ac:dyDescent="0.25">
      <c r="A3634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20</v>
      </c>
      <c r="P3634" s="3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2"/>
        <v>41946.936909722222</v>
      </c>
      <c r="T3634" s="9">
        <f t="shared" si="453"/>
        <v>41966.936909722222</v>
      </c>
      <c r="U3634" t="str">
        <f t="shared" si="454"/>
        <v>Nov</v>
      </c>
      <c r="V3634">
        <f t="shared" si="455"/>
        <v>2014</v>
      </c>
    </row>
    <row r="3635" spans="1:22" ht="45" hidden="1" x14ac:dyDescent="0.25">
      <c r="A3635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35.24</v>
      </c>
      <c r="P3635" s="3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9">
        <f t="shared" si="452"/>
        <v>42649.623460648145</v>
      </c>
      <c r="T3635" s="9">
        <f t="shared" si="453"/>
        <v>42693.041666666672</v>
      </c>
      <c r="U3635" t="str">
        <f t="shared" si="454"/>
        <v>Oct</v>
      </c>
      <c r="V3635">
        <f t="shared" si="455"/>
        <v>2016</v>
      </c>
    </row>
    <row r="3636" spans="1:22" ht="60" hidden="1" x14ac:dyDescent="0.25">
      <c r="A3636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4.246666666666667</v>
      </c>
      <c r="P3636" s="3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9">
        <f t="shared" si="452"/>
        <v>42701.166365740741</v>
      </c>
      <c r="T3636" s="9">
        <f t="shared" si="453"/>
        <v>42749.165972222225</v>
      </c>
      <c r="U3636" t="str">
        <f t="shared" si="454"/>
        <v>Nov</v>
      </c>
      <c r="V3636">
        <f t="shared" si="455"/>
        <v>2017</v>
      </c>
    </row>
    <row r="3637" spans="1:22" ht="30" hidden="1" x14ac:dyDescent="0.25">
      <c r="A3637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36.457142857142856</v>
      </c>
      <c r="P3637" s="3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2"/>
        <v>42450.88282407407</v>
      </c>
      <c r="T3637" s="9">
        <f t="shared" si="453"/>
        <v>42480.88282407407</v>
      </c>
      <c r="U3637" t="str">
        <f t="shared" si="454"/>
        <v>Mar</v>
      </c>
      <c r="V3637">
        <f t="shared" si="455"/>
        <v>2016</v>
      </c>
    </row>
    <row r="3638" spans="1:22" ht="45" hidden="1" x14ac:dyDescent="0.25">
      <c r="A3638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3">
        <f t="shared" si="449"/>
        <v>0</v>
      </c>
      <c r="Q3638" t="str">
        <f t="shared" si="450"/>
        <v>theater</v>
      </c>
      <c r="R3638" t="str">
        <f t="shared" si="451"/>
        <v>musical</v>
      </c>
      <c r="S3638" s="9">
        <f t="shared" si="452"/>
        <v>42226.694780092599</v>
      </c>
      <c r="T3638" s="9">
        <f t="shared" si="453"/>
        <v>42261.694780092599</v>
      </c>
      <c r="U3638" t="str">
        <f t="shared" si="454"/>
        <v>Aug</v>
      </c>
      <c r="V3638">
        <f t="shared" si="455"/>
        <v>2015</v>
      </c>
    </row>
    <row r="3639" spans="1:22" ht="60" hidden="1" x14ac:dyDescent="0.25">
      <c r="A3639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30.866666666666664</v>
      </c>
      <c r="P3639" s="3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9">
        <f t="shared" si="452"/>
        <v>41975.700636574074</v>
      </c>
      <c r="T3639" s="9">
        <f t="shared" si="453"/>
        <v>42005.700636574074</v>
      </c>
      <c r="U3639" t="str">
        <f t="shared" si="454"/>
        <v>Dec</v>
      </c>
      <c r="V3639">
        <f t="shared" si="455"/>
        <v>2015</v>
      </c>
    </row>
    <row r="3640" spans="1:22" ht="30" hidden="1" x14ac:dyDescent="0.25">
      <c r="A3640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6.5454545454545459</v>
      </c>
      <c r="P3640" s="3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2"/>
        <v>42053.672824074078</v>
      </c>
      <c r="T3640" s="9">
        <f t="shared" si="453"/>
        <v>42113.631157407406</v>
      </c>
      <c r="U3640" t="str">
        <f t="shared" si="454"/>
        <v>Feb</v>
      </c>
      <c r="V3640">
        <f t="shared" si="455"/>
        <v>2015</v>
      </c>
    </row>
    <row r="3641" spans="1:22" ht="60" hidden="1" x14ac:dyDescent="0.25">
      <c r="A3641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4.0000000000000001E-3</v>
      </c>
      <c r="P3641" s="3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2"/>
        <v>42590.677152777775</v>
      </c>
      <c r="T3641" s="9">
        <f t="shared" si="453"/>
        <v>42650.632638888885</v>
      </c>
      <c r="U3641" t="str">
        <f t="shared" si="454"/>
        <v>Aug</v>
      </c>
      <c r="V3641">
        <f t="shared" si="455"/>
        <v>2016</v>
      </c>
    </row>
    <row r="3642" spans="1:22" ht="75" hidden="1" x14ac:dyDescent="0.25">
      <c r="A3642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</v>
      </c>
      <c r="P3642" s="3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9">
        <f t="shared" si="452"/>
        <v>42104.781597222223</v>
      </c>
      <c r="T3642" s="9">
        <f t="shared" si="453"/>
        <v>42134.781597222223</v>
      </c>
      <c r="U3642" t="str">
        <f t="shared" si="454"/>
        <v>Apr</v>
      </c>
      <c r="V3642">
        <f t="shared" si="455"/>
        <v>2015</v>
      </c>
    </row>
    <row r="3643" spans="1:22" ht="60" hidden="1" x14ac:dyDescent="0.25">
      <c r="A364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3">
        <f t="shared" si="449"/>
        <v>0</v>
      </c>
      <c r="Q3643" t="str">
        <f t="shared" si="450"/>
        <v>theater</v>
      </c>
      <c r="R3643" t="str">
        <f t="shared" si="451"/>
        <v>musical</v>
      </c>
      <c r="S3643" s="9">
        <f t="shared" si="452"/>
        <v>41899.627071759263</v>
      </c>
      <c r="T3643" s="9">
        <f t="shared" si="453"/>
        <v>41917.208333333336</v>
      </c>
      <c r="U3643" t="str">
        <f t="shared" si="454"/>
        <v>Sep</v>
      </c>
      <c r="V3643">
        <f t="shared" si="455"/>
        <v>2014</v>
      </c>
    </row>
    <row r="3644" spans="1:22" ht="60" hidden="1" x14ac:dyDescent="0.25">
      <c r="A3644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2.1428571428571428</v>
      </c>
      <c r="P3644" s="3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2"/>
        <v>42297.816284722227</v>
      </c>
      <c r="T3644" s="9">
        <f t="shared" si="453"/>
        <v>42338.708333333328</v>
      </c>
      <c r="U3644" t="str">
        <f t="shared" si="454"/>
        <v>Oct</v>
      </c>
      <c r="V3644">
        <f t="shared" si="455"/>
        <v>2015</v>
      </c>
    </row>
    <row r="3645" spans="1:22" ht="45" hidden="1" x14ac:dyDescent="0.25">
      <c r="A3645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3">
        <f t="shared" si="449"/>
        <v>0</v>
      </c>
      <c r="Q3645" t="str">
        <f t="shared" si="450"/>
        <v>theater</v>
      </c>
      <c r="R3645" t="str">
        <f t="shared" si="451"/>
        <v>musical</v>
      </c>
      <c r="S3645" s="9">
        <f t="shared" si="452"/>
        <v>42285.143969907411</v>
      </c>
      <c r="T3645" s="9">
        <f t="shared" si="453"/>
        <v>42325.185636574075</v>
      </c>
      <c r="U3645" t="str">
        <f t="shared" si="454"/>
        <v>Oct</v>
      </c>
      <c r="V3645">
        <f t="shared" si="455"/>
        <v>2015</v>
      </c>
    </row>
    <row r="3646" spans="1:22" ht="45" hidden="1" x14ac:dyDescent="0.25">
      <c r="A3646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16.420000000000002</v>
      </c>
      <c r="P3646" s="3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9">
        <f t="shared" si="452"/>
        <v>42409.241747685184</v>
      </c>
      <c r="T3646" s="9">
        <f t="shared" si="453"/>
        <v>42437.207638888889</v>
      </c>
      <c r="U3646" t="str">
        <f t="shared" si="454"/>
        <v>Feb</v>
      </c>
      <c r="V3646">
        <f t="shared" si="455"/>
        <v>2016</v>
      </c>
    </row>
    <row r="3647" spans="1:22" ht="60" hidden="1" x14ac:dyDescent="0.25">
      <c r="A3647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0.1</v>
      </c>
      <c r="P3647" s="3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2"/>
        <v>42665.970347222217</v>
      </c>
      <c r="T3647" s="9">
        <f t="shared" si="453"/>
        <v>42696.012013888889</v>
      </c>
      <c r="U3647" t="str">
        <f t="shared" si="454"/>
        <v>Oct</v>
      </c>
      <c r="V3647">
        <f t="shared" si="455"/>
        <v>2016</v>
      </c>
    </row>
    <row r="3648" spans="1:22" ht="45" hidden="1" x14ac:dyDescent="0.25">
      <c r="A3648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4.8099999999999996</v>
      </c>
      <c r="P3648" s="3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9">
        <f t="shared" si="452"/>
        <v>42140.421319444446</v>
      </c>
      <c r="T3648" s="9">
        <f t="shared" si="453"/>
        <v>42171.979166666672</v>
      </c>
      <c r="U3648" t="str">
        <f t="shared" si="454"/>
        <v>May</v>
      </c>
      <c r="V3648">
        <f t="shared" si="455"/>
        <v>2015</v>
      </c>
    </row>
    <row r="3649" spans="1:22" ht="60" hidden="1" x14ac:dyDescent="0.25">
      <c r="A3649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6</v>
      </c>
      <c r="P3649" s="3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2"/>
        <v>42598.749155092592</v>
      </c>
      <c r="T3649" s="9">
        <f t="shared" si="453"/>
        <v>42643.749155092592</v>
      </c>
      <c r="U3649" t="str">
        <f t="shared" si="454"/>
        <v>Aug</v>
      </c>
      <c r="V3649">
        <f t="shared" si="455"/>
        <v>2016</v>
      </c>
    </row>
    <row r="3650" spans="1:22" ht="30" x14ac:dyDescent="0.25">
      <c r="A3650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100.38249999999999</v>
      </c>
      <c r="P3650" s="3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9">
        <f t="shared" si="452"/>
        <v>41887.292187500003</v>
      </c>
      <c r="T3650" s="9">
        <f t="shared" si="453"/>
        <v>41917.292187500003</v>
      </c>
      <c r="U3650" t="str">
        <f t="shared" si="454"/>
        <v>Sep</v>
      </c>
      <c r="V3650">
        <f t="shared" si="455"/>
        <v>2014</v>
      </c>
    </row>
    <row r="3651" spans="1:22" ht="45" x14ac:dyDescent="0.25">
      <c r="A3651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E3651/D3651*100</f>
        <v>104</v>
      </c>
      <c r="P3651" s="3">
        <f t="shared" ref="P3651:P3714" si="457">IFERROR(E3651/L3651,0)</f>
        <v>97.5</v>
      </c>
      <c r="Q3651" t="str">
        <f t="shared" ref="Q3651:Q3714" si="458">LEFT(N3651,SEARCH("/",N3651,1)-1)</f>
        <v>theater</v>
      </c>
      <c r="R3651" t="str">
        <f t="shared" ref="R3651:R3714" si="459">MID(N3651,FIND("/",N3651)+1,256)</f>
        <v>plays</v>
      </c>
      <c r="S3651" s="9">
        <f t="shared" ref="S3651:S3714" si="460">(((J3651/60)/60)/24)+DATE(1970,1,1)</f>
        <v>41780.712893518517</v>
      </c>
      <c r="T3651" s="9">
        <f t="shared" ref="T3651:T3714" si="461">(((I3651/60)/60)/24)+DATE(1970,1,1)</f>
        <v>41806.712893518517</v>
      </c>
      <c r="U3651" t="str">
        <f t="shared" ref="U3651:U3714" si="462">TEXT(S3651,"mmm")</f>
        <v>May</v>
      </c>
      <c r="V3651">
        <f t="shared" ref="V3651:V3714" si="463">YEAR(T3651)</f>
        <v>2014</v>
      </c>
    </row>
    <row r="3652" spans="1:22" ht="60" x14ac:dyDescent="0.25">
      <c r="A3652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100</v>
      </c>
      <c r="P3652" s="3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9">
        <f t="shared" si="460"/>
        <v>42381.478981481487</v>
      </c>
      <c r="T3652" s="9">
        <f t="shared" si="461"/>
        <v>42402.478981481487</v>
      </c>
      <c r="U3652" t="str">
        <f t="shared" si="462"/>
        <v>Jan</v>
      </c>
      <c r="V3652">
        <f t="shared" si="463"/>
        <v>2016</v>
      </c>
    </row>
    <row r="3653" spans="1:22" ht="45" x14ac:dyDescent="0.25">
      <c r="A365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104</v>
      </c>
      <c r="P3653" s="3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9">
        <f t="shared" si="460"/>
        <v>41828.646319444444</v>
      </c>
      <c r="T3653" s="9">
        <f t="shared" si="461"/>
        <v>41861.665972222225</v>
      </c>
      <c r="U3653" t="str">
        <f t="shared" si="462"/>
        <v>Jul</v>
      </c>
      <c r="V3653">
        <f t="shared" si="463"/>
        <v>2014</v>
      </c>
    </row>
    <row r="3654" spans="1:22" ht="60" x14ac:dyDescent="0.25">
      <c r="A3654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250.66666666666669</v>
      </c>
      <c r="P3654" s="3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9">
        <f t="shared" si="460"/>
        <v>42596.644699074073</v>
      </c>
      <c r="T3654" s="9">
        <f t="shared" si="461"/>
        <v>42607.165972222225</v>
      </c>
      <c r="U3654" t="str">
        <f t="shared" si="462"/>
        <v>Aug</v>
      </c>
      <c r="V3654">
        <f t="shared" si="463"/>
        <v>2016</v>
      </c>
    </row>
    <row r="3655" spans="1:22" ht="60" x14ac:dyDescent="0.25">
      <c r="A3655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100.49999999999999</v>
      </c>
      <c r="P3655" s="3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9">
        <f t="shared" si="460"/>
        <v>42191.363506944443</v>
      </c>
      <c r="T3655" s="9">
        <f t="shared" si="461"/>
        <v>42221.363506944443</v>
      </c>
      <c r="U3655" t="str">
        <f t="shared" si="462"/>
        <v>Jul</v>
      </c>
      <c r="V3655">
        <f t="shared" si="463"/>
        <v>2015</v>
      </c>
    </row>
    <row r="3656" spans="1:22" ht="60" x14ac:dyDescent="0.25">
      <c r="A3656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174.4</v>
      </c>
      <c r="P3656" s="3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9">
        <f t="shared" si="460"/>
        <v>42440.416504629626</v>
      </c>
      <c r="T3656" s="9">
        <f t="shared" si="461"/>
        <v>42463.708333333328</v>
      </c>
      <c r="U3656" t="str">
        <f t="shared" si="462"/>
        <v>Mar</v>
      </c>
      <c r="V3656">
        <f t="shared" si="463"/>
        <v>2016</v>
      </c>
    </row>
    <row r="3657" spans="1:22" ht="60" x14ac:dyDescent="0.25">
      <c r="A3657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116.26</v>
      </c>
      <c r="P3657" s="3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9">
        <f t="shared" si="460"/>
        <v>42173.803217592591</v>
      </c>
      <c r="T3657" s="9">
        <f t="shared" si="461"/>
        <v>42203.290972222225</v>
      </c>
      <c r="U3657" t="str">
        <f t="shared" si="462"/>
        <v>Jun</v>
      </c>
      <c r="V3657">
        <f t="shared" si="463"/>
        <v>2015</v>
      </c>
    </row>
    <row r="3658" spans="1:22" ht="60" x14ac:dyDescent="0.25">
      <c r="A3658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105.82000000000001</v>
      </c>
      <c r="P3658" s="3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9">
        <f t="shared" si="460"/>
        <v>42737.910138888896</v>
      </c>
      <c r="T3658" s="9">
        <f t="shared" si="461"/>
        <v>42767.957638888889</v>
      </c>
      <c r="U3658" t="str">
        <f t="shared" si="462"/>
        <v>Jan</v>
      </c>
      <c r="V3658">
        <f t="shared" si="463"/>
        <v>2017</v>
      </c>
    </row>
    <row r="3659" spans="1:22" ht="60" x14ac:dyDescent="0.25">
      <c r="A3659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110.75</v>
      </c>
      <c r="P3659" s="3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0"/>
        <v>42499.629849537043</v>
      </c>
      <c r="T3659" s="9">
        <f t="shared" si="461"/>
        <v>42522.904166666667</v>
      </c>
      <c r="U3659" t="str">
        <f t="shared" si="462"/>
        <v>May</v>
      </c>
      <c r="V3659">
        <f t="shared" si="463"/>
        <v>2016</v>
      </c>
    </row>
    <row r="3660" spans="1:22" ht="30" x14ac:dyDescent="0.25">
      <c r="A3660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100.66666666666666</v>
      </c>
      <c r="P3660" s="3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0"/>
        <v>41775.858564814815</v>
      </c>
      <c r="T3660" s="9">
        <f t="shared" si="461"/>
        <v>41822.165972222225</v>
      </c>
      <c r="U3660" t="str">
        <f t="shared" si="462"/>
        <v>May</v>
      </c>
      <c r="V3660">
        <f t="shared" si="463"/>
        <v>2014</v>
      </c>
    </row>
    <row r="3661" spans="1:22" ht="45" x14ac:dyDescent="0.25">
      <c r="A3661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102.03333333333333</v>
      </c>
      <c r="P3661" s="3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9">
        <f t="shared" si="460"/>
        <v>42055.277199074073</v>
      </c>
      <c r="T3661" s="9">
        <f t="shared" si="461"/>
        <v>42082.610416666663</v>
      </c>
      <c r="U3661" t="str">
        <f t="shared" si="462"/>
        <v>Feb</v>
      </c>
      <c r="V3661">
        <f t="shared" si="463"/>
        <v>2015</v>
      </c>
    </row>
    <row r="3662" spans="1:22" ht="60" x14ac:dyDescent="0.25">
      <c r="A3662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100</v>
      </c>
      <c r="P3662" s="3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9">
        <f t="shared" si="460"/>
        <v>41971.881076388891</v>
      </c>
      <c r="T3662" s="9">
        <f t="shared" si="461"/>
        <v>41996.881076388891</v>
      </c>
      <c r="U3662" t="str">
        <f t="shared" si="462"/>
        <v>Nov</v>
      </c>
      <c r="V3662">
        <f t="shared" si="463"/>
        <v>2014</v>
      </c>
    </row>
    <row r="3663" spans="1:22" ht="60" x14ac:dyDescent="0.25">
      <c r="A366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111.00000000000001</v>
      </c>
      <c r="P3663" s="3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0"/>
        <v>42447.896666666667</v>
      </c>
      <c r="T3663" s="9">
        <f t="shared" si="461"/>
        <v>42470.166666666672</v>
      </c>
      <c r="U3663" t="str">
        <f t="shared" si="462"/>
        <v>Mar</v>
      </c>
      <c r="V3663">
        <f t="shared" si="463"/>
        <v>2016</v>
      </c>
    </row>
    <row r="3664" spans="1:22" ht="60" x14ac:dyDescent="0.25">
      <c r="A3664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101.42500000000001</v>
      </c>
      <c r="P3664" s="3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0"/>
        <v>42064.220069444447</v>
      </c>
      <c r="T3664" s="9">
        <f t="shared" si="461"/>
        <v>42094.178402777776</v>
      </c>
      <c r="U3664" t="str">
        <f t="shared" si="462"/>
        <v>Mar</v>
      </c>
      <c r="V3664">
        <f t="shared" si="463"/>
        <v>2015</v>
      </c>
    </row>
    <row r="3665" spans="1:22" ht="60" x14ac:dyDescent="0.25">
      <c r="A3665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104</v>
      </c>
      <c r="P3665" s="3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0"/>
        <v>42665.451736111107</v>
      </c>
      <c r="T3665" s="9">
        <f t="shared" si="461"/>
        <v>42725.493402777778</v>
      </c>
      <c r="U3665" t="str">
        <f t="shared" si="462"/>
        <v>Oct</v>
      </c>
      <c r="V3665">
        <f t="shared" si="463"/>
        <v>2016</v>
      </c>
    </row>
    <row r="3666" spans="1:22" ht="60" x14ac:dyDescent="0.25">
      <c r="A3666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109.375</v>
      </c>
      <c r="P3666" s="3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9">
        <f t="shared" si="460"/>
        <v>42523.248715277776</v>
      </c>
      <c r="T3666" s="9">
        <f t="shared" si="461"/>
        <v>42537.248715277776</v>
      </c>
      <c r="U3666" t="str">
        <f t="shared" si="462"/>
        <v>Jun</v>
      </c>
      <c r="V3666">
        <f t="shared" si="463"/>
        <v>2016</v>
      </c>
    </row>
    <row r="3667" spans="1:22" ht="60" x14ac:dyDescent="0.25">
      <c r="A3667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115.16129032258064</v>
      </c>
      <c r="P3667" s="3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0"/>
        <v>42294.808124999996</v>
      </c>
      <c r="T3667" s="9">
        <f t="shared" si="461"/>
        <v>42305.829166666663</v>
      </c>
      <c r="U3667" t="str">
        <f t="shared" si="462"/>
        <v>Oct</v>
      </c>
      <c r="V3667">
        <f t="shared" si="463"/>
        <v>2015</v>
      </c>
    </row>
    <row r="3668" spans="1:22" ht="30" x14ac:dyDescent="0.25">
      <c r="A3668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100</v>
      </c>
      <c r="P3668" s="3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9">
        <f t="shared" si="460"/>
        <v>41822.90488425926</v>
      </c>
      <c r="T3668" s="9">
        <f t="shared" si="461"/>
        <v>41844.291666666664</v>
      </c>
      <c r="U3668" t="str">
        <f t="shared" si="462"/>
        <v>Jul</v>
      </c>
      <c r="V3668">
        <f t="shared" si="463"/>
        <v>2014</v>
      </c>
    </row>
    <row r="3669" spans="1:22" ht="60" x14ac:dyDescent="0.25">
      <c r="A3669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103.17033333333335</v>
      </c>
      <c r="P3669" s="3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9">
        <f t="shared" si="460"/>
        <v>42173.970127314817</v>
      </c>
      <c r="T3669" s="9">
        <f t="shared" si="461"/>
        <v>42203.970127314817</v>
      </c>
      <c r="U3669" t="str">
        <f t="shared" si="462"/>
        <v>Jun</v>
      </c>
      <c r="V3669">
        <f t="shared" si="463"/>
        <v>2015</v>
      </c>
    </row>
    <row r="3670" spans="1:22" ht="60" x14ac:dyDescent="0.25">
      <c r="A3670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103.49999999999999</v>
      </c>
      <c r="P3670" s="3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9">
        <f t="shared" si="460"/>
        <v>42185.556157407409</v>
      </c>
      <c r="T3670" s="9">
        <f t="shared" si="461"/>
        <v>42208.772916666669</v>
      </c>
      <c r="U3670" t="str">
        <f t="shared" si="462"/>
        <v>Jun</v>
      </c>
      <c r="V3670">
        <f t="shared" si="463"/>
        <v>2015</v>
      </c>
    </row>
    <row r="3671" spans="1:22" ht="60" x14ac:dyDescent="0.25">
      <c r="A3671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138.19999999999999</v>
      </c>
      <c r="P3671" s="3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9">
        <f t="shared" si="460"/>
        <v>42136.675196759257</v>
      </c>
      <c r="T3671" s="9">
        <f t="shared" si="461"/>
        <v>42166.675196759257</v>
      </c>
      <c r="U3671" t="str">
        <f t="shared" si="462"/>
        <v>May</v>
      </c>
      <c r="V3671">
        <f t="shared" si="463"/>
        <v>2015</v>
      </c>
    </row>
    <row r="3672" spans="1:22" ht="60" x14ac:dyDescent="0.25">
      <c r="A3672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109.54545454545455</v>
      </c>
      <c r="P3672" s="3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9">
        <f t="shared" si="460"/>
        <v>42142.514016203699</v>
      </c>
      <c r="T3672" s="9">
        <f t="shared" si="461"/>
        <v>42155.958333333328</v>
      </c>
      <c r="U3672" t="str">
        <f t="shared" si="462"/>
        <v>May</v>
      </c>
      <c r="V3672">
        <f t="shared" si="463"/>
        <v>2015</v>
      </c>
    </row>
    <row r="3673" spans="1:22" ht="60" x14ac:dyDescent="0.25">
      <c r="A367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100.85714285714286</v>
      </c>
      <c r="P3673" s="3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0"/>
        <v>41820.62809027778</v>
      </c>
      <c r="T3673" s="9">
        <f t="shared" si="461"/>
        <v>41841.165972222225</v>
      </c>
      <c r="U3673" t="str">
        <f t="shared" si="462"/>
        <v>Jun</v>
      </c>
      <c r="V3673">
        <f t="shared" si="463"/>
        <v>2014</v>
      </c>
    </row>
    <row r="3674" spans="1:22" ht="60" x14ac:dyDescent="0.25">
      <c r="A3674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101.53333333333335</v>
      </c>
      <c r="P3674" s="3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9">
        <f t="shared" si="460"/>
        <v>41878.946574074071</v>
      </c>
      <c r="T3674" s="9">
        <f t="shared" si="461"/>
        <v>41908.946574074071</v>
      </c>
      <c r="U3674" t="str">
        <f t="shared" si="462"/>
        <v>Aug</v>
      </c>
      <c r="V3674">
        <f t="shared" si="463"/>
        <v>2014</v>
      </c>
    </row>
    <row r="3675" spans="1:22" ht="45" x14ac:dyDescent="0.25">
      <c r="A3675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113.625</v>
      </c>
      <c r="P3675" s="3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9">
        <f t="shared" si="460"/>
        <v>41914.295104166667</v>
      </c>
      <c r="T3675" s="9">
        <f t="shared" si="461"/>
        <v>41948.536111111112</v>
      </c>
      <c r="U3675" t="str">
        <f t="shared" si="462"/>
        <v>Oct</v>
      </c>
      <c r="V3675">
        <f t="shared" si="463"/>
        <v>2014</v>
      </c>
    </row>
    <row r="3676" spans="1:22" ht="60" x14ac:dyDescent="0.25">
      <c r="A3676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100</v>
      </c>
      <c r="P3676" s="3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9">
        <f t="shared" si="460"/>
        <v>42556.873020833329</v>
      </c>
      <c r="T3676" s="9">
        <f t="shared" si="461"/>
        <v>42616.873020833329</v>
      </c>
      <c r="U3676" t="str">
        <f t="shared" si="462"/>
        <v>Jul</v>
      </c>
      <c r="V3676">
        <f t="shared" si="463"/>
        <v>2016</v>
      </c>
    </row>
    <row r="3677" spans="1:22" ht="60" x14ac:dyDescent="0.25">
      <c r="A3677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140</v>
      </c>
      <c r="P3677" s="3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9">
        <f t="shared" si="460"/>
        <v>42493.597013888888</v>
      </c>
      <c r="T3677" s="9">
        <f t="shared" si="461"/>
        <v>42505.958333333328</v>
      </c>
      <c r="U3677" t="str">
        <f t="shared" si="462"/>
        <v>May</v>
      </c>
      <c r="V3677">
        <f t="shared" si="463"/>
        <v>2016</v>
      </c>
    </row>
    <row r="3678" spans="1:22" ht="60" x14ac:dyDescent="0.25">
      <c r="A3678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128.75</v>
      </c>
      <c r="P3678" s="3">
        <f t="shared" si="457"/>
        <v>64.375</v>
      </c>
      <c r="Q3678" t="str">
        <f t="shared" si="458"/>
        <v>theater</v>
      </c>
      <c r="R3678" t="str">
        <f t="shared" si="459"/>
        <v>plays</v>
      </c>
      <c r="S3678" s="9">
        <f t="shared" si="460"/>
        <v>41876.815787037034</v>
      </c>
      <c r="T3678" s="9">
        <f t="shared" si="461"/>
        <v>41894.815787037034</v>
      </c>
      <c r="U3678" t="str">
        <f t="shared" si="462"/>
        <v>Aug</v>
      </c>
      <c r="V3678">
        <f t="shared" si="463"/>
        <v>2014</v>
      </c>
    </row>
    <row r="3679" spans="1:22" ht="45" x14ac:dyDescent="0.25">
      <c r="A3679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102.90416666666667</v>
      </c>
      <c r="P3679" s="3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9">
        <f t="shared" si="460"/>
        <v>41802.574282407404</v>
      </c>
      <c r="T3679" s="9">
        <f t="shared" si="461"/>
        <v>41823.165972222225</v>
      </c>
      <c r="U3679" t="str">
        <f t="shared" si="462"/>
        <v>Jun</v>
      </c>
      <c r="V3679">
        <f t="shared" si="463"/>
        <v>2014</v>
      </c>
    </row>
    <row r="3680" spans="1:22" ht="45" x14ac:dyDescent="0.25">
      <c r="A3680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102.49999999999999</v>
      </c>
      <c r="P3680" s="3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9">
        <f t="shared" si="460"/>
        <v>42120.531226851846</v>
      </c>
      <c r="T3680" s="9">
        <f t="shared" si="461"/>
        <v>42155.531226851846</v>
      </c>
      <c r="U3680" t="str">
        <f t="shared" si="462"/>
        <v>Apr</v>
      </c>
      <c r="V3680">
        <f t="shared" si="463"/>
        <v>2015</v>
      </c>
    </row>
    <row r="3681" spans="1:22" ht="60" x14ac:dyDescent="0.25">
      <c r="A3681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110.1</v>
      </c>
      <c r="P3681" s="3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0"/>
        <v>41786.761354166665</v>
      </c>
      <c r="T3681" s="9">
        <f t="shared" si="461"/>
        <v>41821.207638888889</v>
      </c>
      <c r="U3681" t="str">
        <f t="shared" si="462"/>
        <v>May</v>
      </c>
      <c r="V3681">
        <f t="shared" si="463"/>
        <v>2014</v>
      </c>
    </row>
    <row r="3682" spans="1:22" ht="45" x14ac:dyDescent="0.25">
      <c r="A3682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112.76666666666667</v>
      </c>
      <c r="P3682" s="3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0"/>
        <v>42627.454097222217</v>
      </c>
      <c r="T3682" s="9">
        <f t="shared" si="461"/>
        <v>42648.454097222217</v>
      </c>
      <c r="U3682" t="str">
        <f t="shared" si="462"/>
        <v>Sep</v>
      </c>
      <c r="V3682">
        <f t="shared" si="463"/>
        <v>2016</v>
      </c>
    </row>
    <row r="3683" spans="1:22" ht="60" x14ac:dyDescent="0.25">
      <c r="A368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111.9</v>
      </c>
      <c r="P3683" s="3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9">
        <f t="shared" si="460"/>
        <v>42374.651504629626</v>
      </c>
      <c r="T3683" s="9">
        <f t="shared" si="461"/>
        <v>42384.651504629626</v>
      </c>
      <c r="U3683" t="str">
        <f t="shared" si="462"/>
        <v>Jan</v>
      </c>
      <c r="V3683">
        <f t="shared" si="463"/>
        <v>2016</v>
      </c>
    </row>
    <row r="3684" spans="1:22" ht="45" x14ac:dyDescent="0.25">
      <c r="A3684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139.19999999999999</v>
      </c>
      <c r="P3684" s="3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9">
        <f t="shared" si="460"/>
        <v>41772.685393518521</v>
      </c>
      <c r="T3684" s="9">
        <f t="shared" si="461"/>
        <v>41806.290972222225</v>
      </c>
      <c r="U3684" t="str">
        <f t="shared" si="462"/>
        <v>May</v>
      </c>
      <c r="V3684">
        <f t="shared" si="463"/>
        <v>2014</v>
      </c>
    </row>
    <row r="3685" spans="1:22" ht="45" x14ac:dyDescent="0.25">
      <c r="A3685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110.85714285714286</v>
      </c>
      <c r="P3685" s="3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9">
        <f t="shared" si="460"/>
        <v>42633.116851851853</v>
      </c>
      <c r="T3685" s="9">
        <f t="shared" si="461"/>
        <v>42663.116851851853</v>
      </c>
      <c r="U3685" t="str">
        <f t="shared" si="462"/>
        <v>Sep</v>
      </c>
      <c r="V3685">
        <f t="shared" si="463"/>
        <v>2016</v>
      </c>
    </row>
    <row r="3686" spans="1:22" ht="60" x14ac:dyDescent="0.25">
      <c r="A3686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139.06666666666666</v>
      </c>
      <c r="P3686" s="3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9">
        <f t="shared" si="460"/>
        <v>42219.180393518516</v>
      </c>
      <c r="T3686" s="9">
        <f t="shared" si="461"/>
        <v>42249.180393518516</v>
      </c>
      <c r="U3686" t="str">
        <f t="shared" si="462"/>
        <v>Aug</v>
      </c>
      <c r="V3686">
        <f t="shared" si="463"/>
        <v>2015</v>
      </c>
    </row>
    <row r="3687" spans="1:22" ht="45" x14ac:dyDescent="0.25">
      <c r="A3687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105.69999999999999</v>
      </c>
      <c r="P3687" s="3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9">
        <f t="shared" si="460"/>
        <v>41753.593275462961</v>
      </c>
      <c r="T3687" s="9">
        <f t="shared" si="461"/>
        <v>41778.875</v>
      </c>
      <c r="U3687" t="str">
        <f t="shared" si="462"/>
        <v>Apr</v>
      </c>
      <c r="V3687">
        <f t="shared" si="463"/>
        <v>2014</v>
      </c>
    </row>
    <row r="3688" spans="1:22" ht="45" x14ac:dyDescent="0.25">
      <c r="A3688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101.42857142857142</v>
      </c>
      <c r="P3688" s="3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9">
        <f t="shared" si="460"/>
        <v>42230.662731481483</v>
      </c>
      <c r="T3688" s="9">
        <f t="shared" si="461"/>
        <v>42245.165972222225</v>
      </c>
      <c r="U3688" t="str">
        <f t="shared" si="462"/>
        <v>Aug</v>
      </c>
      <c r="V3688">
        <f t="shared" si="463"/>
        <v>2015</v>
      </c>
    </row>
    <row r="3689" spans="1:22" ht="60" x14ac:dyDescent="0.25">
      <c r="A3689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100.245</v>
      </c>
      <c r="P3689" s="3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0"/>
        <v>41787.218229166669</v>
      </c>
      <c r="T3689" s="9">
        <f t="shared" si="461"/>
        <v>41817.218229166669</v>
      </c>
      <c r="U3689" t="str">
        <f t="shared" si="462"/>
        <v>May</v>
      </c>
      <c r="V3689">
        <f t="shared" si="463"/>
        <v>2014</v>
      </c>
    </row>
    <row r="3690" spans="1:22" ht="60" x14ac:dyDescent="0.25">
      <c r="A3690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109.16666666666666</v>
      </c>
      <c r="P3690" s="3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9">
        <f t="shared" si="460"/>
        <v>41829.787083333329</v>
      </c>
      <c r="T3690" s="9">
        <f t="shared" si="461"/>
        <v>41859.787083333329</v>
      </c>
      <c r="U3690" t="str">
        <f t="shared" si="462"/>
        <v>Jul</v>
      </c>
      <c r="V3690">
        <f t="shared" si="463"/>
        <v>2014</v>
      </c>
    </row>
    <row r="3691" spans="1:22" ht="60" x14ac:dyDescent="0.25">
      <c r="A3691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118.33333333333333</v>
      </c>
      <c r="P3691" s="3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9">
        <f t="shared" si="460"/>
        <v>42147.826840277776</v>
      </c>
      <c r="T3691" s="9">
        <f t="shared" si="461"/>
        <v>42176.934027777781</v>
      </c>
      <c r="U3691" t="str">
        <f t="shared" si="462"/>
        <v>May</v>
      </c>
      <c r="V3691">
        <f t="shared" si="463"/>
        <v>2015</v>
      </c>
    </row>
    <row r="3692" spans="1:22" ht="60" x14ac:dyDescent="0.25">
      <c r="A3692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120</v>
      </c>
      <c r="P3692" s="3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9">
        <f t="shared" si="460"/>
        <v>41940.598182870373</v>
      </c>
      <c r="T3692" s="9">
        <f t="shared" si="461"/>
        <v>41970.639849537038</v>
      </c>
      <c r="U3692" t="str">
        <f t="shared" si="462"/>
        <v>Oct</v>
      </c>
      <c r="V3692">
        <f t="shared" si="463"/>
        <v>2014</v>
      </c>
    </row>
    <row r="3693" spans="1:22" ht="30" x14ac:dyDescent="0.25">
      <c r="A369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127.96000000000001</v>
      </c>
      <c r="P3693" s="3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9">
        <f t="shared" si="460"/>
        <v>42020.700567129628</v>
      </c>
      <c r="T3693" s="9">
        <f t="shared" si="461"/>
        <v>42065.207638888889</v>
      </c>
      <c r="U3693" t="str">
        <f t="shared" si="462"/>
        <v>Jan</v>
      </c>
      <c r="V3693">
        <f t="shared" si="463"/>
        <v>2015</v>
      </c>
    </row>
    <row r="3694" spans="1:22" ht="30" x14ac:dyDescent="0.25">
      <c r="A3694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126</v>
      </c>
      <c r="P3694" s="3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9">
        <f t="shared" si="460"/>
        <v>41891.96503472222</v>
      </c>
      <c r="T3694" s="9">
        <f t="shared" si="461"/>
        <v>41901</v>
      </c>
      <c r="U3694" t="str">
        <f t="shared" si="462"/>
        <v>Sep</v>
      </c>
      <c r="V3694">
        <f t="shared" si="463"/>
        <v>2014</v>
      </c>
    </row>
    <row r="3695" spans="1:22" ht="60" x14ac:dyDescent="0.25">
      <c r="A3695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129.12912912912913</v>
      </c>
      <c r="P3695" s="3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9">
        <f t="shared" si="460"/>
        <v>42309.191307870366</v>
      </c>
      <c r="T3695" s="9">
        <f t="shared" si="461"/>
        <v>42338.9375</v>
      </c>
      <c r="U3695" t="str">
        <f t="shared" si="462"/>
        <v>Nov</v>
      </c>
      <c r="V3695">
        <f t="shared" si="463"/>
        <v>2015</v>
      </c>
    </row>
    <row r="3696" spans="1:22" ht="60" x14ac:dyDescent="0.25">
      <c r="A3696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107.42857142857143</v>
      </c>
      <c r="P3696" s="3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9">
        <f t="shared" si="460"/>
        <v>42490.133877314816</v>
      </c>
      <c r="T3696" s="9">
        <f t="shared" si="461"/>
        <v>42527.083333333328</v>
      </c>
      <c r="U3696" t="str">
        <f t="shared" si="462"/>
        <v>Apr</v>
      </c>
      <c r="V3696">
        <f t="shared" si="463"/>
        <v>2016</v>
      </c>
    </row>
    <row r="3697" spans="1:22" ht="60" x14ac:dyDescent="0.25">
      <c r="A3697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100.125</v>
      </c>
      <c r="P3697" s="3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9">
        <f t="shared" si="460"/>
        <v>41995.870486111111</v>
      </c>
      <c r="T3697" s="9">
        <f t="shared" si="461"/>
        <v>42015.870486111111</v>
      </c>
      <c r="U3697" t="str">
        <f t="shared" si="462"/>
        <v>Dec</v>
      </c>
      <c r="V3697">
        <f t="shared" si="463"/>
        <v>2015</v>
      </c>
    </row>
    <row r="3698" spans="1:22" ht="45" x14ac:dyDescent="0.25">
      <c r="A3698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155</v>
      </c>
      <c r="P3698" s="3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9">
        <f t="shared" si="460"/>
        <v>41988.617083333331</v>
      </c>
      <c r="T3698" s="9">
        <f t="shared" si="461"/>
        <v>42048.617083333331</v>
      </c>
      <c r="U3698" t="str">
        <f t="shared" si="462"/>
        <v>Dec</v>
      </c>
      <c r="V3698">
        <f t="shared" si="463"/>
        <v>2015</v>
      </c>
    </row>
    <row r="3699" spans="1:22" ht="60" x14ac:dyDescent="0.25">
      <c r="A3699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108</v>
      </c>
      <c r="P3699" s="3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0"/>
        <v>42479.465833333335</v>
      </c>
      <c r="T3699" s="9">
        <f t="shared" si="461"/>
        <v>42500.465833333335</v>
      </c>
      <c r="U3699" t="str">
        <f t="shared" si="462"/>
        <v>Apr</v>
      </c>
      <c r="V3699">
        <f t="shared" si="463"/>
        <v>2016</v>
      </c>
    </row>
    <row r="3700" spans="1:22" ht="45" x14ac:dyDescent="0.25">
      <c r="A3700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110.52</v>
      </c>
      <c r="P3700" s="3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9">
        <f t="shared" si="460"/>
        <v>42401.806562500002</v>
      </c>
      <c r="T3700" s="9">
        <f t="shared" si="461"/>
        <v>42431.806562500002</v>
      </c>
      <c r="U3700" t="str">
        <f t="shared" si="462"/>
        <v>Feb</v>
      </c>
      <c r="V3700">
        <f t="shared" si="463"/>
        <v>2016</v>
      </c>
    </row>
    <row r="3701" spans="1:22" ht="60" x14ac:dyDescent="0.25">
      <c r="A3701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100.8</v>
      </c>
      <c r="P3701" s="3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0"/>
        <v>41897.602037037039</v>
      </c>
      <c r="T3701" s="9">
        <f t="shared" si="461"/>
        <v>41927.602037037039</v>
      </c>
      <c r="U3701" t="str">
        <f t="shared" si="462"/>
        <v>Sep</v>
      </c>
      <c r="V3701">
        <f t="shared" si="463"/>
        <v>2014</v>
      </c>
    </row>
    <row r="3702" spans="1:22" ht="30" x14ac:dyDescent="0.25">
      <c r="A3702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121.2</v>
      </c>
      <c r="P3702" s="3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9">
        <f t="shared" si="460"/>
        <v>41882.585648148146</v>
      </c>
      <c r="T3702" s="9">
        <f t="shared" si="461"/>
        <v>41912.666666666664</v>
      </c>
      <c r="U3702" t="str">
        <f t="shared" si="462"/>
        <v>Aug</v>
      </c>
      <c r="V3702">
        <f t="shared" si="463"/>
        <v>2014</v>
      </c>
    </row>
    <row r="3703" spans="1:22" ht="60" x14ac:dyDescent="0.25">
      <c r="A370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100.33333333333334</v>
      </c>
      <c r="P3703" s="3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9">
        <f t="shared" si="460"/>
        <v>42129.541585648149</v>
      </c>
      <c r="T3703" s="9">
        <f t="shared" si="461"/>
        <v>42159.541585648149</v>
      </c>
      <c r="U3703" t="str">
        <f t="shared" si="462"/>
        <v>May</v>
      </c>
      <c r="V3703">
        <f t="shared" si="463"/>
        <v>2015</v>
      </c>
    </row>
    <row r="3704" spans="1:22" ht="60" x14ac:dyDescent="0.25">
      <c r="A3704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109.16666666666666</v>
      </c>
      <c r="P3704" s="3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9">
        <f t="shared" si="460"/>
        <v>42524.53800925926</v>
      </c>
      <c r="T3704" s="9">
        <f t="shared" si="461"/>
        <v>42561.957638888889</v>
      </c>
      <c r="U3704" t="str">
        <f t="shared" si="462"/>
        <v>Jun</v>
      </c>
      <c r="V3704">
        <f t="shared" si="463"/>
        <v>2016</v>
      </c>
    </row>
    <row r="3705" spans="1:22" ht="60" x14ac:dyDescent="0.25">
      <c r="A3705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123.42857142857142</v>
      </c>
      <c r="P3705" s="3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0"/>
        <v>42556.504490740743</v>
      </c>
      <c r="T3705" s="9">
        <f t="shared" si="461"/>
        <v>42595.290972222225</v>
      </c>
      <c r="U3705" t="str">
        <f t="shared" si="462"/>
        <v>Jul</v>
      </c>
      <c r="V3705">
        <f t="shared" si="463"/>
        <v>2016</v>
      </c>
    </row>
    <row r="3706" spans="1:22" ht="60" x14ac:dyDescent="0.25">
      <c r="A3706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136.33666666666667</v>
      </c>
      <c r="P3706" s="3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9">
        <f t="shared" si="460"/>
        <v>42461.689745370371</v>
      </c>
      <c r="T3706" s="9">
        <f t="shared" si="461"/>
        <v>42521.689745370371</v>
      </c>
      <c r="U3706" t="str">
        <f t="shared" si="462"/>
        <v>Apr</v>
      </c>
      <c r="V3706">
        <f t="shared" si="463"/>
        <v>2016</v>
      </c>
    </row>
    <row r="3707" spans="1:22" ht="60" x14ac:dyDescent="0.25">
      <c r="A3707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103.46657233816768</v>
      </c>
      <c r="P3707" s="3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9">
        <f t="shared" si="460"/>
        <v>41792.542986111112</v>
      </c>
      <c r="T3707" s="9">
        <f t="shared" si="461"/>
        <v>41813.75</v>
      </c>
      <c r="U3707" t="str">
        <f t="shared" si="462"/>
        <v>Jun</v>
      </c>
      <c r="V3707">
        <f t="shared" si="463"/>
        <v>2014</v>
      </c>
    </row>
    <row r="3708" spans="1:22" ht="45" x14ac:dyDescent="0.25">
      <c r="A3708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121.33333333333334</v>
      </c>
      <c r="P3708" s="3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0"/>
        <v>41879.913761574076</v>
      </c>
      <c r="T3708" s="9">
        <f t="shared" si="461"/>
        <v>41894.913761574076</v>
      </c>
      <c r="U3708" t="str">
        <f t="shared" si="462"/>
        <v>Aug</v>
      </c>
      <c r="V3708">
        <f t="shared" si="463"/>
        <v>2014</v>
      </c>
    </row>
    <row r="3709" spans="1:22" ht="45" x14ac:dyDescent="0.25">
      <c r="A3709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186</v>
      </c>
      <c r="P3709" s="3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9">
        <f t="shared" si="460"/>
        <v>42552.048356481479</v>
      </c>
      <c r="T3709" s="9">
        <f t="shared" si="461"/>
        <v>42573.226388888885</v>
      </c>
      <c r="U3709" t="str">
        <f t="shared" si="462"/>
        <v>Jul</v>
      </c>
      <c r="V3709">
        <f t="shared" si="463"/>
        <v>2016</v>
      </c>
    </row>
    <row r="3710" spans="1:22" ht="60" x14ac:dyDescent="0.25">
      <c r="A3710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300</v>
      </c>
      <c r="P3710" s="3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9">
        <f t="shared" si="460"/>
        <v>41810.142199074071</v>
      </c>
      <c r="T3710" s="9">
        <f t="shared" si="461"/>
        <v>41824.142199074071</v>
      </c>
      <c r="U3710" t="str">
        <f t="shared" si="462"/>
        <v>Jun</v>
      </c>
      <c r="V3710">
        <f t="shared" si="463"/>
        <v>2014</v>
      </c>
    </row>
    <row r="3711" spans="1:22" ht="45" x14ac:dyDescent="0.25">
      <c r="A3711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108.25</v>
      </c>
      <c r="P3711" s="3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9">
        <f t="shared" si="460"/>
        <v>41785.707708333335</v>
      </c>
      <c r="T3711" s="9">
        <f t="shared" si="461"/>
        <v>41815.707708333335</v>
      </c>
      <c r="U3711" t="str">
        <f t="shared" si="462"/>
        <v>May</v>
      </c>
      <c r="V3711">
        <f t="shared" si="463"/>
        <v>2014</v>
      </c>
    </row>
    <row r="3712" spans="1:22" ht="30" x14ac:dyDescent="0.25">
      <c r="A3712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141.15384615384616</v>
      </c>
      <c r="P3712" s="3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9">
        <f t="shared" si="460"/>
        <v>42072.576249999998</v>
      </c>
      <c r="T3712" s="9">
        <f t="shared" si="461"/>
        <v>42097.576249999998</v>
      </c>
      <c r="U3712" t="str">
        <f t="shared" si="462"/>
        <v>Mar</v>
      </c>
      <c r="V3712">
        <f t="shared" si="463"/>
        <v>2015</v>
      </c>
    </row>
    <row r="3713" spans="1:22" ht="30" x14ac:dyDescent="0.25">
      <c r="A371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113.99999999999999</v>
      </c>
      <c r="P3713" s="3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9">
        <f t="shared" si="460"/>
        <v>41779.724224537036</v>
      </c>
      <c r="T3713" s="9">
        <f t="shared" si="461"/>
        <v>41805.666666666664</v>
      </c>
      <c r="U3713" t="str">
        <f t="shared" si="462"/>
        <v>May</v>
      </c>
      <c r="V3713">
        <f t="shared" si="463"/>
        <v>2014</v>
      </c>
    </row>
    <row r="3714" spans="1:22" ht="60" x14ac:dyDescent="0.25">
      <c r="A3714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153.73333333333335</v>
      </c>
      <c r="P3714" s="3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9">
        <f t="shared" si="460"/>
        <v>42134.172071759262</v>
      </c>
      <c r="T3714" s="9">
        <f t="shared" si="461"/>
        <v>42155.290972222225</v>
      </c>
      <c r="U3714" t="str">
        <f t="shared" si="462"/>
        <v>May</v>
      </c>
      <c r="V3714">
        <f t="shared" si="463"/>
        <v>2015</v>
      </c>
    </row>
    <row r="3715" spans="1:22" ht="45" x14ac:dyDescent="0.25">
      <c r="A3715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E3715/D3715*100</f>
        <v>101.49999999999999</v>
      </c>
      <c r="P3715" s="3">
        <f t="shared" ref="P3715:P3778" si="465">IFERROR(E3715/L3715,0)</f>
        <v>106.84210526315789</v>
      </c>
      <c r="Q3715" t="str">
        <f t="shared" ref="Q3715:Q3778" si="466">LEFT(N3715,SEARCH("/",N3715,1)-1)</f>
        <v>theater</v>
      </c>
      <c r="R3715" t="str">
        <f t="shared" ref="R3715:R3778" si="467">MID(N3715,FIND("/",N3715)+1,256)</f>
        <v>plays</v>
      </c>
      <c r="S3715" s="9">
        <f t="shared" ref="S3715:S3778" si="468">(((J3715/60)/60)/24)+DATE(1970,1,1)</f>
        <v>42505.738032407404</v>
      </c>
      <c r="T3715" s="9">
        <f t="shared" ref="T3715:T3778" si="469">(((I3715/60)/60)/24)+DATE(1970,1,1)</f>
        <v>42525.738032407404</v>
      </c>
      <c r="U3715" t="str">
        <f t="shared" ref="U3715:U3778" si="470">TEXT(S3715,"mmm")</f>
        <v>May</v>
      </c>
      <c r="V3715">
        <f t="shared" ref="V3715:V3778" si="471">YEAR(T3715)</f>
        <v>2016</v>
      </c>
    </row>
    <row r="3716" spans="1:22" ht="60" x14ac:dyDescent="0.25">
      <c r="A3716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102.35000000000001</v>
      </c>
      <c r="P3716" s="3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9">
        <f t="shared" si="468"/>
        <v>42118.556331018524</v>
      </c>
      <c r="T3716" s="9">
        <f t="shared" si="469"/>
        <v>42150.165972222225</v>
      </c>
      <c r="U3716" t="str">
        <f t="shared" si="470"/>
        <v>Apr</v>
      </c>
      <c r="V3716">
        <f t="shared" si="471"/>
        <v>2015</v>
      </c>
    </row>
    <row r="3717" spans="1:22" ht="60" x14ac:dyDescent="0.25">
      <c r="A3717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102.57142857142858</v>
      </c>
      <c r="P3717" s="3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9">
        <f t="shared" si="468"/>
        <v>42036.995590277773</v>
      </c>
      <c r="T3717" s="9">
        <f t="shared" si="469"/>
        <v>42094.536111111112</v>
      </c>
      <c r="U3717" t="str">
        <f t="shared" si="470"/>
        <v>Feb</v>
      </c>
      <c r="V3717">
        <f t="shared" si="471"/>
        <v>2015</v>
      </c>
    </row>
    <row r="3718" spans="1:22" ht="45" x14ac:dyDescent="0.25">
      <c r="A3718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155.75</v>
      </c>
      <c r="P3718" s="3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9">
        <f t="shared" si="468"/>
        <v>42360.887835648144</v>
      </c>
      <c r="T3718" s="9">
        <f t="shared" si="469"/>
        <v>42390.887835648144</v>
      </c>
      <c r="U3718" t="str">
        <f t="shared" si="470"/>
        <v>Dec</v>
      </c>
      <c r="V3718">
        <f t="shared" si="471"/>
        <v>2016</v>
      </c>
    </row>
    <row r="3719" spans="1:22" ht="45" x14ac:dyDescent="0.25">
      <c r="A3719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100.75</v>
      </c>
      <c r="P3719" s="3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68"/>
        <v>42102.866307870368</v>
      </c>
      <c r="T3719" s="9">
        <f t="shared" si="469"/>
        <v>42133.866307870368</v>
      </c>
      <c r="U3719" t="str">
        <f t="shared" si="470"/>
        <v>Apr</v>
      </c>
      <c r="V3719">
        <f t="shared" si="471"/>
        <v>2015</v>
      </c>
    </row>
    <row r="3720" spans="1:22" ht="45" x14ac:dyDescent="0.25">
      <c r="A3720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239.4</v>
      </c>
      <c r="P3720" s="3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9">
        <f t="shared" si="468"/>
        <v>42032.716145833328</v>
      </c>
      <c r="T3720" s="9">
        <f t="shared" si="469"/>
        <v>42062.716145833328</v>
      </c>
      <c r="U3720" t="str">
        <f t="shared" si="470"/>
        <v>Jan</v>
      </c>
      <c r="V3720">
        <f t="shared" si="471"/>
        <v>2015</v>
      </c>
    </row>
    <row r="3721" spans="1:22" ht="30" x14ac:dyDescent="0.25">
      <c r="A3721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210</v>
      </c>
      <c r="P3721" s="3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68"/>
        <v>42147.729930555557</v>
      </c>
      <c r="T3721" s="9">
        <f t="shared" si="469"/>
        <v>42177.729930555557</v>
      </c>
      <c r="U3721" t="str">
        <f t="shared" si="470"/>
        <v>May</v>
      </c>
      <c r="V3721">
        <f t="shared" si="471"/>
        <v>2015</v>
      </c>
    </row>
    <row r="3722" spans="1:22" ht="30" x14ac:dyDescent="0.25">
      <c r="A3722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104.51515151515152</v>
      </c>
      <c r="P3722" s="3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9">
        <f t="shared" si="468"/>
        <v>42165.993125000001</v>
      </c>
      <c r="T3722" s="9">
        <f t="shared" si="469"/>
        <v>42187.993125000001</v>
      </c>
      <c r="U3722" t="str">
        <f t="shared" si="470"/>
        <v>Jun</v>
      </c>
      <c r="V3722">
        <f t="shared" si="471"/>
        <v>2015</v>
      </c>
    </row>
    <row r="3723" spans="1:22" ht="60" x14ac:dyDescent="0.25">
      <c r="A372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100.8</v>
      </c>
      <c r="P3723" s="3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9">
        <f t="shared" si="468"/>
        <v>41927.936157407406</v>
      </c>
      <c r="T3723" s="9">
        <f t="shared" si="469"/>
        <v>41948.977824074071</v>
      </c>
      <c r="U3723" t="str">
        <f t="shared" si="470"/>
        <v>Oct</v>
      </c>
      <c r="V3723">
        <f t="shared" si="471"/>
        <v>2014</v>
      </c>
    </row>
    <row r="3724" spans="1:22" ht="60" x14ac:dyDescent="0.25">
      <c r="A3724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111.20000000000002</v>
      </c>
      <c r="P3724" s="3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9">
        <f t="shared" si="468"/>
        <v>42381.671840277777</v>
      </c>
      <c r="T3724" s="9">
        <f t="shared" si="469"/>
        <v>42411.957638888889</v>
      </c>
      <c r="U3724" t="str">
        <f t="shared" si="470"/>
        <v>Jan</v>
      </c>
      <c r="V3724">
        <f t="shared" si="471"/>
        <v>2016</v>
      </c>
    </row>
    <row r="3725" spans="1:22" ht="30" x14ac:dyDescent="0.25">
      <c r="A3725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102.04444444444445</v>
      </c>
      <c r="P3725" s="3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9">
        <f t="shared" si="468"/>
        <v>41943.753032407411</v>
      </c>
      <c r="T3725" s="9">
        <f t="shared" si="469"/>
        <v>41973.794699074075</v>
      </c>
      <c r="U3725" t="str">
        <f t="shared" si="470"/>
        <v>Oct</v>
      </c>
      <c r="V3725">
        <f t="shared" si="471"/>
        <v>2014</v>
      </c>
    </row>
    <row r="3726" spans="1:22" ht="60" x14ac:dyDescent="0.25">
      <c r="A3726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102.54767441860466</v>
      </c>
      <c r="P3726" s="3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9">
        <f t="shared" si="468"/>
        <v>42465.491435185191</v>
      </c>
      <c r="T3726" s="9">
        <f t="shared" si="469"/>
        <v>42494.958333333328</v>
      </c>
      <c r="U3726" t="str">
        <f t="shared" si="470"/>
        <v>Apr</v>
      </c>
      <c r="V3726">
        <f t="shared" si="471"/>
        <v>2016</v>
      </c>
    </row>
    <row r="3727" spans="1:22" ht="60" x14ac:dyDescent="0.25">
      <c r="A3727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127</v>
      </c>
      <c r="P3727" s="3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68"/>
        <v>42401.945219907408</v>
      </c>
      <c r="T3727" s="9">
        <f t="shared" si="469"/>
        <v>42418.895833333328</v>
      </c>
      <c r="U3727" t="str">
        <f t="shared" si="470"/>
        <v>Feb</v>
      </c>
      <c r="V3727">
        <f t="shared" si="471"/>
        <v>2016</v>
      </c>
    </row>
    <row r="3728" spans="1:22" ht="45" x14ac:dyDescent="0.25">
      <c r="A3728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338.70588235294122</v>
      </c>
      <c r="P3728" s="3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9">
        <f t="shared" si="468"/>
        <v>42462.140868055561</v>
      </c>
      <c r="T3728" s="9">
        <f t="shared" si="469"/>
        <v>42489.875</v>
      </c>
      <c r="U3728" t="str">
        <f t="shared" si="470"/>
        <v>Apr</v>
      </c>
      <c r="V3728">
        <f t="shared" si="471"/>
        <v>2016</v>
      </c>
    </row>
    <row r="3729" spans="1:22" ht="45" x14ac:dyDescent="0.25">
      <c r="A3729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100.75</v>
      </c>
      <c r="P3729" s="3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9">
        <f t="shared" si="468"/>
        <v>42632.348310185189</v>
      </c>
      <c r="T3729" s="9">
        <f t="shared" si="469"/>
        <v>42663.204861111109</v>
      </c>
      <c r="U3729" t="str">
        <f t="shared" si="470"/>
        <v>Sep</v>
      </c>
      <c r="V3729">
        <f t="shared" si="471"/>
        <v>2016</v>
      </c>
    </row>
    <row r="3730" spans="1:22" ht="45" hidden="1" x14ac:dyDescent="0.25">
      <c r="A3730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</v>
      </c>
      <c r="P3730" s="3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9">
        <f t="shared" si="468"/>
        <v>42205.171018518522</v>
      </c>
      <c r="T3730" s="9">
        <f t="shared" si="469"/>
        <v>42235.171018518522</v>
      </c>
      <c r="U3730" t="str">
        <f t="shared" si="470"/>
        <v>Jul</v>
      </c>
      <c r="V3730">
        <f t="shared" si="471"/>
        <v>2015</v>
      </c>
    </row>
    <row r="3731" spans="1:22" ht="60" hidden="1" x14ac:dyDescent="0.25">
      <c r="A3731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</v>
      </c>
      <c r="P3731" s="3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68"/>
        <v>42041.205000000002</v>
      </c>
      <c r="T3731" s="9">
        <f t="shared" si="469"/>
        <v>42086.16333333333</v>
      </c>
      <c r="U3731" t="str">
        <f t="shared" si="470"/>
        <v>Feb</v>
      </c>
      <c r="V3731">
        <f t="shared" si="471"/>
        <v>2015</v>
      </c>
    </row>
    <row r="3732" spans="1:22" ht="45" hidden="1" x14ac:dyDescent="0.25">
      <c r="A3732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10</v>
      </c>
      <c r="P3732" s="3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68"/>
        <v>42203.677766203706</v>
      </c>
      <c r="T3732" s="9">
        <f t="shared" si="469"/>
        <v>42233.677766203706</v>
      </c>
      <c r="U3732" t="str">
        <f t="shared" si="470"/>
        <v>Jul</v>
      </c>
      <c r="V3732">
        <f t="shared" si="471"/>
        <v>2015</v>
      </c>
    </row>
    <row r="3733" spans="1:22" ht="60" hidden="1" x14ac:dyDescent="0.25">
      <c r="A373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11.272727272727273</v>
      </c>
      <c r="P3733" s="3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9">
        <f t="shared" si="468"/>
        <v>41983.752847222218</v>
      </c>
      <c r="T3733" s="9">
        <f t="shared" si="469"/>
        <v>42014.140972222223</v>
      </c>
      <c r="U3733" t="str">
        <f t="shared" si="470"/>
        <v>Dec</v>
      </c>
      <c r="V3733">
        <f t="shared" si="471"/>
        <v>2015</v>
      </c>
    </row>
    <row r="3734" spans="1:22" ht="45" hidden="1" x14ac:dyDescent="0.25">
      <c r="A3734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15.411764705882353</v>
      </c>
      <c r="P3734" s="3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68"/>
        <v>41968.677465277782</v>
      </c>
      <c r="T3734" s="9">
        <f t="shared" si="469"/>
        <v>42028.5</v>
      </c>
      <c r="U3734" t="str">
        <f t="shared" si="470"/>
        <v>Nov</v>
      </c>
      <c r="V3734">
        <f t="shared" si="471"/>
        <v>2015</v>
      </c>
    </row>
    <row r="3735" spans="1:22" ht="45" hidden="1" x14ac:dyDescent="0.25">
      <c r="A3735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3">
        <f t="shared" si="465"/>
        <v>0</v>
      </c>
      <c r="Q3735" t="str">
        <f t="shared" si="466"/>
        <v>theater</v>
      </c>
      <c r="R3735" t="str">
        <f t="shared" si="467"/>
        <v>plays</v>
      </c>
      <c r="S3735" s="9">
        <f t="shared" si="468"/>
        <v>42103.024398148147</v>
      </c>
      <c r="T3735" s="9">
        <f t="shared" si="469"/>
        <v>42112.9375</v>
      </c>
      <c r="U3735" t="str">
        <f t="shared" si="470"/>
        <v>Apr</v>
      </c>
      <c r="V3735">
        <f t="shared" si="471"/>
        <v>2015</v>
      </c>
    </row>
    <row r="3736" spans="1:22" ht="60" hidden="1" x14ac:dyDescent="0.25">
      <c r="A3736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28.466666666666669</v>
      </c>
      <c r="P3736" s="3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68"/>
        <v>42089.901574074072</v>
      </c>
      <c r="T3736" s="9">
        <f t="shared" si="469"/>
        <v>42149.901574074072</v>
      </c>
      <c r="U3736" t="str">
        <f t="shared" si="470"/>
        <v>Mar</v>
      </c>
      <c r="V3736">
        <f t="shared" si="471"/>
        <v>2015</v>
      </c>
    </row>
    <row r="3737" spans="1:22" ht="30" hidden="1" x14ac:dyDescent="0.25">
      <c r="A3737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13.333333333333334</v>
      </c>
      <c r="P3737" s="3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68"/>
        <v>42122.693159722221</v>
      </c>
      <c r="T3737" s="9">
        <f t="shared" si="469"/>
        <v>42152.693159722221</v>
      </c>
      <c r="U3737" t="str">
        <f t="shared" si="470"/>
        <v>Apr</v>
      </c>
      <c r="V3737">
        <f t="shared" si="471"/>
        <v>2015</v>
      </c>
    </row>
    <row r="3738" spans="1:22" ht="45" hidden="1" x14ac:dyDescent="0.25">
      <c r="A3738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0.66666666666666674</v>
      </c>
      <c r="P3738" s="3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68"/>
        <v>42048.711724537032</v>
      </c>
      <c r="T3738" s="9">
        <f t="shared" si="469"/>
        <v>42086.75</v>
      </c>
      <c r="U3738" t="str">
        <f t="shared" si="470"/>
        <v>Feb</v>
      </c>
      <c r="V3738">
        <f t="shared" si="471"/>
        <v>2015</v>
      </c>
    </row>
    <row r="3739" spans="1:22" ht="45" hidden="1" x14ac:dyDescent="0.25">
      <c r="A3739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21.428571428571427</v>
      </c>
      <c r="P3739" s="3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68"/>
        <v>42297.691006944442</v>
      </c>
      <c r="T3739" s="9">
        <f t="shared" si="469"/>
        <v>42320.290972222225</v>
      </c>
      <c r="U3739" t="str">
        <f t="shared" si="470"/>
        <v>Oct</v>
      </c>
      <c r="V3739">
        <f t="shared" si="471"/>
        <v>2015</v>
      </c>
    </row>
    <row r="3740" spans="1:22" ht="45" hidden="1" x14ac:dyDescent="0.25">
      <c r="A3740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18</v>
      </c>
      <c r="P3740" s="3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68"/>
        <v>41813.938715277778</v>
      </c>
      <c r="T3740" s="9">
        <f t="shared" si="469"/>
        <v>41835.916666666664</v>
      </c>
      <c r="U3740" t="str">
        <f t="shared" si="470"/>
        <v>Jun</v>
      </c>
      <c r="V3740">
        <f t="shared" si="471"/>
        <v>2014</v>
      </c>
    </row>
    <row r="3741" spans="1:22" ht="60" hidden="1" x14ac:dyDescent="0.25">
      <c r="A3741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20.125</v>
      </c>
      <c r="P3741" s="3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9">
        <f t="shared" si="468"/>
        <v>42548.449861111112</v>
      </c>
      <c r="T3741" s="9">
        <f t="shared" si="469"/>
        <v>42568.449861111112</v>
      </c>
      <c r="U3741" t="str">
        <f t="shared" si="470"/>
        <v>Jun</v>
      </c>
      <c r="V3741">
        <f t="shared" si="471"/>
        <v>2016</v>
      </c>
    </row>
    <row r="3742" spans="1:22" ht="60" hidden="1" x14ac:dyDescent="0.25">
      <c r="A3742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17.899999999999999</v>
      </c>
      <c r="P3742" s="3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9">
        <f t="shared" si="468"/>
        <v>41833.089756944442</v>
      </c>
      <c r="T3742" s="9">
        <f t="shared" si="469"/>
        <v>41863.079143518517</v>
      </c>
      <c r="U3742" t="str">
        <f t="shared" si="470"/>
        <v>Jul</v>
      </c>
      <c r="V3742">
        <f t="shared" si="471"/>
        <v>2014</v>
      </c>
    </row>
    <row r="3743" spans="1:22" ht="45" hidden="1" x14ac:dyDescent="0.25">
      <c r="A374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3">
        <f t="shared" si="465"/>
        <v>0</v>
      </c>
      <c r="Q3743" t="str">
        <f t="shared" si="466"/>
        <v>theater</v>
      </c>
      <c r="R3743" t="str">
        <f t="shared" si="467"/>
        <v>plays</v>
      </c>
      <c r="S3743" s="9">
        <f t="shared" si="468"/>
        <v>42325.920717592591</v>
      </c>
      <c r="T3743" s="9">
        <f t="shared" si="469"/>
        <v>42355.920717592591</v>
      </c>
      <c r="U3743" t="str">
        <f t="shared" si="470"/>
        <v>Nov</v>
      </c>
      <c r="V3743">
        <f t="shared" si="471"/>
        <v>2015</v>
      </c>
    </row>
    <row r="3744" spans="1:22" ht="60" hidden="1" x14ac:dyDescent="0.25">
      <c r="A3744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2</v>
      </c>
      <c r="P3744" s="3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68"/>
        <v>41858.214629629627</v>
      </c>
      <c r="T3744" s="9">
        <f t="shared" si="469"/>
        <v>41888.214629629627</v>
      </c>
      <c r="U3744" t="str">
        <f t="shared" si="470"/>
        <v>Aug</v>
      </c>
      <c r="V3744">
        <f t="shared" si="471"/>
        <v>2014</v>
      </c>
    </row>
    <row r="3745" spans="1:22" ht="45" hidden="1" x14ac:dyDescent="0.25">
      <c r="A3745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3">
        <f t="shared" si="465"/>
        <v>0</v>
      </c>
      <c r="Q3745" t="str">
        <f t="shared" si="466"/>
        <v>theater</v>
      </c>
      <c r="R3745" t="str">
        <f t="shared" si="467"/>
        <v>plays</v>
      </c>
      <c r="S3745" s="9">
        <f t="shared" si="468"/>
        <v>41793.710231481484</v>
      </c>
      <c r="T3745" s="9">
        <f t="shared" si="469"/>
        <v>41823.710231481484</v>
      </c>
      <c r="U3745" t="str">
        <f t="shared" si="470"/>
        <v>Jun</v>
      </c>
      <c r="V3745">
        <f t="shared" si="471"/>
        <v>2014</v>
      </c>
    </row>
    <row r="3746" spans="1:22" ht="60" hidden="1" x14ac:dyDescent="0.25">
      <c r="A3746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3">
        <f t="shared" si="465"/>
        <v>0</v>
      </c>
      <c r="Q3746" t="str">
        <f t="shared" si="466"/>
        <v>theater</v>
      </c>
      <c r="R3746" t="str">
        <f t="shared" si="467"/>
        <v>plays</v>
      </c>
      <c r="S3746" s="9">
        <f t="shared" si="468"/>
        <v>41793.814259259263</v>
      </c>
      <c r="T3746" s="9">
        <f t="shared" si="469"/>
        <v>41825.165972222225</v>
      </c>
      <c r="U3746" t="str">
        <f t="shared" si="470"/>
        <v>Jun</v>
      </c>
      <c r="V3746">
        <f t="shared" si="471"/>
        <v>2014</v>
      </c>
    </row>
    <row r="3747" spans="1:22" ht="45" hidden="1" x14ac:dyDescent="0.25">
      <c r="A3747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10</v>
      </c>
      <c r="P3747" s="3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68"/>
        <v>41831.697939814818</v>
      </c>
      <c r="T3747" s="9">
        <f t="shared" si="469"/>
        <v>41861.697939814818</v>
      </c>
      <c r="U3747" t="str">
        <f t="shared" si="470"/>
        <v>Jul</v>
      </c>
      <c r="V3747">
        <f t="shared" si="471"/>
        <v>2014</v>
      </c>
    </row>
    <row r="3748" spans="1:22" ht="30" hidden="1" x14ac:dyDescent="0.25">
      <c r="A3748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</v>
      </c>
      <c r="P3748" s="3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68"/>
        <v>42621.389340277776</v>
      </c>
      <c r="T3748" s="9">
        <f t="shared" si="469"/>
        <v>42651.389340277776</v>
      </c>
      <c r="U3748" t="str">
        <f t="shared" si="470"/>
        <v>Sep</v>
      </c>
      <c r="V3748">
        <f t="shared" si="471"/>
        <v>2016</v>
      </c>
    </row>
    <row r="3749" spans="1:22" ht="30" hidden="1" x14ac:dyDescent="0.25">
      <c r="A3749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1</v>
      </c>
      <c r="P3749" s="3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68"/>
        <v>42164.299722222218</v>
      </c>
      <c r="T3749" s="9">
        <f t="shared" si="469"/>
        <v>42190.957638888889</v>
      </c>
      <c r="U3749" t="str">
        <f t="shared" si="470"/>
        <v>Jun</v>
      </c>
      <c r="V3749">
        <f t="shared" si="471"/>
        <v>2015</v>
      </c>
    </row>
    <row r="3750" spans="1:22" ht="60" x14ac:dyDescent="0.25">
      <c r="A3750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103.52</v>
      </c>
      <c r="P3750" s="3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9">
        <f t="shared" si="468"/>
        <v>42395.706435185188</v>
      </c>
      <c r="T3750" s="9">
        <f t="shared" si="469"/>
        <v>42416.249305555553</v>
      </c>
      <c r="U3750" t="str">
        <f t="shared" si="470"/>
        <v>Jan</v>
      </c>
      <c r="V3750">
        <f t="shared" si="471"/>
        <v>2016</v>
      </c>
    </row>
    <row r="3751" spans="1:22" ht="45" x14ac:dyDescent="0.25">
      <c r="A3751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105</v>
      </c>
      <c r="P3751" s="3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68"/>
        <v>42458.127175925925</v>
      </c>
      <c r="T3751" s="9">
        <f t="shared" si="469"/>
        <v>42489.165972222225</v>
      </c>
      <c r="U3751" t="str">
        <f t="shared" si="470"/>
        <v>Mar</v>
      </c>
      <c r="V3751">
        <f t="shared" si="471"/>
        <v>2016</v>
      </c>
    </row>
    <row r="3752" spans="1:22" ht="105" x14ac:dyDescent="0.25">
      <c r="A3752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100.44999999999999</v>
      </c>
      <c r="P3752" s="3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68"/>
        <v>42016.981574074074</v>
      </c>
      <c r="T3752" s="9">
        <f t="shared" si="469"/>
        <v>42045.332638888889</v>
      </c>
      <c r="U3752" t="str">
        <f t="shared" si="470"/>
        <v>Jan</v>
      </c>
      <c r="V3752">
        <f t="shared" si="471"/>
        <v>2015</v>
      </c>
    </row>
    <row r="3753" spans="1:22" ht="45" x14ac:dyDescent="0.25">
      <c r="A375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132.6</v>
      </c>
      <c r="P3753" s="3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9">
        <f t="shared" si="468"/>
        <v>42403.035567129627</v>
      </c>
      <c r="T3753" s="9">
        <f t="shared" si="469"/>
        <v>42462.993900462956</v>
      </c>
      <c r="U3753" t="str">
        <f t="shared" si="470"/>
        <v>Feb</v>
      </c>
      <c r="V3753">
        <f t="shared" si="471"/>
        <v>2016</v>
      </c>
    </row>
    <row r="3754" spans="1:22" ht="60" x14ac:dyDescent="0.25">
      <c r="A3754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112.99999999999999</v>
      </c>
      <c r="P3754" s="3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9">
        <f t="shared" si="468"/>
        <v>42619.802488425921</v>
      </c>
      <c r="T3754" s="9">
        <f t="shared" si="469"/>
        <v>42659.875</v>
      </c>
      <c r="U3754" t="str">
        <f t="shared" si="470"/>
        <v>Sep</v>
      </c>
      <c r="V3754">
        <f t="shared" si="471"/>
        <v>2016</v>
      </c>
    </row>
    <row r="3755" spans="1:22" ht="60" x14ac:dyDescent="0.25">
      <c r="A3755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103.34</v>
      </c>
      <c r="P3755" s="3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9">
        <f t="shared" si="468"/>
        <v>42128.824074074073</v>
      </c>
      <c r="T3755" s="9">
        <f t="shared" si="469"/>
        <v>42158</v>
      </c>
      <c r="U3755" t="str">
        <f t="shared" si="470"/>
        <v>May</v>
      </c>
      <c r="V3755">
        <f t="shared" si="471"/>
        <v>2015</v>
      </c>
    </row>
    <row r="3756" spans="1:22" ht="45" x14ac:dyDescent="0.25">
      <c r="A3756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120</v>
      </c>
      <c r="P3756" s="3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9">
        <f t="shared" si="468"/>
        <v>41808.881215277775</v>
      </c>
      <c r="T3756" s="9">
        <f t="shared" si="469"/>
        <v>41846.207638888889</v>
      </c>
      <c r="U3756" t="str">
        <f t="shared" si="470"/>
        <v>Jun</v>
      </c>
      <c r="V3756">
        <f t="shared" si="471"/>
        <v>2014</v>
      </c>
    </row>
    <row r="3757" spans="1:22" ht="60" x14ac:dyDescent="0.25">
      <c r="A3757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129.63636363636363</v>
      </c>
      <c r="P3757" s="3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9">
        <f t="shared" si="468"/>
        <v>42445.866979166662</v>
      </c>
      <c r="T3757" s="9">
        <f t="shared" si="469"/>
        <v>42475.866979166662</v>
      </c>
      <c r="U3757" t="str">
        <f t="shared" si="470"/>
        <v>Mar</v>
      </c>
      <c r="V3757">
        <f t="shared" si="471"/>
        <v>2016</v>
      </c>
    </row>
    <row r="3758" spans="1:22" ht="60" x14ac:dyDescent="0.25">
      <c r="A3758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101.11111111111111</v>
      </c>
      <c r="P3758" s="3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9">
        <f t="shared" si="468"/>
        <v>41771.814791666664</v>
      </c>
      <c r="T3758" s="9">
        <f t="shared" si="469"/>
        <v>41801.814791666664</v>
      </c>
      <c r="U3758" t="str">
        <f t="shared" si="470"/>
        <v>May</v>
      </c>
      <c r="V3758">
        <f t="shared" si="471"/>
        <v>2014</v>
      </c>
    </row>
    <row r="3759" spans="1:22" ht="45" x14ac:dyDescent="0.25">
      <c r="A3759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108.51428571428572</v>
      </c>
      <c r="P3759" s="3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68"/>
        <v>41954.850868055553</v>
      </c>
      <c r="T3759" s="9">
        <f t="shared" si="469"/>
        <v>41974.850868055553</v>
      </c>
      <c r="U3759" t="str">
        <f t="shared" si="470"/>
        <v>Nov</v>
      </c>
      <c r="V3759">
        <f t="shared" si="471"/>
        <v>2014</v>
      </c>
    </row>
    <row r="3760" spans="1:22" ht="30" x14ac:dyDescent="0.25">
      <c r="A3760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102.33333333333334</v>
      </c>
      <c r="P3760" s="3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9">
        <f t="shared" si="468"/>
        <v>41747.471504629626</v>
      </c>
      <c r="T3760" s="9">
        <f t="shared" si="469"/>
        <v>41778.208333333336</v>
      </c>
      <c r="U3760" t="str">
        <f t="shared" si="470"/>
        <v>Apr</v>
      </c>
      <c r="V3760">
        <f t="shared" si="471"/>
        <v>2014</v>
      </c>
    </row>
    <row r="3761" spans="1:22" ht="30" x14ac:dyDescent="0.25">
      <c r="A3761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110.24425000000002</v>
      </c>
      <c r="P3761" s="3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9">
        <f t="shared" si="468"/>
        <v>42182.108252314814</v>
      </c>
      <c r="T3761" s="9">
        <f t="shared" si="469"/>
        <v>42242.108252314814</v>
      </c>
      <c r="U3761" t="str">
        <f t="shared" si="470"/>
        <v>Jun</v>
      </c>
      <c r="V3761">
        <f t="shared" si="471"/>
        <v>2015</v>
      </c>
    </row>
    <row r="3762" spans="1:22" ht="60" x14ac:dyDescent="0.25">
      <c r="A3762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101.0154</v>
      </c>
      <c r="P3762" s="3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9">
        <f t="shared" si="468"/>
        <v>41739.525300925925</v>
      </c>
      <c r="T3762" s="9">
        <f t="shared" si="469"/>
        <v>41764.525300925925</v>
      </c>
      <c r="U3762" t="str">
        <f t="shared" si="470"/>
        <v>Apr</v>
      </c>
      <c r="V3762">
        <f t="shared" si="471"/>
        <v>2014</v>
      </c>
    </row>
    <row r="3763" spans="1:22" ht="60" x14ac:dyDescent="0.25">
      <c r="A376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100</v>
      </c>
      <c r="P3763" s="3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9">
        <f t="shared" si="468"/>
        <v>42173.466863425929</v>
      </c>
      <c r="T3763" s="9">
        <f t="shared" si="469"/>
        <v>42226.958333333328</v>
      </c>
      <c r="U3763" t="str">
        <f t="shared" si="470"/>
        <v>Jun</v>
      </c>
      <c r="V3763">
        <f t="shared" si="471"/>
        <v>2015</v>
      </c>
    </row>
    <row r="3764" spans="1:22" ht="45" x14ac:dyDescent="0.25">
      <c r="A3764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106.24</v>
      </c>
      <c r="P3764" s="3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9">
        <f t="shared" si="468"/>
        <v>42193.813530092593</v>
      </c>
      <c r="T3764" s="9">
        <f t="shared" si="469"/>
        <v>42218.813530092593</v>
      </c>
      <c r="U3764" t="str">
        <f t="shared" si="470"/>
        <v>Jul</v>
      </c>
      <c r="V3764">
        <f t="shared" si="471"/>
        <v>2015</v>
      </c>
    </row>
    <row r="3765" spans="1:22" ht="30" x14ac:dyDescent="0.25">
      <c r="A3765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100</v>
      </c>
      <c r="P3765" s="3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9">
        <f t="shared" si="468"/>
        <v>42065.750300925924</v>
      </c>
      <c r="T3765" s="9">
        <f t="shared" si="469"/>
        <v>42095.708634259259</v>
      </c>
      <c r="U3765" t="str">
        <f t="shared" si="470"/>
        <v>Mar</v>
      </c>
      <c r="V3765">
        <f t="shared" si="471"/>
        <v>2015</v>
      </c>
    </row>
    <row r="3766" spans="1:22" ht="45" x14ac:dyDescent="0.25">
      <c r="A3766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100</v>
      </c>
      <c r="P3766" s="3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9">
        <f t="shared" si="468"/>
        <v>42499.842962962968</v>
      </c>
      <c r="T3766" s="9">
        <f t="shared" si="469"/>
        <v>42519.024999999994</v>
      </c>
      <c r="U3766" t="str">
        <f t="shared" si="470"/>
        <v>May</v>
      </c>
      <c r="V3766">
        <f t="shared" si="471"/>
        <v>2016</v>
      </c>
    </row>
    <row r="3767" spans="1:22" ht="60" x14ac:dyDescent="0.25">
      <c r="A3767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113.45714285714286</v>
      </c>
      <c r="P3767" s="3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9">
        <f t="shared" si="468"/>
        <v>41820.776412037041</v>
      </c>
      <c r="T3767" s="9">
        <f t="shared" si="469"/>
        <v>41850.776412037041</v>
      </c>
      <c r="U3767" t="str">
        <f t="shared" si="470"/>
        <v>Jun</v>
      </c>
      <c r="V3767">
        <f t="shared" si="471"/>
        <v>2014</v>
      </c>
    </row>
    <row r="3768" spans="1:22" ht="45" x14ac:dyDescent="0.25">
      <c r="A3768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102.65010000000001</v>
      </c>
      <c r="P3768" s="3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9">
        <f t="shared" si="468"/>
        <v>41788.167187500003</v>
      </c>
      <c r="T3768" s="9">
        <f t="shared" si="469"/>
        <v>41823.167187500003</v>
      </c>
      <c r="U3768" t="str">
        <f t="shared" si="470"/>
        <v>May</v>
      </c>
      <c r="V3768">
        <f t="shared" si="471"/>
        <v>2014</v>
      </c>
    </row>
    <row r="3769" spans="1:22" ht="60" x14ac:dyDescent="0.25">
      <c r="A3769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116.75</v>
      </c>
      <c r="P3769" s="3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9">
        <f t="shared" si="468"/>
        <v>42050.019641203704</v>
      </c>
      <c r="T3769" s="9">
        <f t="shared" si="469"/>
        <v>42064.207638888889</v>
      </c>
      <c r="U3769" t="str">
        <f t="shared" si="470"/>
        <v>Feb</v>
      </c>
      <c r="V3769">
        <f t="shared" si="471"/>
        <v>2015</v>
      </c>
    </row>
    <row r="3770" spans="1:22" ht="60" x14ac:dyDescent="0.25">
      <c r="A3770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107.65274999999998</v>
      </c>
      <c r="P3770" s="3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9">
        <f t="shared" si="468"/>
        <v>41772.727893518517</v>
      </c>
      <c r="T3770" s="9">
        <f t="shared" si="469"/>
        <v>41802.727893518517</v>
      </c>
      <c r="U3770" t="str">
        <f t="shared" si="470"/>
        <v>May</v>
      </c>
      <c r="V3770">
        <f t="shared" si="471"/>
        <v>2014</v>
      </c>
    </row>
    <row r="3771" spans="1:22" ht="45" x14ac:dyDescent="0.25">
      <c r="A3771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100</v>
      </c>
      <c r="P3771" s="3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9">
        <f t="shared" si="468"/>
        <v>42445.598136574074</v>
      </c>
      <c r="T3771" s="9">
        <f t="shared" si="469"/>
        <v>42475.598136574074</v>
      </c>
      <c r="U3771" t="str">
        <f t="shared" si="470"/>
        <v>Mar</v>
      </c>
      <c r="V3771">
        <f t="shared" si="471"/>
        <v>2016</v>
      </c>
    </row>
    <row r="3772" spans="1:22" ht="60" x14ac:dyDescent="0.25">
      <c r="A3772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100</v>
      </c>
      <c r="P3772" s="3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68"/>
        <v>42138.930671296301</v>
      </c>
      <c r="T3772" s="9">
        <f t="shared" si="469"/>
        <v>42168.930671296301</v>
      </c>
      <c r="U3772" t="str">
        <f t="shared" si="470"/>
        <v>May</v>
      </c>
      <c r="V3772">
        <f t="shared" si="471"/>
        <v>2015</v>
      </c>
    </row>
    <row r="3773" spans="1:22" ht="30" x14ac:dyDescent="0.25">
      <c r="A377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146</v>
      </c>
      <c r="P3773" s="3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9">
        <f t="shared" si="468"/>
        <v>42493.857083333336</v>
      </c>
      <c r="T3773" s="9">
        <f t="shared" si="469"/>
        <v>42508</v>
      </c>
      <c r="U3773" t="str">
        <f t="shared" si="470"/>
        <v>May</v>
      </c>
      <c r="V3773">
        <f t="shared" si="471"/>
        <v>2016</v>
      </c>
    </row>
    <row r="3774" spans="1:22" ht="45" x14ac:dyDescent="0.25">
      <c r="A3774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110.2</v>
      </c>
      <c r="P3774" s="3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9">
        <f t="shared" si="468"/>
        <v>42682.616967592592</v>
      </c>
      <c r="T3774" s="9">
        <f t="shared" si="469"/>
        <v>42703.25</v>
      </c>
      <c r="U3774" t="str">
        <f t="shared" si="470"/>
        <v>Nov</v>
      </c>
      <c r="V3774">
        <f t="shared" si="471"/>
        <v>2016</v>
      </c>
    </row>
    <row r="3775" spans="1:22" ht="30" x14ac:dyDescent="0.25">
      <c r="A3775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108.2</v>
      </c>
      <c r="P3775" s="3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9">
        <f t="shared" si="468"/>
        <v>42656.005173611105</v>
      </c>
      <c r="T3775" s="9">
        <f t="shared" si="469"/>
        <v>42689.088888888888</v>
      </c>
      <c r="U3775" t="str">
        <f t="shared" si="470"/>
        <v>Oct</v>
      </c>
      <c r="V3775">
        <f t="shared" si="471"/>
        <v>2016</v>
      </c>
    </row>
    <row r="3776" spans="1:22" ht="60" x14ac:dyDescent="0.25">
      <c r="A3776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100</v>
      </c>
      <c r="P3776" s="3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68"/>
        <v>42087.792303240742</v>
      </c>
      <c r="T3776" s="9">
        <f t="shared" si="469"/>
        <v>42103.792303240742</v>
      </c>
      <c r="U3776" t="str">
        <f t="shared" si="470"/>
        <v>Mar</v>
      </c>
      <c r="V3776">
        <f t="shared" si="471"/>
        <v>2015</v>
      </c>
    </row>
    <row r="3777" spans="1:22" ht="45" x14ac:dyDescent="0.25">
      <c r="A3777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100.25</v>
      </c>
      <c r="P3777" s="3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9">
        <f t="shared" si="468"/>
        <v>42075.942627314813</v>
      </c>
      <c r="T3777" s="9">
        <f t="shared" si="469"/>
        <v>42103.166666666672</v>
      </c>
      <c r="U3777" t="str">
        <f t="shared" si="470"/>
        <v>Mar</v>
      </c>
      <c r="V3777">
        <f t="shared" si="471"/>
        <v>2015</v>
      </c>
    </row>
    <row r="3778" spans="1:22" ht="60" x14ac:dyDescent="0.25">
      <c r="A3778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106.71250000000001</v>
      </c>
      <c r="P3778" s="3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9">
        <f t="shared" si="468"/>
        <v>41814.367800925924</v>
      </c>
      <c r="T3778" s="9">
        <f t="shared" si="469"/>
        <v>41852.041666666664</v>
      </c>
      <c r="U3778" t="str">
        <f t="shared" si="470"/>
        <v>Jun</v>
      </c>
      <c r="V3778">
        <f t="shared" si="471"/>
        <v>2014</v>
      </c>
    </row>
    <row r="3779" spans="1:22" ht="45" x14ac:dyDescent="0.25">
      <c r="A3779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E3779/D3779*100</f>
        <v>143.19999999999999</v>
      </c>
      <c r="P3779" s="3">
        <f t="shared" ref="P3779:P3842" si="473">IFERROR(E3779/L3779,0)</f>
        <v>48.542372881355931</v>
      </c>
      <c r="Q3779" t="str">
        <f t="shared" ref="Q3779:Q3842" si="474">LEFT(N3779,SEARCH("/",N3779,1)-1)</f>
        <v>theater</v>
      </c>
      <c r="R3779" t="str">
        <f t="shared" ref="R3779:R3842" si="475">MID(N3779,FIND("/",N3779)+1,256)</f>
        <v>musical</v>
      </c>
      <c r="S3779" s="9">
        <f t="shared" ref="S3779:S3842" si="476">(((J3779/60)/60)/24)+DATE(1970,1,1)</f>
        <v>41887.111354166671</v>
      </c>
      <c r="T3779" s="9">
        <f t="shared" ref="T3779:T3842" si="477">(((I3779/60)/60)/24)+DATE(1970,1,1)</f>
        <v>41909.166666666664</v>
      </c>
      <c r="U3779" t="str">
        <f t="shared" ref="U3779:U3842" si="478">TEXT(S3779,"mmm")</f>
        <v>Sep</v>
      </c>
      <c r="V3779">
        <f t="shared" ref="V3779:V3842" si="479">YEAR(T3779)</f>
        <v>2014</v>
      </c>
    </row>
    <row r="3780" spans="1:22" ht="30" x14ac:dyDescent="0.25">
      <c r="A3780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105.04166666666667</v>
      </c>
      <c r="P3780" s="3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9">
        <f t="shared" si="476"/>
        <v>41989.819212962961</v>
      </c>
      <c r="T3780" s="9">
        <f t="shared" si="477"/>
        <v>42049.819212962961</v>
      </c>
      <c r="U3780" t="str">
        <f t="shared" si="478"/>
        <v>Dec</v>
      </c>
      <c r="V3780">
        <f t="shared" si="479"/>
        <v>2015</v>
      </c>
    </row>
    <row r="3781" spans="1:22" ht="30" x14ac:dyDescent="0.25">
      <c r="A3781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103.98</v>
      </c>
      <c r="P3781" s="3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9">
        <f t="shared" si="476"/>
        <v>42425.735416666663</v>
      </c>
      <c r="T3781" s="9">
        <f t="shared" si="477"/>
        <v>42455.693750000006</v>
      </c>
      <c r="U3781" t="str">
        <f t="shared" si="478"/>
        <v>Feb</v>
      </c>
      <c r="V3781">
        <f t="shared" si="479"/>
        <v>2016</v>
      </c>
    </row>
    <row r="3782" spans="1:22" ht="45" x14ac:dyDescent="0.25">
      <c r="A3782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120</v>
      </c>
      <c r="P3782" s="3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6"/>
        <v>42166.219733796301</v>
      </c>
      <c r="T3782" s="9">
        <f t="shared" si="477"/>
        <v>42198.837499999994</v>
      </c>
      <c r="U3782" t="str">
        <f t="shared" si="478"/>
        <v>Jun</v>
      </c>
      <c r="V3782">
        <f t="shared" si="479"/>
        <v>2015</v>
      </c>
    </row>
    <row r="3783" spans="1:22" ht="60" x14ac:dyDescent="0.25">
      <c r="A378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109.66666666666667</v>
      </c>
      <c r="P3783" s="3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9">
        <f t="shared" si="476"/>
        <v>41865.882928240739</v>
      </c>
      <c r="T3783" s="9">
        <f t="shared" si="477"/>
        <v>41890.882928240739</v>
      </c>
      <c r="U3783" t="str">
        <f t="shared" si="478"/>
        <v>Aug</v>
      </c>
      <c r="V3783">
        <f t="shared" si="479"/>
        <v>2014</v>
      </c>
    </row>
    <row r="3784" spans="1:22" ht="60" x14ac:dyDescent="0.25">
      <c r="A3784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101.75</v>
      </c>
      <c r="P3784" s="3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9">
        <f t="shared" si="476"/>
        <v>42546.862233796302</v>
      </c>
      <c r="T3784" s="9">
        <f t="shared" si="477"/>
        <v>42575.958333333328</v>
      </c>
      <c r="U3784" t="str">
        <f t="shared" si="478"/>
        <v>Jun</v>
      </c>
      <c r="V3784">
        <f t="shared" si="479"/>
        <v>2016</v>
      </c>
    </row>
    <row r="3785" spans="1:22" ht="45" x14ac:dyDescent="0.25">
      <c r="A3785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128.91666666666666</v>
      </c>
      <c r="P3785" s="3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9">
        <f t="shared" si="476"/>
        <v>42420.140277777777</v>
      </c>
      <c r="T3785" s="9">
        <f t="shared" si="477"/>
        <v>42444.666666666672</v>
      </c>
      <c r="U3785" t="str">
        <f t="shared" si="478"/>
        <v>Feb</v>
      </c>
      <c r="V3785">
        <f t="shared" si="479"/>
        <v>2016</v>
      </c>
    </row>
    <row r="3786" spans="1:22" ht="60" x14ac:dyDescent="0.25">
      <c r="A3786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114.99999999999999</v>
      </c>
      <c r="P3786" s="3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6"/>
        <v>42531.980694444443</v>
      </c>
      <c r="T3786" s="9">
        <f t="shared" si="477"/>
        <v>42561.980694444443</v>
      </c>
      <c r="U3786" t="str">
        <f t="shared" si="478"/>
        <v>Jun</v>
      </c>
      <c r="V3786">
        <f t="shared" si="479"/>
        <v>2016</v>
      </c>
    </row>
    <row r="3787" spans="1:22" ht="60" x14ac:dyDescent="0.25">
      <c r="A3787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150.75</v>
      </c>
      <c r="P3787" s="3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6"/>
        <v>42548.63853009259</v>
      </c>
      <c r="T3787" s="9">
        <f t="shared" si="477"/>
        <v>42584.418749999997</v>
      </c>
      <c r="U3787" t="str">
        <f t="shared" si="478"/>
        <v>Jun</v>
      </c>
      <c r="V3787">
        <f t="shared" si="479"/>
        <v>2016</v>
      </c>
    </row>
    <row r="3788" spans="1:22" ht="45" x14ac:dyDescent="0.25">
      <c r="A3788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110.96666666666665</v>
      </c>
      <c r="P3788" s="3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9">
        <f t="shared" si="476"/>
        <v>42487.037905092591</v>
      </c>
      <c r="T3788" s="9">
        <f t="shared" si="477"/>
        <v>42517.037905092591</v>
      </c>
      <c r="U3788" t="str">
        <f t="shared" si="478"/>
        <v>Apr</v>
      </c>
      <c r="V3788">
        <f t="shared" si="479"/>
        <v>2016</v>
      </c>
    </row>
    <row r="3789" spans="1:22" ht="45" x14ac:dyDescent="0.25">
      <c r="A3789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100.28571428571429</v>
      </c>
      <c r="P3789" s="3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6"/>
        <v>42167.534791666665</v>
      </c>
      <c r="T3789" s="9">
        <f t="shared" si="477"/>
        <v>42196.165972222225</v>
      </c>
      <c r="U3789" t="str">
        <f t="shared" si="478"/>
        <v>Jun</v>
      </c>
      <c r="V3789">
        <f t="shared" si="479"/>
        <v>2015</v>
      </c>
    </row>
    <row r="3790" spans="1:22" ht="75" hidden="1" x14ac:dyDescent="0.25">
      <c r="A3790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0.66666666666666674</v>
      </c>
      <c r="P3790" s="3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6"/>
        <v>42333.695821759262</v>
      </c>
      <c r="T3790" s="9">
        <f t="shared" si="477"/>
        <v>42361.679166666669</v>
      </c>
      <c r="U3790" t="str">
        <f t="shared" si="478"/>
        <v>Nov</v>
      </c>
      <c r="V3790">
        <f t="shared" si="479"/>
        <v>2015</v>
      </c>
    </row>
    <row r="3791" spans="1:22" ht="45" hidden="1" x14ac:dyDescent="0.25">
      <c r="A3791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</v>
      </c>
      <c r="P3791" s="3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6"/>
        <v>42138.798819444448</v>
      </c>
      <c r="T3791" s="9">
        <f t="shared" si="477"/>
        <v>42170.798819444448</v>
      </c>
      <c r="U3791" t="str">
        <f t="shared" si="478"/>
        <v>May</v>
      </c>
      <c r="V3791">
        <f t="shared" si="479"/>
        <v>2015</v>
      </c>
    </row>
    <row r="3792" spans="1:22" ht="60" hidden="1" x14ac:dyDescent="0.25">
      <c r="A3792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3">
        <f t="shared" si="473"/>
        <v>0</v>
      </c>
      <c r="Q3792" t="str">
        <f t="shared" si="474"/>
        <v>theater</v>
      </c>
      <c r="R3792" t="str">
        <f t="shared" si="475"/>
        <v>musical</v>
      </c>
      <c r="S3792" s="9">
        <f t="shared" si="476"/>
        <v>42666.666932870372</v>
      </c>
      <c r="T3792" s="9">
        <f t="shared" si="477"/>
        <v>42696.708599537036</v>
      </c>
      <c r="U3792" t="str">
        <f t="shared" si="478"/>
        <v>Oct</v>
      </c>
      <c r="V3792">
        <f t="shared" si="479"/>
        <v>2016</v>
      </c>
    </row>
    <row r="3793" spans="1:22" ht="30" hidden="1" x14ac:dyDescent="0.25">
      <c r="A379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3">
        <f t="shared" si="473"/>
        <v>0</v>
      </c>
      <c r="Q3793" t="str">
        <f t="shared" si="474"/>
        <v>theater</v>
      </c>
      <c r="R3793" t="str">
        <f t="shared" si="475"/>
        <v>musical</v>
      </c>
      <c r="S3793" s="9">
        <f t="shared" si="476"/>
        <v>41766.692037037035</v>
      </c>
      <c r="T3793" s="9">
        <f t="shared" si="477"/>
        <v>41826.692037037035</v>
      </c>
      <c r="U3793" t="str">
        <f t="shared" si="478"/>
        <v>May</v>
      </c>
      <c r="V3793">
        <f t="shared" si="479"/>
        <v>2014</v>
      </c>
    </row>
    <row r="3794" spans="1:22" ht="30" hidden="1" x14ac:dyDescent="0.25">
      <c r="A3794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0.27999999999999997</v>
      </c>
      <c r="P3794" s="3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6"/>
        <v>42170.447013888886</v>
      </c>
      <c r="T3794" s="9">
        <f t="shared" si="477"/>
        <v>42200.447013888886</v>
      </c>
      <c r="U3794" t="str">
        <f t="shared" si="478"/>
        <v>Jun</v>
      </c>
      <c r="V3794">
        <f t="shared" si="479"/>
        <v>2015</v>
      </c>
    </row>
    <row r="3795" spans="1:22" ht="60" hidden="1" x14ac:dyDescent="0.25">
      <c r="A3795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59.657142857142851</v>
      </c>
      <c r="P3795" s="3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6"/>
        <v>41968.938993055555</v>
      </c>
      <c r="T3795" s="9">
        <f t="shared" si="477"/>
        <v>41989.938993055555</v>
      </c>
      <c r="U3795" t="str">
        <f t="shared" si="478"/>
        <v>Nov</v>
      </c>
      <c r="V3795">
        <f t="shared" si="479"/>
        <v>2014</v>
      </c>
    </row>
    <row r="3796" spans="1:22" ht="60" hidden="1" x14ac:dyDescent="0.25">
      <c r="A3796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1</v>
      </c>
      <c r="P3796" s="3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6"/>
        <v>42132.58048611111</v>
      </c>
      <c r="T3796" s="9">
        <f t="shared" si="477"/>
        <v>42162.58048611111</v>
      </c>
      <c r="U3796" t="str">
        <f t="shared" si="478"/>
        <v>May</v>
      </c>
      <c r="V3796">
        <f t="shared" si="479"/>
        <v>2015</v>
      </c>
    </row>
    <row r="3797" spans="1:22" ht="45" hidden="1" x14ac:dyDescent="0.25">
      <c r="A3797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1.6666666666666667</v>
      </c>
      <c r="P3797" s="3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6"/>
        <v>42201.436226851853</v>
      </c>
      <c r="T3797" s="9">
        <f t="shared" si="477"/>
        <v>42244.9375</v>
      </c>
      <c r="U3797" t="str">
        <f t="shared" si="478"/>
        <v>Jul</v>
      </c>
      <c r="V3797">
        <f t="shared" si="479"/>
        <v>2015</v>
      </c>
    </row>
    <row r="3798" spans="1:22" ht="60" hidden="1" x14ac:dyDescent="0.25">
      <c r="A3798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4.4444444444444444E-3</v>
      </c>
      <c r="P3798" s="3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6"/>
        <v>42689.029583333337</v>
      </c>
      <c r="T3798" s="9">
        <f t="shared" si="477"/>
        <v>42749.029583333337</v>
      </c>
      <c r="U3798" t="str">
        <f t="shared" si="478"/>
        <v>Nov</v>
      </c>
      <c r="V3798">
        <f t="shared" si="479"/>
        <v>2017</v>
      </c>
    </row>
    <row r="3799" spans="1:22" ht="60" hidden="1" x14ac:dyDescent="0.25">
      <c r="A3799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89.666666666666657</v>
      </c>
      <c r="P3799" s="3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9">
        <f t="shared" si="476"/>
        <v>42084.881539351853</v>
      </c>
      <c r="T3799" s="9">
        <f t="shared" si="477"/>
        <v>42114.881539351853</v>
      </c>
      <c r="U3799" t="str">
        <f t="shared" si="478"/>
        <v>Mar</v>
      </c>
      <c r="V3799">
        <f t="shared" si="479"/>
        <v>2015</v>
      </c>
    </row>
    <row r="3800" spans="1:22" ht="60" hidden="1" x14ac:dyDescent="0.25">
      <c r="A3800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1.4642857142857144</v>
      </c>
      <c r="P3800" s="3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6"/>
        <v>41831.722777777781</v>
      </c>
      <c r="T3800" s="9">
        <f t="shared" si="477"/>
        <v>41861.722777777781</v>
      </c>
      <c r="U3800" t="str">
        <f t="shared" si="478"/>
        <v>Jul</v>
      </c>
      <c r="V3800">
        <f t="shared" si="479"/>
        <v>2014</v>
      </c>
    </row>
    <row r="3801" spans="1:22" ht="45" hidden="1" x14ac:dyDescent="0.25">
      <c r="A3801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4.0199999999999996</v>
      </c>
      <c r="P3801" s="3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6"/>
        <v>42410.93105324074</v>
      </c>
      <c r="T3801" s="9">
        <f t="shared" si="477"/>
        <v>42440.93105324074</v>
      </c>
      <c r="U3801" t="str">
        <f t="shared" si="478"/>
        <v>Feb</v>
      </c>
      <c r="V3801">
        <f t="shared" si="479"/>
        <v>2016</v>
      </c>
    </row>
    <row r="3802" spans="1:22" ht="60" hidden="1" x14ac:dyDescent="0.25">
      <c r="A3802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</v>
      </c>
      <c r="P3802" s="3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9">
        <f t="shared" si="476"/>
        <v>41982.737071759257</v>
      </c>
      <c r="T3802" s="9">
        <f t="shared" si="477"/>
        <v>42015.207638888889</v>
      </c>
      <c r="U3802" t="str">
        <f t="shared" si="478"/>
        <v>Dec</v>
      </c>
      <c r="V3802">
        <f t="shared" si="479"/>
        <v>2015</v>
      </c>
    </row>
    <row r="3803" spans="1:22" ht="45" hidden="1" x14ac:dyDescent="0.25">
      <c r="A380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8.52</v>
      </c>
      <c r="P3803" s="3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9">
        <f t="shared" si="476"/>
        <v>41975.676111111112</v>
      </c>
      <c r="T3803" s="9">
        <f t="shared" si="477"/>
        <v>42006.676111111112</v>
      </c>
      <c r="U3803" t="str">
        <f t="shared" si="478"/>
        <v>Dec</v>
      </c>
      <c r="V3803">
        <f t="shared" si="479"/>
        <v>2015</v>
      </c>
    </row>
    <row r="3804" spans="1:22" ht="45" hidden="1" x14ac:dyDescent="0.25">
      <c r="A3804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3">
        <f t="shared" si="473"/>
        <v>0</v>
      </c>
      <c r="Q3804" t="str">
        <f t="shared" si="474"/>
        <v>theater</v>
      </c>
      <c r="R3804" t="str">
        <f t="shared" si="475"/>
        <v>musical</v>
      </c>
      <c r="S3804" s="9">
        <f t="shared" si="476"/>
        <v>42269.126226851848</v>
      </c>
      <c r="T3804" s="9">
        <f t="shared" si="477"/>
        <v>42299.126226851848</v>
      </c>
      <c r="U3804" t="str">
        <f t="shared" si="478"/>
        <v>Sep</v>
      </c>
      <c r="V3804">
        <f t="shared" si="479"/>
        <v>2015</v>
      </c>
    </row>
    <row r="3805" spans="1:22" ht="30" hidden="1" x14ac:dyDescent="0.25">
      <c r="A3805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19.650000000000002</v>
      </c>
      <c r="P3805" s="3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6"/>
        <v>42403.971851851849</v>
      </c>
      <c r="T3805" s="9">
        <f t="shared" si="477"/>
        <v>42433.971851851849</v>
      </c>
      <c r="U3805" t="str">
        <f t="shared" si="478"/>
        <v>Feb</v>
      </c>
      <c r="V3805">
        <f t="shared" si="479"/>
        <v>2016</v>
      </c>
    </row>
    <row r="3806" spans="1:22" ht="60" hidden="1" x14ac:dyDescent="0.25">
      <c r="A3806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3">
        <f t="shared" si="473"/>
        <v>0</v>
      </c>
      <c r="Q3806" t="str">
        <f t="shared" si="474"/>
        <v>theater</v>
      </c>
      <c r="R3806" t="str">
        <f t="shared" si="475"/>
        <v>musical</v>
      </c>
      <c r="S3806" s="9">
        <f t="shared" si="476"/>
        <v>42527.00953703704</v>
      </c>
      <c r="T3806" s="9">
        <f t="shared" si="477"/>
        <v>42582.291666666672</v>
      </c>
      <c r="U3806" t="str">
        <f t="shared" si="478"/>
        <v>Jun</v>
      </c>
      <c r="V3806">
        <f t="shared" si="479"/>
        <v>2016</v>
      </c>
    </row>
    <row r="3807" spans="1:22" ht="45" hidden="1" x14ac:dyDescent="0.25">
      <c r="A3807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2E-3</v>
      </c>
      <c r="P3807" s="3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6"/>
        <v>41849.887037037035</v>
      </c>
      <c r="T3807" s="9">
        <f t="shared" si="477"/>
        <v>41909.887037037035</v>
      </c>
      <c r="U3807" t="str">
        <f t="shared" si="478"/>
        <v>Jul</v>
      </c>
      <c r="V3807">
        <f t="shared" si="479"/>
        <v>2014</v>
      </c>
    </row>
    <row r="3808" spans="1:22" ht="60" hidden="1" x14ac:dyDescent="0.25">
      <c r="A3808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6.6666666666666666E-2</v>
      </c>
      <c r="P3808" s="3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6"/>
        <v>41799.259039351848</v>
      </c>
      <c r="T3808" s="9">
        <f t="shared" si="477"/>
        <v>41819.259039351848</v>
      </c>
      <c r="U3808" t="str">
        <f t="shared" si="478"/>
        <v>Jun</v>
      </c>
      <c r="V3808">
        <f t="shared" si="479"/>
        <v>2014</v>
      </c>
    </row>
    <row r="3809" spans="1:22" ht="60" hidden="1" x14ac:dyDescent="0.25">
      <c r="A3809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30.333333333333336</v>
      </c>
      <c r="P3809" s="3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9">
        <f t="shared" si="476"/>
        <v>42090.909016203703</v>
      </c>
      <c r="T3809" s="9">
        <f t="shared" si="477"/>
        <v>42097.909016203703</v>
      </c>
      <c r="U3809" t="str">
        <f t="shared" si="478"/>
        <v>Mar</v>
      </c>
      <c r="V3809">
        <f t="shared" si="479"/>
        <v>2015</v>
      </c>
    </row>
    <row r="3810" spans="1:22" ht="45" x14ac:dyDescent="0.25">
      <c r="A3810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100</v>
      </c>
      <c r="P3810" s="3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9">
        <f t="shared" si="476"/>
        <v>42059.453923611116</v>
      </c>
      <c r="T3810" s="9">
        <f t="shared" si="477"/>
        <v>42119.412256944444</v>
      </c>
      <c r="U3810" t="str">
        <f t="shared" si="478"/>
        <v>Feb</v>
      </c>
      <c r="V3810">
        <f t="shared" si="479"/>
        <v>2015</v>
      </c>
    </row>
    <row r="3811" spans="1:22" ht="60" x14ac:dyDescent="0.25">
      <c r="A3811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101.25</v>
      </c>
      <c r="P3811" s="3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9">
        <f t="shared" si="476"/>
        <v>41800.526701388888</v>
      </c>
      <c r="T3811" s="9">
        <f t="shared" si="477"/>
        <v>41850.958333333336</v>
      </c>
      <c r="U3811" t="str">
        <f t="shared" si="478"/>
        <v>Jun</v>
      </c>
      <c r="V3811">
        <f t="shared" si="479"/>
        <v>2014</v>
      </c>
    </row>
    <row r="3812" spans="1:22" ht="60" x14ac:dyDescent="0.25">
      <c r="A3812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121.73333333333333</v>
      </c>
      <c r="P3812" s="3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9">
        <f t="shared" si="476"/>
        <v>42054.849050925928</v>
      </c>
      <c r="T3812" s="9">
        <f t="shared" si="477"/>
        <v>42084.807384259257</v>
      </c>
      <c r="U3812" t="str">
        <f t="shared" si="478"/>
        <v>Feb</v>
      </c>
      <c r="V3812">
        <f t="shared" si="479"/>
        <v>2015</v>
      </c>
    </row>
    <row r="3813" spans="1:22" ht="60" x14ac:dyDescent="0.25">
      <c r="A381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330</v>
      </c>
      <c r="P3813" s="3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9">
        <f t="shared" si="476"/>
        <v>42487.62700231481</v>
      </c>
      <c r="T3813" s="9">
        <f t="shared" si="477"/>
        <v>42521.458333333328</v>
      </c>
      <c r="U3813" t="str">
        <f t="shared" si="478"/>
        <v>Apr</v>
      </c>
      <c r="V3813">
        <f t="shared" si="479"/>
        <v>2016</v>
      </c>
    </row>
    <row r="3814" spans="1:22" ht="60" x14ac:dyDescent="0.25">
      <c r="A3814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109.55</v>
      </c>
      <c r="P3814" s="3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9">
        <f t="shared" si="476"/>
        <v>42109.751250000001</v>
      </c>
      <c r="T3814" s="9">
        <f t="shared" si="477"/>
        <v>42156.165972222225</v>
      </c>
      <c r="U3814" t="str">
        <f t="shared" si="478"/>
        <v>Apr</v>
      </c>
      <c r="V3814">
        <f t="shared" si="479"/>
        <v>2015</v>
      </c>
    </row>
    <row r="3815" spans="1:22" ht="60" x14ac:dyDescent="0.25">
      <c r="A3815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100.95190476190474</v>
      </c>
      <c r="P3815" s="3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9">
        <f t="shared" si="476"/>
        <v>42497.275706018518</v>
      </c>
      <c r="T3815" s="9">
        <f t="shared" si="477"/>
        <v>42535.904861111107</v>
      </c>
      <c r="U3815" t="str">
        <f t="shared" si="478"/>
        <v>May</v>
      </c>
      <c r="V3815">
        <f t="shared" si="479"/>
        <v>2016</v>
      </c>
    </row>
    <row r="3816" spans="1:22" ht="60" x14ac:dyDescent="0.25">
      <c r="A3816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140.13333333333333</v>
      </c>
      <c r="P3816" s="3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9">
        <f t="shared" si="476"/>
        <v>42058.904074074075</v>
      </c>
      <c r="T3816" s="9">
        <f t="shared" si="477"/>
        <v>42095.165972222225</v>
      </c>
      <c r="U3816" t="str">
        <f t="shared" si="478"/>
        <v>Feb</v>
      </c>
      <c r="V3816">
        <f t="shared" si="479"/>
        <v>2015</v>
      </c>
    </row>
    <row r="3817" spans="1:22" ht="30" x14ac:dyDescent="0.25">
      <c r="A3817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100.001</v>
      </c>
      <c r="P3817" s="3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9">
        <f t="shared" si="476"/>
        <v>42207.259918981479</v>
      </c>
      <c r="T3817" s="9">
        <f t="shared" si="477"/>
        <v>42236.958333333328</v>
      </c>
      <c r="U3817" t="str">
        <f t="shared" si="478"/>
        <v>Jul</v>
      </c>
      <c r="V3817">
        <f t="shared" si="479"/>
        <v>2015</v>
      </c>
    </row>
    <row r="3818" spans="1:22" ht="60" x14ac:dyDescent="0.25">
      <c r="A3818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119.238</v>
      </c>
      <c r="P3818" s="3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9">
        <f t="shared" si="476"/>
        <v>41807.690081018518</v>
      </c>
      <c r="T3818" s="9">
        <f t="shared" si="477"/>
        <v>41837.690081018518</v>
      </c>
      <c r="U3818" t="str">
        <f t="shared" si="478"/>
        <v>Jun</v>
      </c>
      <c r="V3818">
        <f t="shared" si="479"/>
        <v>2014</v>
      </c>
    </row>
    <row r="3819" spans="1:22" ht="60" x14ac:dyDescent="0.25">
      <c r="A3819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107.25</v>
      </c>
      <c r="P3819" s="3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6"/>
        <v>42284.69694444444</v>
      </c>
      <c r="T3819" s="9">
        <f t="shared" si="477"/>
        <v>42301.165972222225</v>
      </c>
      <c r="U3819" t="str">
        <f t="shared" si="478"/>
        <v>Oct</v>
      </c>
      <c r="V3819">
        <f t="shared" si="479"/>
        <v>2015</v>
      </c>
    </row>
    <row r="3820" spans="1:22" ht="45" x14ac:dyDescent="0.25">
      <c r="A3820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227.99999999999997</v>
      </c>
      <c r="P3820" s="3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6"/>
        <v>42045.84238425926</v>
      </c>
      <c r="T3820" s="9">
        <f t="shared" si="477"/>
        <v>42075.800717592589</v>
      </c>
      <c r="U3820" t="str">
        <f t="shared" si="478"/>
        <v>Feb</v>
      </c>
      <c r="V3820">
        <f t="shared" si="479"/>
        <v>2015</v>
      </c>
    </row>
    <row r="3821" spans="1:22" ht="45" x14ac:dyDescent="0.25">
      <c r="A3821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106.4</v>
      </c>
      <c r="P3821" s="3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9">
        <f t="shared" si="476"/>
        <v>42184.209537037037</v>
      </c>
      <c r="T3821" s="9">
        <f t="shared" si="477"/>
        <v>42202.876388888893</v>
      </c>
      <c r="U3821" t="str">
        <f t="shared" si="478"/>
        <v>Jun</v>
      </c>
      <c r="V3821">
        <f t="shared" si="479"/>
        <v>2015</v>
      </c>
    </row>
    <row r="3822" spans="1:22" ht="45" x14ac:dyDescent="0.25">
      <c r="A3822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143.33333333333334</v>
      </c>
      <c r="P3822" s="3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6"/>
        <v>42160.651817129634</v>
      </c>
      <c r="T3822" s="9">
        <f t="shared" si="477"/>
        <v>42190.651817129634</v>
      </c>
      <c r="U3822" t="str">
        <f t="shared" si="478"/>
        <v>Jun</v>
      </c>
      <c r="V3822">
        <f t="shared" si="479"/>
        <v>2015</v>
      </c>
    </row>
    <row r="3823" spans="1:22" ht="60" x14ac:dyDescent="0.25">
      <c r="A382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104.54285714285714</v>
      </c>
      <c r="P3823" s="3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9">
        <f t="shared" si="476"/>
        <v>42341.180636574078</v>
      </c>
      <c r="T3823" s="9">
        <f t="shared" si="477"/>
        <v>42373.180636574078</v>
      </c>
      <c r="U3823" t="str">
        <f t="shared" si="478"/>
        <v>Dec</v>
      </c>
      <c r="V3823">
        <f t="shared" si="479"/>
        <v>2016</v>
      </c>
    </row>
    <row r="3824" spans="1:22" ht="60" x14ac:dyDescent="0.25">
      <c r="A3824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110.02000000000001</v>
      </c>
      <c r="P3824" s="3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9">
        <f t="shared" si="476"/>
        <v>42329.838159722218</v>
      </c>
      <c r="T3824" s="9">
        <f t="shared" si="477"/>
        <v>42388.957638888889</v>
      </c>
      <c r="U3824" t="str">
        <f t="shared" si="478"/>
        <v>Nov</v>
      </c>
      <c r="V3824">
        <f t="shared" si="479"/>
        <v>2016</v>
      </c>
    </row>
    <row r="3825" spans="1:22" ht="60" x14ac:dyDescent="0.25">
      <c r="A3825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106</v>
      </c>
      <c r="P3825" s="3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9">
        <f t="shared" si="476"/>
        <v>42170.910231481481</v>
      </c>
      <c r="T3825" s="9">
        <f t="shared" si="477"/>
        <v>42205.165972222225</v>
      </c>
      <c r="U3825" t="str">
        <f t="shared" si="478"/>
        <v>Jun</v>
      </c>
      <c r="V3825">
        <f t="shared" si="479"/>
        <v>2015</v>
      </c>
    </row>
    <row r="3826" spans="1:22" ht="60" x14ac:dyDescent="0.25">
      <c r="A3826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108</v>
      </c>
      <c r="P3826" s="3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9">
        <f t="shared" si="476"/>
        <v>42571.626192129625</v>
      </c>
      <c r="T3826" s="9">
        <f t="shared" si="477"/>
        <v>42583.570138888885</v>
      </c>
      <c r="U3826" t="str">
        <f t="shared" si="478"/>
        <v>Jul</v>
      </c>
      <c r="V3826">
        <f t="shared" si="479"/>
        <v>2016</v>
      </c>
    </row>
    <row r="3827" spans="1:22" ht="60" x14ac:dyDescent="0.25">
      <c r="A3827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105.42</v>
      </c>
      <c r="P3827" s="3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9">
        <f t="shared" si="476"/>
        <v>42151.069606481484</v>
      </c>
      <c r="T3827" s="9">
        <f t="shared" si="477"/>
        <v>42172.069606481484</v>
      </c>
      <c r="U3827" t="str">
        <f t="shared" si="478"/>
        <v>May</v>
      </c>
      <c r="V3827">
        <f t="shared" si="479"/>
        <v>2015</v>
      </c>
    </row>
    <row r="3828" spans="1:22" ht="45" x14ac:dyDescent="0.25">
      <c r="A3828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119.16666666666667</v>
      </c>
      <c r="P3828" s="3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6"/>
        <v>42101.423541666663</v>
      </c>
      <c r="T3828" s="9">
        <f t="shared" si="477"/>
        <v>42131.423541666663</v>
      </c>
      <c r="U3828" t="str">
        <f t="shared" si="478"/>
        <v>Apr</v>
      </c>
      <c r="V3828">
        <f t="shared" si="479"/>
        <v>2015</v>
      </c>
    </row>
    <row r="3829" spans="1:22" ht="60" x14ac:dyDescent="0.25">
      <c r="A3829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152.66666666666666</v>
      </c>
      <c r="P3829" s="3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9">
        <f t="shared" si="476"/>
        <v>42034.928252314814</v>
      </c>
      <c r="T3829" s="9">
        <f t="shared" si="477"/>
        <v>42090</v>
      </c>
      <c r="U3829" t="str">
        <f t="shared" si="478"/>
        <v>Jan</v>
      </c>
      <c r="V3829">
        <f t="shared" si="479"/>
        <v>2015</v>
      </c>
    </row>
    <row r="3830" spans="1:22" ht="60" x14ac:dyDescent="0.25">
      <c r="A3830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100</v>
      </c>
      <c r="P3830" s="3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9">
        <f t="shared" si="476"/>
        <v>41944.527627314819</v>
      </c>
      <c r="T3830" s="9">
        <f t="shared" si="477"/>
        <v>42004.569293981483</v>
      </c>
      <c r="U3830" t="str">
        <f t="shared" si="478"/>
        <v>Nov</v>
      </c>
      <c r="V3830">
        <f t="shared" si="479"/>
        <v>2014</v>
      </c>
    </row>
    <row r="3831" spans="1:22" ht="60" x14ac:dyDescent="0.25">
      <c r="A3831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100.2</v>
      </c>
      <c r="P3831" s="3">
        <f t="shared" si="473"/>
        <v>62.625</v>
      </c>
      <c r="Q3831" t="str">
        <f t="shared" si="474"/>
        <v>theater</v>
      </c>
      <c r="R3831" t="str">
        <f t="shared" si="475"/>
        <v>plays</v>
      </c>
      <c r="S3831" s="9">
        <f t="shared" si="476"/>
        <v>42593.865405092598</v>
      </c>
      <c r="T3831" s="9">
        <f t="shared" si="477"/>
        <v>42613.865405092598</v>
      </c>
      <c r="U3831" t="str">
        <f t="shared" si="478"/>
        <v>Aug</v>
      </c>
      <c r="V3831">
        <f t="shared" si="479"/>
        <v>2016</v>
      </c>
    </row>
    <row r="3832" spans="1:22" ht="45" x14ac:dyDescent="0.25">
      <c r="A3832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225</v>
      </c>
      <c r="P3832" s="3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6"/>
        <v>42503.740868055553</v>
      </c>
      <c r="T3832" s="9">
        <f t="shared" si="477"/>
        <v>42517.740868055553</v>
      </c>
      <c r="U3832" t="str">
        <f t="shared" si="478"/>
        <v>May</v>
      </c>
      <c r="V3832">
        <f t="shared" si="479"/>
        <v>2016</v>
      </c>
    </row>
    <row r="3833" spans="1:22" ht="60" x14ac:dyDescent="0.25">
      <c r="A383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106.02199999999999</v>
      </c>
      <c r="P3833" s="3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9">
        <f t="shared" si="476"/>
        <v>41927.848900462966</v>
      </c>
      <c r="T3833" s="9">
        <f t="shared" si="477"/>
        <v>41948.890567129631</v>
      </c>
      <c r="U3833" t="str">
        <f t="shared" si="478"/>
        <v>Oct</v>
      </c>
      <c r="V3833">
        <f t="shared" si="479"/>
        <v>2014</v>
      </c>
    </row>
    <row r="3834" spans="1:22" ht="60" x14ac:dyDescent="0.25">
      <c r="A3834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104.66666666666666</v>
      </c>
      <c r="P3834" s="3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9">
        <f t="shared" si="476"/>
        <v>42375.114988425921</v>
      </c>
      <c r="T3834" s="9">
        <f t="shared" si="477"/>
        <v>42420.114988425921</v>
      </c>
      <c r="U3834" t="str">
        <f t="shared" si="478"/>
        <v>Jan</v>
      </c>
      <c r="V3834">
        <f t="shared" si="479"/>
        <v>2016</v>
      </c>
    </row>
    <row r="3835" spans="1:22" ht="60" x14ac:dyDescent="0.25">
      <c r="A3835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116.66666666666667</v>
      </c>
      <c r="P3835" s="3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6"/>
        <v>41963.872361111105</v>
      </c>
      <c r="T3835" s="9">
        <f t="shared" si="477"/>
        <v>41974.797916666663</v>
      </c>
      <c r="U3835" t="str">
        <f t="shared" si="478"/>
        <v>Nov</v>
      </c>
      <c r="V3835">
        <f t="shared" si="479"/>
        <v>2014</v>
      </c>
    </row>
    <row r="3836" spans="1:22" ht="60" x14ac:dyDescent="0.25">
      <c r="A3836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109.03333333333333</v>
      </c>
      <c r="P3836" s="3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9">
        <f t="shared" si="476"/>
        <v>42143.445219907408</v>
      </c>
      <c r="T3836" s="9">
        <f t="shared" si="477"/>
        <v>42173.445219907408</v>
      </c>
      <c r="U3836" t="str">
        <f t="shared" si="478"/>
        <v>May</v>
      </c>
      <c r="V3836">
        <f t="shared" si="479"/>
        <v>2015</v>
      </c>
    </row>
    <row r="3837" spans="1:22" ht="60" x14ac:dyDescent="0.25">
      <c r="A3837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160</v>
      </c>
      <c r="P3837" s="3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6"/>
        <v>42460.94222222222</v>
      </c>
      <c r="T3837" s="9">
        <f t="shared" si="477"/>
        <v>42481.94222222222</v>
      </c>
      <c r="U3837" t="str">
        <f t="shared" si="478"/>
        <v>Mar</v>
      </c>
      <c r="V3837">
        <f t="shared" si="479"/>
        <v>2016</v>
      </c>
    </row>
    <row r="3838" spans="1:22" ht="45" x14ac:dyDescent="0.25">
      <c r="A3838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112.5</v>
      </c>
      <c r="P3838" s="3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9">
        <f t="shared" si="476"/>
        <v>42553.926527777774</v>
      </c>
      <c r="T3838" s="9">
        <f t="shared" si="477"/>
        <v>42585.172916666663</v>
      </c>
      <c r="U3838" t="str">
        <f t="shared" si="478"/>
        <v>Jul</v>
      </c>
      <c r="V3838">
        <f t="shared" si="479"/>
        <v>2016</v>
      </c>
    </row>
    <row r="3839" spans="1:22" ht="30" x14ac:dyDescent="0.25">
      <c r="A3839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102.1</v>
      </c>
      <c r="P3839" s="3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9">
        <f t="shared" si="476"/>
        <v>42152.765717592592</v>
      </c>
      <c r="T3839" s="9">
        <f t="shared" si="477"/>
        <v>42188.765717592592</v>
      </c>
      <c r="U3839" t="str">
        <f t="shared" si="478"/>
        <v>May</v>
      </c>
      <c r="V3839">
        <f t="shared" si="479"/>
        <v>2015</v>
      </c>
    </row>
    <row r="3840" spans="1:22" ht="60" x14ac:dyDescent="0.25">
      <c r="A3840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100.824</v>
      </c>
      <c r="P3840" s="3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6"/>
        <v>42116.710752314815</v>
      </c>
      <c r="T3840" s="9">
        <f t="shared" si="477"/>
        <v>42146.710752314815</v>
      </c>
      <c r="U3840" t="str">
        <f t="shared" si="478"/>
        <v>Apr</v>
      </c>
      <c r="V3840">
        <f t="shared" si="479"/>
        <v>2015</v>
      </c>
    </row>
    <row r="3841" spans="1:22" ht="60" x14ac:dyDescent="0.25">
      <c r="A3841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101.25</v>
      </c>
      <c r="P3841" s="3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9">
        <f t="shared" si="476"/>
        <v>42155.142638888887</v>
      </c>
      <c r="T3841" s="9">
        <f t="shared" si="477"/>
        <v>42215.142638888887</v>
      </c>
      <c r="U3841" t="str">
        <f t="shared" si="478"/>
        <v>May</v>
      </c>
      <c r="V3841">
        <f t="shared" si="479"/>
        <v>2015</v>
      </c>
    </row>
    <row r="3842" spans="1:22" ht="45" x14ac:dyDescent="0.25">
      <c r="A3842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6500</v>
      </c>
      <c r="P3842" s="3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9">
        <f t="shared" si="476"/>
        <v>42432.701724537037</v>
      </c>
      <c r="T3842" s="9">
        <f t="shared" si="477"/>
        <v>42457.660057870366</v>
      </c>
      <c r="U3842" t="str">
        <f t="shared" si="478"/>
        <v>Mar</v>
      </c>
      <c r="V3842">
        <f t="shared" si="479"/>
        <v>2016</v>
      </c>
    </row>
    <row r="3843" spans="1:22" ht="60" hidden="1" x14ac:dyDescent="0.25">
      <c r="A384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E3843/D3843*100</f>
        <v>8.7200000000000006</v>
      </c>
      <c r="P3843" s="3">
        <f t="shared" ref="P3843:P3906" si="481">IFERROR(E3843/L3843,0)</f>
        <v>25.647058823529413</v>
      </c>
      <c r="Q3843" t="str">
        <f t="shared" ref="Q3843:Q3906" si="482">LEFT(N3843,SEARCH("/",N3843,1)-1)</f>
        <v>theater</v>
      </c>
      <c r="R3843" t="str">
        <f t="shared" ref="R3843:R3906" si="483">MID(N3843,FIND("/",N3843)+1,256)</f>
        <v>plays</v>
      </c>
      <c r="S3843" s="9">
        <f t="shared" ref="S3843:S3906" si="484">(((J3843/60)/60)/24)+DATE(1970,1,1)</f>
        <v>41780.785729166666</v>
      </c>
      <c r="T3843" s="9">
        <f t="shared" ref="T3843:T3906" si="485">(((I3843/60)/60)/24)+DATE(1970,1,1)</f>
        <v>41840.785729166666</v>
      </c>
      <c r="U3843" t="str">
        <f t="shared" ref="U3843:U3906" si="486">TEXT(S3843,"mmm")</f>
        <v>May</v>
      </c>
      <c r="V3843">
        <f t="shared" ref="V3843:V3906" si="487">YEAR(T3843)</f>
        <v>2014</v>
      </c>
    </row>
    <row r="3844" spans="1:22" ht="60" hidden="1" x14ac:dyDescent="0.25">
      <c r="A3844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21.94</v>
      </c>
      <c r="P3844" s="3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9">
        <f t="shared" si="484"/>
        <v>41740.493657407409</v>
      </c>
      <c r="T3844" s="9">
        <f t="shared" si="485"/>
        <v>41770.493657407409</v>
      </c>
      <c r="U3844" t="str">
        <f t="shared" si="486"/>
        <v>Apr</v>
      </c>
      <c r="V3844">
        <f t="shared" si="487"/>
        <v>2014</v>
      </c>
    </row>
    <row r="3845" spans="1:22" ht="60" hidden="1" x14ac:dyDescent="0.25">
      <c r="A3845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21.3</v>
      </c>
      <c r="P3845" s="3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9">
        <f t="shared" si="484"/>
        <v>41766.072500000002</v>
      </c>
      <c r="T3845" s="9">
        <f t="shared" si="485"/>
        <v>41791.072500000002</v>
      </c>
      <c r="U3845" t="str">
        <f t="shared" si="486"/>
        <v>May</v>
      </c>
      <c r="V3845">
        <f t="shared" si="487"/>
        <v>2014</v>
      </c>
    </row>
    <row r="3846" spans="1:22" ht="60" hidden="1" x14ac:dyDescent="0.25">
      <c r="A3846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41.489795918367342</v>
      </c>
      <c r="P3846" s="3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4"/>
        <v>41766.617291666669</v>
      </c>
      <c r="T3846" s="9">
        <f t="shared" si="485"/>
        <v>41793.290972222225</v>
      </c>
      <c r="U3846" t="str">
        <f t="shared" si="486"/>
        <v>May</v>
      </c>
      <c r="V3846">
        <f t="shared" si="487"/>
        <v>2014</v>
      </c>
    </row>
    <row r="3847" spans="1:22" ht="60" hidden="1" x14ac:dyDescent="0.25">
      <c r="A3847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2.105</v>
      </c>
      <c r="P3847" s="3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9">
        <f t="shared" si="484"/>
        <v>42248.627013888887</v>
      </c>
      <c r="T3847" s="9">
        <f t="shared" si="485"/>
        <v>42278.627013888887</v>
      </c>
      <c r="U3847" t="str">
        <f t="shared" si="486"/>
        <v>Sep</v>
      </c>
      <c r="V3847">
        <f t="shared" si="487"/>
        <v>2015</v>
      </c>
    </row>
    <row r="3848" spans="1:22" ht="45" hidden="1" x14ac:dyDescent="0.25">
      <c r="A3848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</v>
      </c>
      <c r="P3848" s="3">
        <f t="shared" si="481"/>
        <v>23.625</v>
      </c>
      <c r="Q3848" t="str">
        <f t="shared" si="482"/>
        <v>theater</v>
      </c>
      <c r="R3848" t="str">
        <f t="shared" si="483"/>
        <v>plays</v>
      </c>
      <c r="S3848" s="9">
        <f t="shared" si="484"/>
        <v>41885.221550925926</v>
      </c>
      <c r="T3848" s="9">
        <f t="shared" si="485"/>
        <v>41916.290972222225</v>
      </c>
      <c r="U3848" t="str">
        <f t="shared" si="486"/>
        <v>Sep</v>
      </c>
      <c r="V3848">
        <f t="shared" si="487"/>
        <v>2014</v>
      </c>
    </row>
    <row r="3849" spans="1:22" ht="45" hidden="1" x14ac:dyDescent="0.25">
      <c r="A3849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16.161904761904761</v>
      </c>
      <c r="P3849" s="3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9">
        <f t="shared" si="484"/>
        <v>42159.224432870367</v>
      </c>
      <c r="T3849" s="9">
        <f t="shared" si="485"/>
        <v>42204.224432870367</v>
      </c>
      <c r="U3849" t="str">
        <f t="shared" si="486"/>
        <v>Jun</v>
      </c>
      <c r="V3849">
        <f t="shared" si="487"/>
        <v>2015</v>
      </c>
    </row>
    <row r="3850" spans="1:22" ht="60" hidden="1" x14ac:dyDescent="0.25">
      <c r="A3850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16.376923076923077</v>
      </c>
      <c r="P3850" s="3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9">
        <f t="shared" si="484"/>
        <v>42265.817002314812</v>
      </c>
      <c r="T3850" s="9">
        <f t="shared" si="485"/>
        <v>42295.817002314812</v>
      </c>
      <c r="U3850" t="str">
        <f t="shared" si="486"/>
        <v>Sep</v>
      </c>
      <c r="V3850">
        <f t="shared" si="487"/>
        <v>2015</v>
      </c>
    </row>
    <row r="3851" spans="1:22" ht="75" hidden="1" x14ac:dyDescent="0.25">
      <c r="A3851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</v>
      </c>
      <c r="P3851" s="3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9">
        <f t="shared" si="484"/>
        <v>42136.767175925925</v>
      </c>
      <c r="T3851" s="9">
        <f t="shared" si="485"/>
        <v>42166.767175925925</v>
      </c>
      <c r="U3851" t="str">
        <f t="shared" si="486"/>
        <v>May</v>
      </c>
      <c r="V3851">
        <f t="shared" si="487"/>
        <v>2015</v>
      </c>
    </row>
    <row r="3852" spans="1:22" ht="30" hidden="1" x14ac:dyDescent="0.25">
      <c r="A3852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3.8</v>
      </c>
      <c r="P3852" s="3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4"/>
        <v>41975.124340277776</v>
      </c>
      <c r="T3852" s="9">
        <f t="shared" si="485"/>
        <v>42005.124340277776</v>
      </c>
      <c r="U3852" t="str">
        <f t="shared" si="486"/>
        <v>Dec</v>
      </c>
      <c r="V3852">
        <f t="shared" si="487"/>
        <v>2015</v>
      </c>
    </row>
    <row r="3853" spans="1:22" ht="45" hidden="1" x14ac:dyDescent="0.25">
      <c r="A385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34.08</v>
      </c>
      <c r="P3853" s="3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4"/>
        <v>42172.439571759256</v>
      </c>
      <c r="T3853" s="9">
        <f t="shared" si="485"/>
        <v>42202.439571759256</v>
      </c>
      <c r="U3853" t="str">
        <f t="shared" si="486"/>
        <v>Jun</v>
      </c>
      <c r="V3853">
        <f t="shared" si="487"/>
        <v>2015</v>
      </c>
    </row>
    <row r="3854" spans="1:22" ht="45" hidden="1" x14ac:dyDescent="0.25">
      <c r="A3854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0.2</v>
      </c>
      <c r="P3854" s="3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4"/>
        <v>42065.190694444449</v>
      </c>
      <c r="T3854" s="9">
        <f t="shared" si="485"/>
        <v>42090.149027777778</v>
      </c>
      <c r="U3854" t="str">
        <f t="shared" si="486"/>
        <v>Mar</v>
      </c>
      <c r="V3854">
        <f t="shared" si="487"/>
        <v>2015</v>
      </c>
    </row>
    <row r="3855" spans="1:22" ht="45" hidden="1" x14ac:dyDescent="0.25">
      <c r="A3855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2.5999999999999999E-2</v>
      </c>
      <c r="P3855" s="3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4"/>
        <v>41848.84002314815</v>
      </c>
      <c r="T3855" s="9">
        <f t="shared" si="485"/>
        <v>41883.84002314815</v>
      </c>
      <c r="U3855" t="str">
        <f t="shared" si="486"/>
        <v>Jul</v>
      </c>
      <c r="V3855">
        <f t="shared" si="487"/>
        <v>2014</v>
      </c>
    </row>
    <row r="3856" spans="1:22" ht="30" hidden="1" x14ac:dyDescent="0.25">
      <c r="A3856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16.254545454545454</v>
      </c>
      <c r="P3856" s="3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4"/>
        <v>42103.884930555556</v>
      </c>
      <c r="T3856" s="9">
        <f t="shared" si="485"/>
        <v>42133.884930555556</v>
      </c>
      <c r="U3856" t="str">
        <f t="shared" si="486"/>
        <v>Apr</v>
      </c>
      <c r="V3856">
        <f t="shared" si="487"/>
        <v>2015</v>
      </c>
    </row>
    <row r="3857" spans="1:22" ht="75" hidden="1" x14ac:dyDescent="0.25">
      <c r="A3857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</v>
      </c>
      <c r="P3857" s="3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4"/>
        <v>42059.970729166671</v>
      </c>
      <c r="T3857" s="9">
        <f t="shared" si="485"/>
        <v>42089.929062499999</v>
      </c>
      <c r="U3857" t="str">
        <f t="shared" si="486"/>
        <v>Feb</v>
      </c>
      <c r="V3857">
        <f t="shared" si="487"/>
        <v>2015</v>
      </c>
    </row>
    <row r="3858" spans="1:22" ht="60" hidden="1" x14ac:dyDescent="0.25">
      <c r="A3858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0.02</v>
      </c>
      <c r="P3858" s="3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4"/>
        <v>42041.743090277778</v>
      </c>
      <c r="T3858" s="9">
        <f t="shared" si="485"/>
        <v>42071.701423611114</v>
      </c>
      <c r="U3858" t="str">
        <f t="shared" si="486"/>
        <v>Feb</v>
      </c>
      <c r="V3858">
        <f t="shared" si="487"/>
        <v>2015</v>
      </c>
    </row>
    <row r="3859" spans="1:22" ht="60" hidden="1" x14ac:dyDescent="0.25">
      <c r="A3859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5.2</v>
      </c>
      <c r="P3859" s="3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4"/>
        <v>41829.73715277778</v>
      </c>
      <c r="T3859" s="9">
        <f t="shared" si="485"/>
        <v>41852.716666666667</v>
      </c>
      <c r="U3859" t="str">
        <f t="shared" si="486"/>
        <v>Jul</v>
      </c>
      <c r="V3859">
        <f t="shared" si="487"/>
        <v>2014</v>
      </c>
    </row>
    <row r="3860" spans="1:22" ht="60" hidden="1" x14ac:dyDescent="0.25">
      <c r="A3860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2</v>
      </c>
      <c r="P3860" s="3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4"/>
        <v>42128.431064814817</v>
      </c>
      <c r="T3860" s="9">
        <f t="shared" si="485"/>
        <v>42146.875</v>
      </c>
      <c r="U3860" t="str">
        <f t="shared" si="486"/>
        <v>May</v>
      </c>
      <c r="V3860">
        <f t="shared" si="487"/>
        <v>2015</v>
      </c>
    </row>
    <row r="3861" spans="1:22" ht="45" hidden="1" x14ac:dyDescent="0.25">
      <c r="A3861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0.04</v>
      </c>
      <c r="P3861" s="3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4"/>
        <v>41789.893599537041</v>
      </c>
      <c r="T3861" s="9">
        <f t="shared" si="485"/>
        <v>41815.875</v>
      </c>
      <c r="U3861" t="str">
        <f t="shared" si="486"/>
        <v>May</v>
      </c>
      <c r="V3861">
        <f t="shared" si="487"/>
        <v>2014</v>
      </c>
    </row>
    <row r="3862" spans="1:22" ht="60" hidden="1" x14ac:dyDescent="0.25">
      <c r="A3862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17.666666666666668</v>
      </c>
      <c r="P3862" s="3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9">
        <f t="shared" si="484"/>
        <v>41833.660995370366</v>
      </c>
      <c r="T3862" s="9">
        <f t="shared" si="485"/>
        <v>41863.660995370366</v>
      </c>
      <c r="U3862" t="str">
        <f t="shared" si="486"/>
        <v>Jul</v>
      </c>
      <c r="V3862">
        <f t="shared" si="487"/>
        <v>2014</v>
      </c>
    </row>
    <row r="3863" spans="1:22" hidden="1" x14ac:dyDescent="0.25">
      <c r="A386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5</v>
      </c>
      <c r="P3863" s="3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4"/>
        <v>41914.590011574073</v>
      </c>
      <c r="T3863" s="9">
        <f t="shared" si="485"/>
        <v>41955.907638888893</v>
      </c>
      <c r="U3863" t="str">
        <f t="shared" si="486"/>
        <v>Oct</v>
      </c>
      <c r="V3863">
        <f t="shared" si="487"/>
        <v>2014</v>
      </c>
    </row>
    <row r="3864" spans="1:22" ht="30" hidden="1" x14ac:dyDescent="0.25">
      <c r="A3864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1.3333333333333334E-2</v>
      </c>
      <c r="P3864" s="3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4"/>
        <v>42611.261064814811</v>
      </c>
      <c r="T3864" s="9">
        <f t="shared" si="485"/>
        <v>42625.707638888889</v>
      </c>
      <c r="U3864" t="str">
        <f t="shared" si="486"/>
        <v>Aug</v>
      </c>
      <c r="V3864">
        <f t="shared" si="487"/>
        <v>2016</v>
      </c>
    </row>
    <row r="3865" spans="1:22" ht="60" hidden="1" x14ac:dyDescent="0.25">
      <c r="A3865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3">
        <f t="shared" si="481"/>
        <v>0</v>
      </c>
      <c r="Q3865" t="str">
        <f t="shared" si="482"/>
        <v>theater</v>
      </c>
      <c r="R3865" t="str">
        <f t="shared" si="483"/>
        <v>plays</v>
      </c>
      <c r="S3865" s="9">
        <f t="shared" si="484"/>
        <v>42253.633159722223</v>
      </c>
      <c r="T3865" s="9">
        <f t="shared" si="485"/>
        <v>42313.674826388888</v>
      </c>
      <c r="U3865" t="str">
        <f t="shared" si="486"/>
        <v>Sep</v>
      </c>
      <c r="V3865">
        <f t="shared" si="487"/>
        <v>2015</v>
      </c>
    </row>
    <row r="3866" spans="1:22" ht="60" hidden="1" x14ac:dyDescent="0.25">
      <c r="A3866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</v>
      </c>
      <c r="P3866" s="3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4"/>
        <v>42295.891828703709</v>
      </c>
      <c r="T3866" s="9">
        <f t="shared" si="485"/>
        <v>42325.933495370366</v>
      </c>
      <c r="U3866" t="str">
        <f t="shared" si="486"/>
        <v>Oct</v>
      </c>
      <c r="V3866">
        <f t="shared" si="487"/>
        <v>2015</v>
      </c>
    </row>
    <row r="3867" spans="1:22" ht="45" hidden="1" x14ac:dyDescent="0.25">
      <c r="A3867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26.937422295897225</v>
      </c>
      <c r="P3867" s="3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9">
        <f t="shared" si="484"/>
        <v>41841.651597222226</v>
      </c>
      <c r="T3867" s="9">
        <f t="shared" si="485"/>
        <v>41881.229166666664</v>
      </c>
      <c r="U3867" t="str">
        <f t="shared" si="486"/>
        <v>Jul</v>
      </c>
      <c r="V3867">
        <f t="shared" si="487"/>
        <v>2014</v>
      </c>
    </row>
    <row r="3868" spans="1:22" ht="30" hidden="1" x14ac:dyDescent="0.25">
      <c r="A3868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0.54999999999999993</v>
      </c>
      <c r="P3868" s="3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4"/>
        <v>42402.947002314817</v>
      </c>
      <c r="T3868" s="9">
        <f t="shared" si="485"/>
        <v>42452.145138888889</v>
      </c>
      <c r="U3868" t="str">
        <f t="shared" si="486"/>
        <v>Feb</v>
      </c>
      <c r="V3868">
        <f t="shared" si="487"/>
        <v>2016</v>
      </c>
    </row>
    <row r="3869" spans="1:22" ht="45" hidden="1" x14ac:dyDescent="0.25">
      <c r="A3869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12.55</v>
      </c>
      <c r="P3869" s="3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4"/>
        <v>42509.814108796301</v>
      </c>
      <c r="T3869" s="9">
        <f t="shared" si="485"/>
        <v>42539.814108796301</v>
      </c>
      <c r="U3869" t="str">
        <f t="shared" si="486"/>
        <v>May</v>
      </c>
      <c r="V3869">
        <f t="shared" si="487"/>
        <v>2016</v>
      </c>
    </row>
    <row r="3870" spans="1:22" ht="30" hidden="1" x14ac:dyDescent="0.25">
      <c r="A3870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0.2</v>
      </c>
      <c r="P3870" s="3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4"/>
        <v>41865.659780092588</v>
      </c>
      <c r="T3870" s="9">
        <f t="shared" si="485"/>
        <v>41890.659780092588</v>
      </c>
      <c r="U3870" t="str">
        <f t="shared" si="486"/>
        <v>Aug</v>
      </c>
      <c r="V3870">
        <f t="shared" si="487"/>
        <v>2014</v>
      </c>
    </row>
    <row r="3871" spans="1:22" ht="30" hidden="1" x14ac:dyDescent="0.25">
      <c r="A3871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3.4474868431088401</v>
      </c>
      <c r="P3871" s="3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9">
        <f t="shared" si="484"/>
        <v>42047.724444444444</v>
      </c>
      <c r="T3871" s="9">
        <f t="shared" si="485"/>
        <v>42077.132638888885</v>
      </c>
      <c r="U3871" t="str">
        <f t="shared" si="486"/>
        <v>Feb</v>
      </c>
      <c r="V3871">
        <f t="shared" si="487"/>
        <v>2015</v>
      </c>
    </row>
    <row r="3872" spans="1:22" ht="60" hidden="1" x14ac:dyDescent="0.25">
      <c r="A3872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15</v>
      </c>
      <c r="P3872" s="3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4"/>
        <v>41793.17219907407</v>
      </c>
      <c r="T3872" s="9">
        <f t="shared" si="485"/>
        <v>41823.17219907407</v>
      </c>
      <c r="U3872" t="str">
        <f t="shared" si="486"/>
        <v>Jun</v>
      </c>
      <c r="V3872">
        <f t="shared" si="487"/>
        <v>2014</v>
      </c>
    </row>
    <row r="3873" spans="1:22" ht="45" hidden="1" x14ac:dyDescent="0.25">
      <c r="A387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2.666666666666667</v>
      </c>
      <c r="P3873" s="3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9">
        <f t="shared" si="484"/>
        <v>42763.780671296292</v>
      </c>
      <c r="T3873" s="9">
        <f t="shared" si="485"/>
        <v>42823.739004629635</v>
      </c>
      <c r="U3873" t="str">
        <f t="shared" si="486"/>
        <v>Jan</v>
      </c>
      <c r="V3873">
        <f t="shared" si="487"/>
        <v>2017</v>
      </c>
    </row>
    <row r="3874" spans="1:22" ht="60" hidden="1" x14ac:dyDescent="0.25">
      <c r="A3874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3">
        <f t="shared" si="481"/>
        <v>0</v>
      </c>
      <c r="Q3874" t="str">
        <f t="shared" si="482"/>
        <v>theater</v>
      </c>
      <c r="R3874" t="str">
        <f t="shared" si="483"/>
        <v>musical</v>
      </c>
      <c r="S3874" s="9">
        <f t="shared" si="484"/>
        <v>42180.145787037036</v>
      </c>
      <c r="T3874" s="9">
        <f t="shared" si="485"/>
        <v>42230.145787037036</v>
      </c>
      <c r="U3874" t="str">
        <f t="shared" si="486"/>
        <v>Jun</v>
      </c>
      <c r="V3874">
        <f t="shared" si="487"/>
        <v>2015</v>
      </c>
    </row>
    <row r="3875" spans="1:22" ht="60" hidden="1" x14ac:dyDescent="0.25">
      <c r="A3875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3">
        <f t="shared" si="481"/>
        <v>0</v>
      </c>
      <c r="Q3875" t="str">
        <f t="shared" si="482"/>
        <v>theater</v>
      </c>
      <c r="R3875" t="str">
        <f t="shared" si="483"/>
        <v>musical</v>
      </c>
      <c r="S3875" s="9">
        <f t="shared" si="484"/>
        <v>42255.696006944447</v>
      </c>
      <c r="T3875" s="9">
        <f t="shared" si="485"/>
        <v>42285.696006944447</v>
      </c>
      <c r="U3875" t="str">
        <f t="shared" si="486"/>
        <v>Sep</v>
      </c>
      <c r="V3875">
        <f t="shared" si="487"/>
        <v>2015</v>
      </c>
    </row>
    <row r="3876" spans="1:22" ht="60" hidden="1" x14ac:dyDescent="0.25">
      <c r="A3876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3">
        <f t="shared" si="481"/>
        <v>0</v>
      </c>
      <c r="Q3876" t="str">
        <f t="shared" si="482"/>
        <v>theater</v>
      </c>
      <c r="R3876" t="str">
        <f t="shared" si="483"/>
        <v>musical</v>
      </c>
      <c r="S3876" s="9">
        <f t="shared" si="484"/>
        <v>42007.016458333332</v>
      </c>
      <c r="T3876" s="9">
        <f t="shared" si="485"/>
        <v>42028.041666666672</v>
      </c>
      <c r="U3876" t="str">
        <f t="shared" si="486"/>
        <v>Jan</v>
      </c>
      <c r="V3876">
        <f t="shared" si="487"/>
        <v>2015</v>
      </c>
    </row>
    <row r="3877" spans="1:22" ht="45" hidden="1" x14ac:dyDescent="0.25">
      <c r="A3877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3">
        <f t="shared" si="481"/>
        <v>0</v>
      </c>
      <c r="Q3877" t="str">
        <f t="shared" si="482"/>
        <v>theater</v>
      </c>
      <c r="R3877" t="str">
        <f t="shared" si="483"/>
        <v>musical</v>
      </c>
      <c r="S3877" s="9">
        <f t="shared" si="484"/>
        <v>42615.346817129626</v>
      </c>
      <c r="T3877" s="9">
        <f t="shared" si="485"/>
        <v>42616.416666666672</v>
      </c>
      <c r="U3877" t="str">
        <f t="shared" si="486"/>
        <v>Sep</v>
      </c>
      <c r="V3877">
        <f t="shared" si="487"/>
        <v>2016</v>
      </c>
    </row>
    <row r="3878" spans="1:22" ht="60" hidden="1" x14ac:dyDescent="0.25">
      <c r="A3878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52.794871794871788</v>
      </c>
      <c r="P3878" s="3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9">
        <f t="shared" si="484"/>
        <v>42372.624166666668</v>
      </c>
      <c r="T3878" s="9">
        <f t="shared" si="485"/>
        <v>42402.624166666668</v>
      </c>
      <c r="U3878" t="str">
        <f t="shared" si="486"/>
        <v>Jan</v>
      </c>
      <c r="V3878">
        <f t="shared" si="487"/>
        <v>2016</v>
      </c>
    </row>
    <row r="3879" spans="1:22" ht="60" hidden="1" x14ac:dyDescent="0.25">
      <c r="A3879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4.9639999999999995</v>
      </c>
      <c r="P3879" s="3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9">
        <f t="shared" si="484"/>
        <v>42682.67768518519</v>
      </c>
      <c r="T3879" s="9">
        <f t="shared" si="485"/>
        <v>42712.67768518519</v>
      </c>
      <c r="U3879" t="str">
        <f t="shared" si="486"/>
        <v>Nov</v>
      </c>
      <c r="V3879">
        <f t="shared" si="487"/>
        <v>2016</v>
      </c>
    </row>
    <row r="3880" spans="1:22" ht="45" hidden="1" x14ac:dyDescent="0.25">
      <c r="A3880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5.5555555555555552E-2</v>
      </c>
      <c r="P3880" s="3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4"/>
        <v>42154.818819444445</v>
      </c>
      <c r="T3880" s="9">
        <f t="shared" si="485"/>
        <v>42185.165972222225</v>
      </c>
      <c r="U3880" t="str">
        <f t="shared" si="486"/>
        <v>May</v>
      </c>
      <c r="V3880">
        <f t="shared" si="487"/>
        <v>2015</v>
      </c>
    </row>
    <row r="3881" spans="1:22" ht="45" hidden="1" x14ac:dyDescent="0.25">
      <c r="A3881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3">
        <f t="shared" si="481"/>
        <v>0</v>
      </c>
      <c r="Q3881" t="str">
        <f t="shared" si="482"/>
        <v>theater</v>
      </c>
      <c r="R3881" t="str">
        <f t="shared" si="483"/>
        <v>musical</v>
      </c>
      <c r="S3881" s="9">
        <f t="shared" si="484"/>
        <v>41999.861064814817</v>
      </c>
      <c r="T3881" s="9">
        <f t="shared" si="485"/>
        <v>42029.861064814817</v>
      </c>
      <c r="U3881" t="str">
        <f t="shared" si="486"/>
        <v>Dec</v>
      </c>
      <c r="V3881">
        <f t="shared" si="487"/>
        <v>2015</v>
      </c>
    </row>
    <row r="3882" spans="1:22" ht="60" hidden="1" x14ac:dyDescent="0.25">
      <c r="A3882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13.066666666666665</v>
      </c>
      <c r="P3882" s="3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9">
        <f t="shared" si="484"/>
        <v>41815.815046296295</v>
      </c>
      <c r="T3882" s="9">
        <f t="shared" si="485"/>
        <v>41850.958333333336</v>
      </c>
      <c r="U3882" t="str">
        <f t="shared" si="486"/>
        <v>Jun</v>
      </c>
      <c r="V3882">
        <f t="shared" si="487"/>
        <v>2014</v>
      </c>
    </row>
    <row r="3883" spans="1:22" ht="30" hidden="1" x14ac:dyDescent="0.25">
      <c r="A388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5</v>
      </c>
      <c r="P3883" s="3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4"/>
        <v>42756.018506944441</v>
      </c>
      <c r="T3883" s="9">
        <f t="shared" si="485"/>
        <v>42786.018506944441</v>
      </c>
      <c r="U3883" t="str">
        <f t="shared" si="486"/>
        <v>Jan</v>
      </c>
      <c r="V3883">
        <f t="shared" si="487"/>
        <v>2017</v>
      </c>
    </row>
    <row r="3884" spans="1:22" ht="60" hidden="1" x14ac:dyDescent="0.25">
      <c r="A3884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3">
        <f t="shared" si="481"/>
        <v>0</v>
      </c>
      <c r="Q3884" t="str">
        <f t="shared" si="482"/>
        <v>theater</v>
      </c>
      <c r="R3884" t="str">
        <f t="shared" si="483"/>
        <v>musical</v>
      </c>
      <c r="S3884" s="9">
        <f t="shared" si="484"/>
        <v>42373.983449074076</v>
      </c>
      <c r="T3884" s="9">
        <f t="shared" si="485"/>
        <v>42400.960416666669</v>
      </c>
      <c r="U3884" t="str">
        <f t="shared" si="486"/>
        <v>Jan</v>
      </c>
      <c r="V3884">
        <f t="shared" si="487"/>
        <v>2016</v>
      </c>
    </row>
    <row r="3885" spans="1:22" ht="60" hidden="1" x14ac:dyDescent="0.25">
      <c r="A3885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3">
        <f t="shared" si="481"/>
        <v>0</v>
      </c>
      <c r="Q3885" t="str">
        <f t="shared" si="482"/>
        <v>theater</v>
      </c>
      <c r="R3885" t="str">
        <f t="shared" si="483"/>
        <v>musical</v>
      </c>
      <c r="S3885" s="9">
        <f t="shared" si="484"/>
        <v>41854.602650462963</v>
      </c>
      <c r="T3885" s="9">
        <f t="shared" si="485"/>
        <v>41884.602650462963</v>
      </c>
      <c r="U3885" t="str">
        <f t="shared" si="486"/>
        <v>Aug</v>
      </c>
      <c r="V3885">
        <f t="shared" si="487"/>
        <v>2014</v>
      </c>
    </row>
    <row r="3886" spans="1:22" ht="45" hidden="1" x14ac:dyDescent="0.25">
      <c r="A3886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3">
        <f t="shared" si="481"/>
        <v>0</v>
      </c>
      <c r="Q3886" t="str">
        <f t="shared" si="482"/>
        <v>theater</v>
      </c>
      <c r="R3886" t="str">
        <f t="shared" si="483"/>
        <v>musical</v>
      </c>
      <c r="S3886" s="9">
        <f t="shared" si="484"/>
        <v>42065.791574074072</v>
      </c>
      <c r="T3886" s="9">
        <f t="shared" si="485"/>
        <v>42090.749907407408</v>
      </c>
      <c r="U3886" t="str">
        <f t="shared" si="486"/>
        <v>Mar</v>
      </c>
      <c r="V3886">
        <f t="shared" si="487"/>
        <v>2015</v>
      </c>
    </row>
    <row r="3887" spans="1:22" ht="45" hidden="1" x14ac:dyDescent="0.25">
      <c r="A3887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3">
        <f t="shared" si="481"/>
        <v>0</v>
      </c>
      <c r="Q3887" t="str">
        <f t="shared" si="482"/>
        <v>theater</v>
      </c>
      <c r="R3887" t="str">
        <f t="shared" si="483"/>
        <v>musical</v>
      </c>
      <c r="S3887" s="9">
        <f t="shared" si="484"/>
        <v>42469.951284722221</v>
      </c>
      <c r="T3887" s="9">
        <f t="shared" si="485"/>
        <v>42499.951284722221</v>
      </c>
      <c r="U3887" t="str">
        <f t="shared" si="486"/>
        <v>Apr</v>
      </c>
      <c r="V3887">
        <f t="shared" si="487"/>
        <v>2016</v>
      </c>
    </row>
    <row r="3888" spans="1:22" hidden="1" x14ac:dyDescent="0.25">
      <c r="A3888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3">
        <f t="shared" si="481"/>
        <v>0</v>
      </c>
      <c r="Q3888" t="str">
        <f t="shared" si="482"/>
        <v>theater</v>
      </c>
      <c r="R3888" t="str">
        <f t="shared" si="483"/>
        <v>musical</v>
      </c>
      <c r="S3888" s="9">
        <f t="shared" si="484"/>
        <v>41954.228032407409</v>
      </c>
      <c r="T3888" s="9">
        <f t="shared" si="485"/>
        <v>41984.228032407409</v>
      </c>
      <c r="U3888" t="str">
        <f t="shared" si="486"/>
        <v>Nov</v>
      </c>
      <c r="V3888">
        <f t="shared" si="487"/>
        <v>2014</v>
      </c>
    </row>
    <row r="3889" spans="1:22" ht="60" hidden="1" x14ac:dyDescent="0.25">
      <c r="A3889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</v>
      </c>
      <c r="P3889" s="3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4"/>
        <v>42079.857974537037</v>
      </c>
      <c r="T3889" s="9">
        <f t="shared" si="485"/>
        <v>42125.916666666672</v>
      </c>
      <c r="U3889" t="str">
        <f t="shared" si="486"/>
        <v>Mar</v>
      </c>
      <c r="V3889">
        <f t="shared" si="487"/>
        <v>2015</v>
      </c>
    </row>
    <row r="3890" spans="1:22" ht="60" hidden="1" x14ac:dyDescent="0.25">
      <c r="A3890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27.1</v>
      </c>
      <c r="P3890" s="3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9">
        <f t="shared" si="484"/>
        <v>42762.545810185184</v>
      </c>
      <c r="T3890" s="9">
        <f t="shared" si="485"/>
        <v>42792.545810185184</v>
      </c>
      <c r="U3890" t="str">
        <f t="shared" si="486"/>
        <v>Jan</v>
      </c>
      <c r="V3890">
        <f t="shared" si="487"/>
        <v>2017</v>
      </c>
    </row>
    <row r="3891" spans="1:22" ht="45" hidden="1" x14ac:dyDescent="0.25">
      <c r="A3891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</v>
      </c>
      <c r="P3891" s="3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9">
        <f t="shared" si="484"/>
        <v>41977.004976851851</v>
      </c>
      <c r="T3891" s="9">
        <f t="shared" si="485"/>
        <v>42008.976388888885</v>
      </c>
      <c r="U3891" t="str">
        <f t="shared" si="486"/>
        <v>Dec</v>
      </c>
      <c r="V3891">
        <f t="shared" si="487"/>
        <v>2015</v>
      </c>
    </row>
    <row r="3892" spans="1:22" ht="60" hidden="1" x14ac:dyDescent="0.25">
      <c r="A3892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16.826666666666668</v>
      </c>
      <c r="P3892" s="3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4"/>
        <v>42171.758611111116</v>
      </c>
      <c r="T3892" s="9">
        <f t="shared" si="485"/>
        <v>42231.758611111116</v>
      </c>
      <c r="U3892" t="str">
        <f t="shared" si="486"/>
        <v>Jun</v>
      </c>
      <c r="V3892">
        <f t="shared" si="487"/>
        <v>2015</v>
      </c>
    </row>
    <row r="3893" spans="1:22" ht="30" hidden="1" x14ac:dyDescent="0.25">
      <c r="A389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32.5</v>
      </c>
      <c r="P3893" s="3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9">
        <f t="shared" si="484"/>
        <v>42056.1324537037</v>
      </c>
      <c r="T3893" s="9">
        <f t="shared" si="485"/>
        <v>42086.207638888889</v>
      </c>
      <c r="U3893" t="str">
        <f t="shared" si="486"/>
        <v>Feb</v>
      </c>
      <c r="V3893">
        <f t="shared" si="487"/>
        <v>2015</v>
      </c>
    </row>
    <row r="3894" spans="1:22" ht="60" hidden="1" x14ac:dyDescent="0.25">
      <c r="A3894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3">
        <f t="shared" si="481"/>
        <v>0</v>
      </c>
      <c r="Q3894" t="str">
        <f t="shared" si="482"/>
        <v>theater</v>
      </c>
      <c r="R3894" t="str">
        <f t="shared" si="483"/>
        <v>plays</v>
      </c>
      <c r="S3894" s="9">
        <f t="shared" si="484"/>
        <v>41867.652280092596</v>
      </c>
      <c r="T3894" s="9">
        <f t="shared" si="485"/>
        <v>41875.291666666664</v>
      </c>
      <c r="U3894" t="str">
        <f t="shared" si="486"/>
        <v>Aug</v>
      </c>
      <c r="V3894">
        <f t="shared" si="487"/>
        <v>2014</v>
      </c>
    </row>
    <row r="3895" spans="1:22" ht="60" hidden="1" x14ac:dyDescent="0.25">
      <c r="A3895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21.55</v>
      </c>
      <c r="P3895" s="3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9">
        <f t="shared" si="484"/>
        <v>41779.657870370371</v>
      </c>
      <c r="T3895" s="9">
        <f t="shared" si="485"/>
        <v>41821.25</v>
      </c>
      <c r="U3895" t="str">
        <f t="shared" si="486"/>
        <v>May</v>
      </c>
      <c r="V3895">
        <f t="shared" si="487"/>
        <v>2014</v>
      </c>
    </row>
    <row r="3896" spans="1:22" ht="60" hidden="1" x14ac:dyDescent="0.25">
      <c r="A3896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3.4666666666666663</v>
      </c>
      <c r="P3896" s="3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9">
        <f t="shared" si="484"/>
        <v>42679.958472222221</v>
      </c>
      <c r="T3896" s="9">
        <f t="shared" si="485"/>
        <v>42710.207638888889</v>
      </c>
      <c r="U3896" t="str">
        <f t="shared" si="486"/>
        <v>Nov</v>
      </c>
      <c r="V3896">
        <f t="shared" si="487"/>
        <v>2016</v>
      </c>
    </row>
    <row r="3897" spans="1:22" ht="60" hidden="1" x14ac:dyDescent="0.25">
      <c r="A3897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5</v>
      </c>
      <c r="P3897" s="3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4"/>
        <v>42032.250208333338</v>
      </c>
      <c r="T3897" s="9">
        <f t="shared" si="485"/>
        <v>42063.250208333338</v>
      </c>
      <c r="U3897" t="str">
        <f t="shared" si="486"/>
        <v>Jan</v>
      </c>
      <c r="V3897">
        <f t="shared" si="487"/>
        <v>2015</v>
      </c>
    </row>
    <row r="3898" spans="1:22" ht="60" hidden="1" x14ac:dyDescent="0.25">
      <c r="A3898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10.625</v>
      </c>
      <c r="P3898" s="3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4"/>
        <v>41793.191875000004</v>
      </c>
      <c r="T3898" s="9">
        <f t="shared" si="485"/>
        <v>41807.191875000004</v>
      </c>
      <c r="U3898" t="str">
        <f t="shared" si="486"/>
        <v>Jun</v>
      </c>
      <c r="V3898">
        <f t="shared" si="487"/>
        <v>2014</v>
      </c>
    </row>
    <row r="3899" spans="1:22" ht="60" hidden="1" x14ac:dyDescent="0.25">
      <c r="A3899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17.599999999999998</v>
      </c>
      <c r="P3899" s="3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4"/>
        <v>41982.87364583333</v>
      </c>
      <c r="T3899" s="9">
        <f t="shared" si="485"/>
        <v>42012.87364583333</v>
      </c>
      <c r="U3899" t="str">
        <f t="shared" si="486"/>
        <v>Dec</v>
      </c>
      <c r="V3899">
        <f t="shared" si="487"/>
        <v>2015</v>
      </c>
    </row>
    <row r="3900" spans="1:22" ht="60" hidden="1" x14ac:dyDescent="0.25">
      <c r="A3900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32.56</v>
      </c>
      <c r="P3900" s="3">
        <f t="shared" si="481"/>
        <v>50.875</v>
      </c>
      <c r="Q3900" t="str">
        <f t="shared" si="482"/>
        <v>theater</v>
      </c>
      <c r="R3900" t="str">
        <f t="shared" si="483"/>
        <v>plays</v>
      </c>
      <c r="S3900" s="9">
        <f t="shared" si="484"/>
        <v>42193.482291666667</v>
      </c>
      <c r="T3900" s="9">
        <f t="shared" si="485"/>
        <v>42233.666666666672</v>
      </c>
      <c r="U3900" t="str">
        <f t="shared" si="486"/>
        <v>Jul</v>
      </c>
      <c r="V3900">
        <f t="shared" si="487"/>
        <v>2015</v>
      </c>
    </row>
    <row r="3901" spans="1:22" ht="45" hidden="1" x14ac:dyDescent="0.25">
      <c r="A3901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</v>
      </c>
      <c r="P3901" s="3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4"/>
        <v>41843.775011574071</v>
      </c>
      <c r="T3901" s="9">
        <f t="shared" si="485"/>
        <v>41863.775011574071</v>
      </c>
      <c r="U3901" t="str">
        <f t="shared" si="486"/>
        <v>Jul</v>
      </c>
      <c r="V3901">
        <f t="shared" si="487"/>
        <v>2014</v>
      </c>
    </row>
    <row r="3902" spans="1:22" ht="45" hidden="1" x14ac:dyDescent="0.25">
      <c r="A3902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5.4</v>
      </c>
      <c r="P3902" s="3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4"/>
        <v>42136.092488425929</v>
      </c>
      <c r="T3902" s="9">
        <f t="shared" si="485"/>
        <v>42166.092488425929</v>
      </c>
      <c r="U3902" t="str">
        <f t="shared" si="486"/>
        <v>May</v>
      </c>
      <c r="V3902">
        <f t="shared" si="487"/>
        <v>2015</v>
      </c>
    </row>
    <row r="3903" spans="1:22" ht="60" hidden="1" x14ac:dyDescent="0.25">
      <c r="A390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0.83333333333333337</v>
      </c>
      <c r="P3903" s="3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4"/>
        <v>42317.826377314821</v>
      </c>
      <c r="T3903" s="9">
        <f t="shared" si="485"/>
        <v>42357.826377314821</v>
      </c>
      <c r="U3903" t="str">
        <f t="shared" si="486"/>
        <v>Nov</v>
      </c>
      <c r="V3903">
        <f t="shared" si="487"/>
        <v>2015</v>
      </c>
    </row>
    <row r="3904" spans="1:22" ht="60" hidden="1" x14ac:dyDescent="0.25">
      <c r="A3904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48.833333333333336</v>
      </c>
      <c r="P3904" s="3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9">
        <f t="shared" si="484"/>
        <v>42663.468078703707</v>
      </c>
      <c r="T3904" s="9">
        <f t="shared" si="485"/>
        <v>42688.509745370371</v>
      </c>
      <c r="U3904" t="str">
        <f t="shared" si="486"/>
        <v>Oct</v>
      </c>
      <c r="V3904">
        <f t="shared" si="487"/>
        <v>2016</v>
      </c>
    </row>
    <row r="3905" spans="1:22" ht="60" hidden="1" x14ac:dyDescent="0.25">
      <c r="A3905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3">
        <f t="shared" si="481"/>
        <v>0</v>
      </c>
      <c r="Q3905" t="str">
        <f t="shared" si="482"/>
        <v>theater</v>
      </c>
      <c r="R3905" t="str">
        <f t="shared" si="483"/>
        <v>plays</v>
      </c>
      <c r="S3905" s="9">
        <f t="shared" si="484"/>
        <v>42186.01116898148</v>
      </c>
      <c r="T3905" s="9">
        <f t="shared" si="485"/>
        <v>42230.818055555559</v>
      </c>
      <c r="U3905" t="str">
        <f t="shared" si="486"/>
        <v>Jul</v>
      </c>
      <c r="V3905">
        <f t="shared" si="487"/>
        <v>2015</v>
      </c>
    </row>
    <row r="3906" spans="1:22" ht="30" hidden="1" x14ac:dyDescent="0.25">
      <c r="A3906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0.03</v>
      </c>
      <c r="P3906" s="3">
        <f t="shared" si="481"/>
        <v>1.5</v>
      </c>
      <c r="Q3906" t="str">
        <f t="shared" si="482"/>
        <v>theater</v>
      </c>
      <c r="R3906" t="str">
        <f t="shared" si="483"/>
        <v>plays</v>
      </c>
      <c r="S3906" s="9">
        <f t="shared" si="484"/>
        <v>42095.229166666672</v>
      </c>
      <c r="T3906" s="9">
        <f t="shared" si="485"/>
        <v>42109.211111111115</v>
      </c>
      <c r="U3906" t="str">
        <f t="shared" si="486"/>
        <v>Apr</v>
      </c>
      <c r="V3906">
        <f t="shared" si="487"/>
        <v>2015</v>
      </c>
    </row>
    <row r="3907" spans="1:22" ht="60" hidden="1" x14ac:dyDescent="0.25">
      <c r="A3907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E3907/D3907*100</f>
        <v>11.533333333333333</v>
      </c>
      <c r="P3907" s="3">
        <f t="shared" ref="P3907:P3970" si="489">IFERROR(E3907/L3907,0)</f>
        <v>24.714285714285715</v>
      </c>
      <c r="Q3907" t="str">
        <f t="shared" ref="Q3907:Q3970" si="490">LEFT(N3907,SEARCH("/",N3907,1)-1)</f>
        <v>theater</v>
      </c>
      <c r="R3907" t="str">
        <f t="shared" ref="R3907:R3970" si="491">MID(N3907,FIND("/",N3907)+1,256)</f>
        <v>plays</v>
      </c>
      <c r="S3907" s="9">
        <f t="shared" ref="S3907:S3970" si="492">(((J3907/60)/60)/24)+DATE(1970,1,1)</f>
        <v>42124.623877314814</v>
      </c>
      <c r="T3907" s="9">
        <f t="shared" ref="T3907:T3970" si="493">(((I3907/60)/60)/24)+DATE(1970,1,1)</f>
        <v>42166.958333333328</v>
      </c>
      <c r="U3907" t="str">
        <f t="shared" ref="U3907:U3970" si="494">TEXT(S3907,"mmm")</f>
        <v>Apr</v>
      </c>
      <c r="V3907">
        <f t="shared" ref="V3907:V3970" si="495">YEAR(T3907)</f>
        <v>2015</v>
      </c>
    </row>
    <row r="3908" spans="1:22" ht="45" hidden="1" x14ac:dyDescent="0.25">
      <c r="A3908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67.333333333333329</v>
      </c>
      <c r="P3908" s="3">
        <f t="shared" si="489"/>
        <v>63.125</v>
      </c>
      <c r="Q3908" t="str">
        <f t="shared" si="490"/>
        <v>theater</v>
      </c>
      <c r="R3908" t="str">
        <f t="shared" si="491"/>
        <v>plays</v>
      </c>
      <c r="S3908" s="9">
        <f t="shared" si="492"/>
        <v>42143.917743055557</v>
      </c>
      <c r="T3908" s="9">
        <f t="shared" si="493"/>
        <v>42181.559027777781</v>
      </c>
      <c r="U3908" t="str">
        <f t="shared" si="494"/>
        <v>May</v>
      </c>
      <c r="V3908">
        <f t="shared" si="495"/>
        <v>2015</v>
      </c>
    </row>
    <row r="3909" spans="1:22" ht="45" hidden="1" x14ac:dyDescent="0.25">
      <c r="A3909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15.299999999999999</v>
      </c>
      <c r="P3909" s="3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2"/>
        <v>41906.819513888891</v>
      </c>
      <c r="T3909" s="9">
        <f t="shared" si="493"/>
        <v>41938.838888888888</v>
      </c>
      <c r="U3909" t="str">
        <f t="shared" si="494"/>
        <v>Sep</v>
      </c>
      <c r="V3909">
        <f t="shared" si="495"/>
        <v>2014</v>
      </c>
    </row>
    <row r="3910" spans="1:22" ht="60" hidden="1" x14ac:dyDescent="0.25">
      <c r="A3910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8.6666666666666679</v>
      </c>
      <c r="P3910" s="3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2"/>
        <v>41834.135370370372</v>
      </c>
      <c r="T3910" s="9">
        <f t="shared" si="493"/>
        <v>41849.135370370372</v>
      </c>
      <c r="U3910" t="str">
        <f t="shared" si="494"/>
        <v>Jul</v>
      </c>
      <c r="V3910">
        <f t="shared" si="495"/>
        <v>2014</v>
      </c>
    </row>
    <row r="3911" spans="1:22" ht="45" hidden="1" x14ac:dyDescent="0.25">
      <c r="A3911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0.22499999999999998</v>
      </c>
      <c r="P3911" s="3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2"/>
        <v>41863.359282407408</v>
      </c>
      <c r="T3911" s="9">
        <f t="shared" si="493"/>
        <v>41893.359282407408</v>
      </c>
      <c r="U3911" t="str">
        <f t="shared" si="494"/>
        <v>Aug</v>
      </c>
      <c r="V3911">
        <f t="shared" si="495"/>
        <v>2014</v>
      </c>
    </row>
    <row r="3912" spans="1:22" ht="45" hidden="1" x14ac:dyDescent="0.25">
      <c r="A3912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3.0833333333333335</v>
      </c>
      <c r="P3912" s="3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9">
        <f t="shared" si="492"/>
        <v>42224.756909722222</v>
      </c>
      <c r="T3912" s="9">
        <f t="shared" si="493"/>
        <v>42254.756909722222</v>
      </c>
      <c r="U3912" t="str">
        <f t="shared" si="494"/>
        <v>Aug</v>
      </c>
      <c r="V3912">
        <f t="shared" si="495"/>
        <v>2015</v>
      </c>
    </row>
    <row r="3913" spans="1:22" ht="45" hidden="1" x14ac:dyDescent="0.25">
      <c r="A391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37.412500000000001</v>
      </c>
      <c r="P3913" s="3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9">
        <f t="shared" si="492"/>
        <v>41939.8122337963</v>
      </c>
      <c r="T3913" s="9">
        <f t="shared" si="493"/>
        <v>41969.853900462964</v>
      </c>
      <c r="U3913" t="str">
        <f t="shared" si="494"/>
        <v>Oct</v>
      </c>
      <c r="V3913">
        <f t="shared" si="495"/>
        <v>2014</v>
      </c>
    </row>
    <row r="3914" spans="1:22" ht="45" hidden="1" x14ac:dyDescent="0.25">
      <c r="A3914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6.6666666666666671E-3</v>
      </c>
      <c r="P3914" s="3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2"/>
        <v>42059.270023148143</v>
      </c>
      <c r="T3914" s="9">
        <f t="shared" si="493"/>
        <v>42119.190972222219</v>
      </c>
      <c r="U3914" t="str">
        <f t="shared" si="494"/>
        <v>Feb</v>
      </c>
      <c r="V3914">
        <f t="shared" si="495"/>
        <v>2015</v>
      </c>
    </row>
    <row r="3915" spans="1:22" ht="45" hidden="1" x14ac:dyDescent="0.25">
      <c r="A3915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10</v>
      </c>
      <c r="P3915" s="3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9">
        <f t="shared" si="492"/>
        <v>42308.211215277777</v>
      </c>
      <c r="T3915" s="9">
        <f t="shared" si="493"/>
        <v>42338.252881944441</v>
      </c>
      <c r="U3915" t="str">
        <f t="shared" si="494"/>
        <v>Oct</v>
      </c>
      <c r="V3915">
        <f t="shared" si="495"/>
        <v>2015</v>
      </c>
    </row>
    <row r="3916" spans="1:22" ht="60" hidden="1" x14ac:dyDescent="0.25">
      <c r="A3916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36.36</v>
      </c>
      <c r="P3916" s="3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9">
        <f t="shared" si="492"/>
        <v>42114.818935185183</v>
      </c>
      <c r="T3916" s="9">
        <f t="shared" si="493"/>
        <v>42134.957638888889</v>
      </c>
      <c r="U3916" t="str">
        <f t="shared" si="494"/>
        <v>Apr</v>
      </c>
      <c r="V3916">
        <f t="shared" si="495"/>
        <v>2015</v>
      </c>
    </row>
    <row r="3917" spans="1:22" ht="60" hidden="1" x14ac:dyDescent="0.25">
      <c r="A3917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0.33333333333333337</v>
      </c>
      <c r="P3917" s="3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2"/>
        <v>42492.98505787037</v>
      </c>
      <c r="T3917" s="9">
        <f t="shared" si="493"/>
        <v>42522.98505787037</v>
      </c>
      <c r="U3917" t="str">
        <f t="shared" si="494"/>
        <v>May</v>
      </c>
      <c r="V3917">
        <f t="shared" si="495"/>
        <v>2016</v>
      </c>
    </row>
    <row r="3918" spans="1:22" ht="60" hidden="1" x14ac:dyDescent="0.25">
      <c r="A3918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3">
        <f t="shared" si="489"/>
        <v>0</v>
      </c>
      <c r="Q3918" t="str">
        <f t="shared" si="490"/>
        <v>theater</v>
      </c>
      <c r="R3918" t="str">
        <f t="shared" si="491"/>
        <v>plays</v>
      </c>
      <c r="S3918" s="9">
        <f t="shared" si="492"/>
        <v>42494.471666666665</v>
      </c>
      <c r="T3918" s="9">
        <f t="shared" si="493"/>
        <v>42524.471666666665</v>
      </c>
      <c r="U3918" t="str">
        <f t="shared" si="494"/>
        <v>May</v>
      </c>
      <c r="V3918">
        <f t="shared" si="495"/>
        <v>2016</v>
      </c>
    </row>
    <row r="3919" spans="1:22" ht="45" hidden="1" x14ac:dyDescent="0.25">
      <c r="A3919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0.2857142857142857</v>
      </c>
      <c r="P3919" s="3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2"/>
        <v>41863.527326388888</v>
      </c>
      <c r="T3919" s="9">
        <f t="shared" si="493"/>
        <v>41893.527326388888</v>
      </c>
      <c r="U3919" t="str">
        <f t="shared" si="494"/>
        <v>Aug</v>
      </c>
      <c r="V3919">
        <f t="shared" si="495"/>
        <v>2014</v>
      </c>
    </row>
    <row r="3920" spans="1:22" ht="60" hidden="1" x14ac:dyDescent="0.25">
      <c r="A3920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0.2</v>
      </c>
      <c r="P3920" s="3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2"/>
        <v>41843.664618055554</v>
      </c>
      <c r="T3920" s="9">
        <f t="shared" si="493"/>
        <v>41855.666666666664</v>
      </c>
      <c r="U3920" t="str">
        <f t="shared" si="494"/>
        <v>Jul</v>
      </c>
      <c r="V3920">
        <f t="shared" si="495"/>
        <v>2014</v>
      </c>
    </row>
    <row r="3921" spans="1:22" ht="45" hidden="1" x14ac:dyDescent="0.25">
      <c r="A3921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1.7999999999999998</v>
      </c>
      <c r="P3921" s="3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2"/>
        <v>42358.684872685189</v>
      </c>
      <c r="T3921" s="9">
        <f t="shared" si="493"/>
        <v>42387</v>
      </c>
      <c r="U3921" t="str">
        <f t="shared" si="494"/>
        <v>Dec</v>
      </c>
      <c r="V3921">
        <f t="shared" si="495"/>
        <v>2016</v>
      </c>
    </row>
    <row r="3922" spans="1:22" ht="60" hidden="1" x14ac:dyDescent="0.25">
      <c r="A3922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5.4</v>
      </c>
      <c r="P3922" s="3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2"/>
        <v>42657.38726851852</v>
      </c>
      <c r="T3922" s="9">
        <f t="shared" si="493"/>
        <v>42687.428935185191</v>
      </c>
      <c r="U3922" t="str">
        <f t="shared" si="494"/>
        <v>Oct</v>
      </c>
      <c r="V3922">
        <f t="shared" si="495"/>
        <v>2016</v>
      </c>
    </row>
    <row r="3923" spans="1:22" ht="60" hidden="1" x14ac:dyDescent="0.25">
      <c r="A392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3">
        <f t="shared" si="489"/>
        <v>0</v>
      </c>
      <c r="Q3923" t="str">
        <f t="shared" si="490"/>
        <v>theater</v>
      </c>
      <c r="R3923" t="str">
        <f t="shared" si="491"/>
        <v>plays</v>
      </c>
      <c r="S3923" s="9">
        <f t="shared" si="492"/>
        <v>41926.542303240742</v>
      </c>
      <c r="T3923" s="9">
        <f t="shared" si="493"/>
        <v>41938.75</v>
      </c>
      <c r="U3923" t="str">
        <f t="shared" si="494"/>
        <v>Oct</v>
      </c>
      <c r="V3923">
        <f t="shared" si="495"/>
        <v>2014</v>
      </c>
    </row>
    <row r="3924" spans="1:22" ht="60" hidden="1" x14ac:dyDescent="0.25">
      <c r="A3924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8.1333333333333329</v>
      </c>
      <c r="P3924" s="3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9">
        <f t="shared" si="492"/>
        <v>42020.768634259264</v>
      </c>
      <c r="T3924" s="9">
        <f t="shared" si="493"/>
        <v>42065.958333333328</v>
      </c>
      <c r="U3924" t="str">
        <f t="shared" si="494"/>
        <v>Jan</v>
      </c>
      <c r="V3924">
        <f t="shared" si="495"/>
        <v>2015</v>
      </c>
    </row>
    <row r="3925" spans="1:22" ht="60" hidden="1" x14ac:dyDescent="0.25">
      <c r="A3925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12.034782608695652</v>
      </c>
      <c r="P3925" s="3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9">
        <f t="shared" si="492"/>
        <v>42075.979988425926</v>
      </c>
      <c r="T3925" s="9">
        <f t="shared" si="493"/>
        <v>42103.979988425926</v>
      </c>
      <c r="U3925" t="str">
        <f t="shared" si="494"/>
        <v>Mar</v>
      </c>
      <c r="V3925">
        <f t="shared" si="495"/>
        <v>2015</v>
      </c>
    </row>
    <row r="3926" spans="1:22" ht="45" hidden="1" x14ac:dyDescent="0.25">
      <c r="A3926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15.266666666666667</v>
      </c>
      <c r="P3926" s="3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2"/>
        <v>41786.959745370368</v>
      </c>
      <c r="T3926" s="9">
        <f t="shared" si="493"/>
        <v>41816.959745370368</v>
      </c>
      <c r="U3926" t="str">
        <f t="shared" si="494"/>
        <v>May</v>
      </c>
      <c r="V3926">
        <f t="shared" si="495"/>
        <v>2014</v>
      </c>
    </row>
    <row r="3927" spans="1:22" ht="45" hidden="1" x14ac:dyDescent="0.25">
      <c r="A3927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10</v>
      </c>
      <c r="P3927" s="3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2"/>
        <v>41820.870821759258</v>
      </c>
      <c r="T3927" s="9">
        <f t="shared" si="493"/>
        <v>41850.870821759258</v>
      </c>
      <c r="U3927" t="str">
        <f t="shared" si="494"/>
        <v>Jun</v>
      </c>
      <c r="V3927">
        <f t="shared" si="495"/>
        <v>2014</v>
      </c>
    </row>
    <row r="3928" spans="1:22" ht="45" hidden="1" x14ac:dyDescent="0.25">
      <c r="A3928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0.3</v>
      </c>
      <c r="P3928" s="3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2"/>
        <v>41970.085046296299</v>
      </c>
      <c r="T3928" s="9">
        <f t="shared" si="493"/>
        <v>42000.085046296299</v>
      </c>
      <c r="U3928" t="str">
        <f t="shared" si="494"/>
        <v>Nov</v>
      </c>
      <c r="V3928">
        <f t="shared" si="495"/>
        <v>2014</v>
      </c>
    </row>
    <row r="3929" spans="1:22" ht="60" hidden="1" x14ac:dyDescent="0.25">
      <c r="A3929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1</v>
      </c>
      <c r="P3929" s="3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2"/>
        <v>41830.267407407409</v>
      </c>
      <c r="T3929" s="9">
        <f t="shared" si="493"/>
        <v>41860.267407407409</v>
      </c>
      <c r="U3929" t="str">
        <f t="shared" si="494"/>
        <v>Jul</v>
      </c>
      <c r="V3929">
        <f t="shared" si="495"/>
        <v>2014</v>
      </c>
    </row>
    <row r="3930" spans="1:22" ht="60" hidden="1" x14ac:dyDescent="0.25">
      <c r="A3930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13.020000000000001</v>
      </c>
      <c r="P3930" s="3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2"/>
        <v>42265.683182870373</v>
      </c>
      <c r="T3930" s="9">
        <f t="shared" si="493"/>
        <v>42293.207638888889</v>
      </c>
      <c r="U3930" t="str">
        <f t="shared" si="494"/>
        <v>Sep</v>
      </c>
      <c r="V3930">
        <f t="shared" si="495"/>
        <v>2015</v>
      </c>
    </row>
    <row r="3931" spans="1:22" ht="60" hidden="1" x14ac:dyDescent="0.25">
      <c r="A3931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2.2650000000000001</v>
      </c>
      <c r="P3931" s="3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9">
        <f t="shared" si="492"/>
        <v>42601.827141203699</v>
      </c>
      <c r="T3931" s="9">
        <f t="shared" si="493"/>
        <v>42631.827141203699</v>
      </c>
      <c r="U3931" t="str">
        <f t="shared" si="494"/>
        <v>Aug</v>
      </c>
      <c r="V3931">
        <f t="shared" si="495"/>
        <v>2016</v>
      </c>
    </row>
    <row r="3932" spans="1:22" ht="60" hidden="1" x14ac:dyDescent="0.25">
      <c r="A3932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3">
        <f t="shared" si="489"/>
        <v>0</v>
      </c>
      <c r="Q3932" t="str">
        <f t="shared" si="490"/>
        <v>theater</v>
      </c>
      <c r="R3932" t="str">
        <f t="shared" si="491"/>
        <v>plays</v>
      </c>
      <c r="S3932" s="9">
        <f t="shared" si="492"/>
        <v>42433.338749999995</v>
      </c>
      <c r="T3932" s="9">
        <f t="shared" si="493"/>
        <v>42461.25</v>
      </c>
      <c r="U3932" t="str">
        <f t="shared" si="494"/>
        <v>Mar</v>
      </c>
      <c r="V3932">
        <f t="shared" si="495"/>
        <v>2016</v>
      </c>
    </row>
    <row r="3933" spans="1:22" ht="60" hidden="1" x14ac:dyDescent="0.25">
      <c r="A393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3">
        <f t="shared" si="489"/>
        <v>0</v>
      </c>
      <c r="Q3933" t="str">
        <f t="shared" si="490"/>
        <v>theater</v>
      </c>
      <c r="R3933" t="str">
        <f t="shared" si="491"/>
        <v>plays</v>
      </c>
      <c r="S3933" s="9">
        <f t="shared" si="492"/>
        <v>42228.151701388888</v>
      </c>
      <c r="T3933" s="9">
        <f t="shared" si="493"/>
        <v>42253.151701388888</v>
      </c>
      <c r="U3933" t="str">
        <f t="shared" si="494"/>
        <v>Aug</v>
      </c>
      <c r="V3933">
        <f t="shared" si="495"/>
        <v>2015</v>
      </c>
    </row>
    <row r="3934" spans="1:22" ht="60" hidden="1" x14ac:dyDescent="0.25">
      <c r="A3934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8.3333333333333332E-3</v>
      </c>
      <c r="P3934" s="3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2"/>
        <v>42415.168564814812</v>
      </c>
      <c r="T3934" s="9">
        <f t="shared" si="493"/>
        <v>42445.126898148148</v>
      </c>
      <c r="U3934" t="str">
        <f t="shared" si="494"/>
        <v>Feb</v>
      </c>
      <c r="V3934">
        <f t="shared" si="495"/>
        <v>2016</v>
      </c>
    </row>
    <row r="3935" spans="1:22" ht="60" hidden="1" x14ac:dyDescent="0.25">
      <c r="A3935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15.742857142857142</v>
      </c>
      <c r="P3935" s="3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9">
        <f t="shared" si="492"/>
        <v>42538.968310185184</v>
      </c>
      <c r="T3935" s="9">
        <f t="shared" si="493"/>
        <v>42568.029861111107</v>
      </c>
      <c r="U3935" t="str">
        <f t="shared" si="494"/>
        <v>Jun</v>
      </c>
      <c r="V3935">
        <f t="shared" si="495"/>
        <v>2016</v>
      </c>
    </row>
    <row r="3936" spans="1:22" ht="45" hidden="1" x14ac:dyDescent="0.25">
      <c r="A3936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11</v>
      </c>
      <c r="P3936" s="3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9">
        <f t="shared" si="492"/>
        <v>42233.671747685185</v>
      </c>
      <c r="T3936" s="9">
        <f t="shared" si="493"/>
        <v>42278.541666666672</v>
      </c>
      <c r="U3936" t="str">
        <f t="shared" si="494"/>
        <v>Aug</v>
      </c>
      <c r="V3936">
        <f t="shared" si="495"/>
        <v>2015</v>
      </c>
    </row>
    <row r="3937" spans="1:22" ht="60" hidden="1" x14ac:dyDescent="0.25">
      <c r="A3937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43.833333333333336</v>
      </c>
      <c r="P3937" s="3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9">
        <f t="shared" si="492"/>
        <v>42221.656782407401</v>
      </c>
      <c r="T3937" s="9">
        <f t="shared" si="493"/>
        <v>42281.656782407401</v>
      </c>
      <c r="U3937" t="str">
        <f t="shared" si="494"/>
        <v>Aug</v>
      </c>
      <c r="V3937">
        <f t="shared" si="495"/>
        <v>2015</v>
      </c>
    </row>
    <row r="3938" spans="1:22" ht="60" hidden="1" x14ac:dyDescent="0.25">
      <c r="A3938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3">
        <f t="shared" si="489"/>
        <v>0</v>
      </c>
      <c r="Q3938" t="str">
        <f t="shared" si="490"/>
        <v>theater</v>
      </c>
      <c r="R3938" t="str">
        <f t="shared" si="491"/>
        <v>plays</v>
      </c>
      <c r="S3938" s="9">
        <f t="shared" si="492"/>
        <v>42675.262962962966</v>
      </c>
      <c r="T3938" s="9">
        <f t="shared" si="493"/>
        <v>42705.304629629631</v>
      </c>
      <c r="U3938" t="str">
        <f t="shared" si="494"/>
        <v>Nov</v>
      </c>
      <c r="V3938">
        <f t="shared" si="495"/>
        <v>2016</v>
      </c>
    </row>
    <row r="3939" spans="1:22" ht="45" hidden="1" x14ac:dyDescent="0.25">
      <c r="A3939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86.135181975736558</v>
      </c>
      <c r="P3939" s="3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2"/>
        <v>42534.631481481483</v>
      </c>
      <c r="T3939" s="9">
        <f t="shared" si="493"/>
        <v>42562.631481481483</v>
      </c>
      <c r="U3939" t="str">
        <f t="shared" si="494"/>
        <v>Jun</v>
      </c>
      <c r="V3939">
        <f t="shared" si="495"/>
        <v>2016</v>
      </c>
    </row>
    <row r="3940" spans="1:22" ht="60" hidden="1" x14ac:dyDescent="0.25">
      <c r="A3940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12.196620583717358</v>
      </c>
      <c r="P3940" s="3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2"/>
        <v>42151.905717592599</v>
      </c>
      <c r="T3940" s="9">
        <f t="shared" si="493"/>
        <v>42182.905717592599</v>
      </c>
      <c r="U3940" t="str">
        <f t="shared" si="494"/>
        <v>May</v>
      </c>
      <c r="V3940">
        <f t="shared" si="495"/>
        <v>2015</v>
      </c>
    </row>
    <row r="3941" spans="1:22" ht="60" hidden="1" x14ac:dyDescent="0.25">
      <c r="A3941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0.1</v>
      </c>
      <c r="P3941" s="3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2"/>
        <v>41915.400219907409</v>
      </c>
      <c r="T3941" s="9">
        <f t="shared" si="493"/>
        <v>41919.1875</v>
      </c>
      <c r="U3941" t="str">
        <f t="shared" si="494"/>
        <v>Oct</v>
      </c>
      <c r="V3941">
        <f t="shared" si="495"/>
        <v>2014</v>
      </c>
    </row>
    <row r="3942" spans="1:22" ht="60" hidden="1" x14ac:dyDescent="0.25">
      <c r="A3942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0.22</v>
      </c>
      <c r="P3942" s="3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2"/>
        <v>41961.492488425924</v>
      </c>
      <c r="T3942" s="9">
        <f t="shared" si="493"/>
        <v>42006.492488425924</v>
      </c>
      <c r="U3942" t="str">
        <f t="shared" si="494"/>
        <v>Nov</v>
      </c>
      <c r="V3942">
        <f t="shared" si="495"/>
        <v>2015</v>
      </c>
    </row>
    <row r="3943" spans="1:22" ht="75" hidden="1" x14ac:dyDescent="0.25">
      <c r="A394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0.90909090909090906</v>
      </c>
      <c r="P3943" s="3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2"/>
        <v>41940.587233796294</v>
      </c>
      <c r="T3943" s="9">
        <f t="shared" si="493"/>
        <v>41968.041666666672</v>
      </c>
      <c r="U3943" t="str">
        <f t="shared" si="494"/>
        <v>Oct</v>
      </c>
      <c r="V3943">
        <f t="shared" si="495"/>
        <v>2014</v>
      </c>
    </row>
    <row r="3944" spans="1:22" ht="45" hidden="1" x14ac:dyDescent="0.25">
      <c r="A3944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3">
        <f t="shared" si="489"/>
        <v>0</v>
      </c>
      <c r="Q3944" t="str">
        <f t="shared" si="490"/>
        <v>theater</v>
      </c>
      <c r="R3944" t="str">
        <f t="shared" si="491"/>
        <v>plays</v>
      </c>
      <c r="S3944" s="9">
        <f t="shared" si="492"/>
        <v>42111.904097222221</v>
      </c>
      <c r="T3944" s="9">
        <f t="shared" si="493"/>
        <v>42171.904097222221</v>
      </c>
      <c r="U3944" t="str">
        <f t="shared" si="494"/>
        <v>Apr</v>
      </c>
      <c r="V3944">
        <f t="shared" si="495"/>
        <v>2015</v>
      </c>
    </row>
    <row r="3945" spans="1:22" ht="45" hidden="1" x14ac:dyDescent="0.25">
      <c r="A3945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35.64</v>
      </c>
      <c r="P3945" s="3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9">
        <f t="shared" si="492"/>
        <v>42279.778564814813</v>
      </c>
      <c r="T3945" s="9">
        <f t="shared" si="493"/>
        <v>42310.701388888891</v>
      </c>
      <c r="U3945" t="str">
        <f t="shared" si="494"/>
        <v>Oct</v>
      </c>
      <c r="V3945">
        <f t="shared" si="495"/>
        <v>2015</v>
      </c>
    </row>
    <row r="3946" spans="1:22" ht="60" hidden="1" x14ac:dyDescent="0.25">
      <c r="A3946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3">
        <f t="shared" si="489"/>
        <v>0</v>
      </c>
      <c r="Q3946" t="str">
        <f t="shared" si="490"/>
        <v>theater</v>
      </c>
      <c r="R3946" t="str">
        <f t="shared" si="491"/>
        <v>plays</v>
      </c>
      <c r="S3946" s="9">
        <f t="shared" si="492"/>
        <v>42213.662905092591</v>
      </c>
      <c r="T3946" s="9">
        <f t="shared" si="493"/>
        <v>42243.662905092591</v>
      </c>
      <c r="U3946" t="str">
        <f t="shared" si="494"/>
        <v>Jul</v>
      </c>
      <c r="V3946">
        <f t="shared" si="495"/>
        <v>2015</v>
      </c>
    </row>
    <row r="3947" spans="1:22" ht="60" hidden="1" x14ac:dyDescent="0.25">
      <c r="A3947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0.25</v>
      </c>
      <c r="P3947" s="3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2"/>
        <v>42109.801712962959</v>
      </c>
      <c r="T3947" s="9">
        <f t="shared" si="493"/>
        <v>42139.801712962959</v>
      </c>
      <c r="U3947" t="str">
        <f t="shared" si="494"/>
        <v>Apr</v>
      </c>
      <c r="V3947">
        <f t="shared" si="495"/>
        <v>2015</v>
      </c>
    </row>
    <row r="3948" spans="1:22" ht="30" hidden="1" x14ac:dyDescent="0.25">
      <c r="A3948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</v>
      </c>
      <c r="P3948" s="3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2"/>
        <v>42031.833587962959</v>
      </c>
      <c r="T3948" s="9">
        <f t="shared" si="493"/>
        <v>42063.333333333328</v>
      </c>
      <c r="U3948" t="str">
        <f t="shared" si="494"/>
        <v>Jan</v>
      </c>
      <c r="V3948">
        <f t="shared" si="495"/>
        <v>2015</v>
      </c>
    </row>
    <row r="3949" spans="1:22" ht="60" hidden="1" x14ac:dyDescent="0.25">
      <c r="A3949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3.3666666666666663</v>
      </c>
      <c r="P3949" s="3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2"/>
        <v>42615.142870370371</v>
      </c>
      <c r="T3949" s="9">
        <f t="shared" si="493"/>
        <v>42645.142870370371</v>
      </c>
      <c r="U3949" t="str">
        <f t="shared" si="494"/>
        <v>Sep</v>
      </c>
      <c r="V3949">
        <f t="shared" si="495"/>
        <v>2016</v>
      </c>
    </row>
    <row r="3950" spans="1:22" ht="60" hidden="1" x14ac:dyDescent="0.25">
      <c r="A3950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3">
        <f t="shared" si="489"/>
        <v>0</v>
      </c>
      <c r="Q3950" t="str">
        <f t="shared" si="490"/>
        <v>theater</v>
      </c>
      <c r="R3950" t="str">
        <f t="shared" si="491"/>
        <v>plays</v>
      </c>
      <c r="S3950" s="9">
        <f t="shared" si="492"/>
        <v>41829.325497685182</v>
      </c>
      <c r="T3950" s="9">
        <f t="shared" si="493"/>
        <v>41889.325497685182</v>
      </c>
      <c r="U3950" t="str">
        <f t="shared" si="494"/>
        <v>Jul</v>
      </c>
      <c r="V3950">
        <f t="shared" si="495"/>
        <v>2014</v>
      </c>
    </row>
    <row r="3951" spans="1:22" ht="60" hidden="1" x14ac:dyDescent="0.25">
      <c r="A3951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15.770000000000001</v>
      </c>
      <c r="P3951" s="3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9">
        <f t="shared" si="492"/>
        <v>42016.120613425926</v>
      </c>
      <c r="T3951" s="9">
        <f t="shared" si="493"/>
        <v>42046.120613425926</v>
      </c>
      <c r="U3951" t="str">
        <f t="shared" si="494"/>
        <v>Jan</v>
      </c>
      <c r="V3951">
        <f t="shared" si="495"/>
        <v>2015</v>
      </c>
    </row>
    <row r="3952" spans="1:22" ht="60" hidden="1" x14ac:dyDescent="0.25">
      <c r="A3952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0.625</v>
      </c>
      <c r="P3952" s="3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2"/>
        <v>42439.702314814815</v>
      </c>
      <c r="T3952" s="9">
        <f t="shared" si="493"/>
        <v>42468.774305555555</v>
      </c>
      <c r="U3952" t="str">
        <f t="shared" si="494"/>
        <v>Mar</v>
      </c>
      <c r="V3952">
        <f t="shared" si="495"/>
        <v>2016</v>
      </c>
    </row>
    <row r="3953" spans="1:22" ht="60" hidden="1" x14ac:dyDescent="0.25">
      <c r="A395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5.0000000000000001E-4</v>
      </c>
      <c r="P3953" s="3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2"/>
        <v>42433.825717592597</v>
      </c>
      <c r="T3953" s="9">
        <f t="shared" si="493"/>
        <v>42493.784050925926</v>
      </c>
      <c r="U3953" t="str">
        <f t="shared" si="494"/>
        <v>Mar</v>
      </c>
      <c r="V3953">
        <f t="shared" si="495"/>
        <v>2016</v>
      </c>
    </row>
    <row r="3954" spans="1:22" ht="60" hidden="1" x14ac:dyDescent="0.25">
      <c r="A3954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9.6153846153846159E-2</v>
      </c>
      <c r="P3954" s="3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2"/>
        <v>42243.790393518517</v>
      </c>
      <c r="T3954" s="9">
        <f t="shared" si="493"/>
        <v>42303.790393518517</v>
      </c>
      <c r="U3954" t="str">
        <f t="shared" si="494"/>
        <v>Aug</v>
      </c>
      <c r="V3954">
        <f t="shared" si="495"/>
        <v>2015</v>
      </c>
    </row>
    <row r="3955" spans="1:22" ht="45" hidden="1" x14ac:dyDescent="0.25">
      <c r="A3955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3">
        <f t="shared" si="489"/>
        <v>0</v>
      </c>
      <c r="Q3955" t="str">
        <f t="shared" si="490"/>
        <v>theater</v>
      </c>
      <c r="R3955" t="str">
        <f t="shared" si="491"/>
        <v>plays</v>
      </c>
      <c r="S3955" s="9">
        <f t="shared" si="492"/>
        <v>42550.048449074078</v>
      </c>
      <c r="T3955" s="9">
        <f t="shared" si="493"/>
        <v>42580.978472222225</v>
      </c>
      <c r="U3955" t="str">
        <f t="shared" si="494"/>
        <v>Jun</v>
      </c>
      <c r="V3955">
        <f t="shared" si="495"/>
        <v>2016</v>
      </c>
    </row>
    <row r="3956" spans="1:22" ht="60" hidden="1" x14ac:dyDescent="0.25">
      <c r="A3956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3">
        <f t="shared" si="489"/>
        <v>0</v>
      </c>
      <c r="Q3956" t="str">
        <f t="shared" si="490"/>
        <v>theater</v>
      </c>
      <c r="R3956" t="str">
        <f t="shared" si="491"/>
        <v>plays</v>
      </c>
      <c r="S3956" s="9">
        <f t="shared" si="492"/>
        <v>41774.651203703703</v>
      </c>
      <c r="T3956" s="9">
        <f t="shared" si="493"/>
        <v>41834.651203703703</v>
      </c>
      <c r="U3956" t="str">
        <f t="shared" si="494"/>
        <v>May</v>
      </c>
      <c r="V3956">
        <f t="shared" si="495"/>
        <v>2014</v>
      </c>
    </row>
    <row r="3957" spans="1:22" ht="60" hidden="1" x14ac:dyDescent="0.25">
      <c r="A3957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24.285714285714285</v>
      </c>
      <c r="P3957" s="3">
        <f t="shared" si="489"/>
        <v>53.125</v>
      </c>
      <c r="Q3957" t="str">
        <f t="shared" si="490"/>
        <v>theater</v>
      </c>
      <c r="R3957" t="str">
        <f t="shared" si="491"/>
        <v>plays</v>
      </c>
      <c r="S3957" s="9">
        <f t="shared" si="492"/>
        <v>42306.848854166667</v>
      </c>
      <c r="T3957" s="9">
        <f t="shared" si="493"/>
        <v>42336.890520833331</v>
      </c>
      <c r="U3957" t="str">
        <f t="shared" si="494"/>
        <v>Oct</v>
      </c>
      <c r="V3957">
        <f t="shared" si="495"/>
        <v>2015</v>
      </c>
    </row>
    <row r="3958" spans="1:22" ht="60" hidden="1" x14ac:dyDescent="0.25">
      <c r="A3958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3">
        <f t="shared" si="489"/>
        <v>0</v>
      </c>
      <c r="Q3958" t="str">
        <f t="shared" si="490"/>
        <v>theater</v>
      </c>
      <c r="R3958" t="str">
        <f t="shared" si="491"/>
        <v>plays</v>
      </c>
      <c r="S3958" s="9">
        <f t="shared" si="492"/>
        <v>42457.932025462964</v>
      </c>
      <c r="T3958" s="9">
        <f t="shared" si="493"/>
        <v>42485.013888888891</v>
      </c>
      <c r="U3958" t="str">
        <f t="shared" si="494"/>
        <v>Mar</v>
      </c>
      <c r="V3958">
        <f t="shared" si="495"/>
        <v>2016</v>
      </c>
    </row>
    <row r="3959" spans="1:22" ht="45" hidden="1" x14ac:dyDescent="0.25">
      <c r="A3959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2.5000000000000001E-2</v>
      </c>
      <c r="P3959" s="3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2"/>
        <v>42513.976319444439</v>
      </c>
      <c r="T3959" s="9">
        <f t="shared" si="493"/>
        <v>42559.976319444439</v>
      </c>
      <c r="U3959" t="str">
        <f t="shared" si="494"/>
        <v>May</v>
      </c>
      <c r="V3959">
        <f t="shared" si="495"/>
        <v>2016</v>
      </c>
    </row>
    <row r="3960" spans="1:22" ht="60" hidden="1" x14ac:dyDescent="0.25">
      <c r="A3960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32.049999999999997</v>
      </c>
      <c r="P3960" s="3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9">
        <f t="shared" si="492"/>
        <v>41816.950370370374</v>
      </c>
      <c r="T3960" s="9">
        <f t="shared" si="493"/>
        <v>41853.583333333336</v>
      </c>
      <c r="U3960" t="str">
        <f t="shared" si="494"/>
        <v>Jun</v>
      </c>
      <c r="V3960">
        <f t="shared" si="495"/>
        <v>2014</v>
      </c>
    </row>
    <row r="3961" spans="1:22" ht="60" hidden="1" x14ac:dyDescent="0.25">
      <c r="A3961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24.333333333333336</v>
      </c>
      <c r="P3961" s="3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9">
        <f t="shared" si="492"/>
        <v>41880.788842592592</v>
      </c>
      <c r="T3961" s="9">
        <f t="shared" si="493"/>
        <v>41910.788842592592</v>
      </c>
      <c r="U3961" t="str">
        <f t="shared" si="494"/>
        <v>Aug</v>
      </c>
      <c r="V3961">
        <f t="shared" si="495"/>
        <v>2014</v>
      </c>
    </row>
    <row r="3962" spans="1:22" ht="60" hidden="1" x14ac:dyDescent="0.25">
      <c r="A3962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1.5</v>
      </c>
      <c r="P3962" s="3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2"/>
        <v>42342.845555555556</v>
      </c>
      <c r="T3962" s="9">
        <f t="shared" si="493"/>
        <v>42372.845555555556</v>
      </c>
      <c r="U3962" t="str">
        <f t="shared" si="494"/>
        <v>Dec</v>
      </c>
      <c r="V3962">
        <f t="shared" si="495"/>
        <v>2016</v>
      </c>
    </row>
    <row r="3963" spans="1:22" ht="60" hidden="1" x14ac:dyDescent="0.25">
      <c r="A396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0.42</v>
      </c>
      <c r="P3963" s="3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2"/>
        <v>41745.891319444447</v>
      </c>
      <c r="T3963" s="9">
        <f t="shared" si="493"/>
        <v>41767.891319444447</v>
      </c>
      <c r="U3963" t="str">
        <f t="shared" si="494"/>
        <v>Apr</v>
      </c>
      <c r="V3963">
        <f t="shared" si="495"/>
        <v>2014</v>
      </c>
    </row>
    <row r="3964" spans="1:22" ht="60" hidden="1" x14ac:dyDescent="0.25">
      <c r="A3964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</v>
      </c>
      <c r="P3964" s="3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2"/>
        <v>42311.621458333335</v>
      </c>
      <c r="T3964" s="9">
        <f t="shared" si="493"/>
        <v>42336.621458333335</v>
      </c>
      <c r="U3964" t="str">
        <f t="shared" si="494"/>
        <v>Nov</v>
      </c>
      <c r="V3964">
        <f t="shared" si="495"/>
        <v>2015</v>
      </c>
    </row>
    <row r="3965" spans="1:22" ht="60" hidden="1" x14ac:dyDescent="0.25">
      <c r="A3965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3">
        <f t="shared" si="489"/>
        <v>0</v>
      </c>
      <c r="Q3965" t="str">
        <f t="shared" si="490"/>
        <v>theater</v>
      </c>
      <c r="R3965" t="str">
        <f t="shared" si="491"/>
        <v>plays</v>
      </c>
      <c r="S3965" s="9">
        <f t="shared" si="492"/>
        <v>42296.154131944444</v>
      </c>
      <c r="T3965" s="9">
        <f t="shared" si="493"/>
        <v>42326.195798611108</v>
      </c>
      <c r="U3965" t="str">
        <f t="shared" si="494"/>
        <v>Oct</v>
      </c>
      <c r="V3965">
        <f t="shared" si="495"/>
        <v>2015</v>
      </c>
    </row>
    <row r="3966" spans="1:22" ht="45" hidden="1" x14ac:dyDescent="0.25">
      <c r="A3966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</v>
      </c>
      <c r="P3966" s="3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2"/>
        <v>42053.722060185188</v>
      </c>
      <c r="T3966" s="9">
        <f t="shared" si="493"/>
        <v>42113.680393518516</v>
      </c>
      <c r="U3966" t="str">
        <f t="shared" si="494"/>
        <v>Feb</v>
      </c>
      <c r="V3966">
        <f t="shared" si="495"/>
        <v>2015</v>
      </c>
    </row>
    <row r="3967" spans="1:22" ht="60" hidden="1" x14ac:dyDescent="0.25">
      <c r="A3967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14.249999999999998</v>
      </c>
      <c r="P3967" s="3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2"/>
        <v>42414.235879629632</v>
      </c>
      <c r="T3967" s="9">
        <f t="shared" si="493"/>
        <v>42474.194212962961</v>
      </c>
      <c r="U3967" t="str">
        <f t="shared" si="494"/>
        <v>Feb</v>
      </c>
      <c r="V3967">
        <f t="shared" si="495"/>
        <v>2016</v>
      </c>
    </row>
    <row r="3968" spans="1:22" ht="60" hidden="1" x14ac:dyDescent="0.25">
      <c r="A3968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0.6</v>
      </c>
      <c r="P3968" s="3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2"/>
        <v>41801.711550925924</v>
      </c>
      <c r="T3968" s="9">
        <f t="shared" si="493"/>
        <v>41844.124305555553</v>
      </c>
      <c r="U3968" t="str">
        <f t="shared" si="494"/>
        <v>Jun</v>
      </c>
      <c r="V3968">
        <f t="shared" si="495"/>
        <v>2014</v>
      </c>
    </row>
    <row r="3969" spans="1:22" ht="60" hidden="1" x14ac:dyDescent="0.25">
      <c r="A3969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24.117647058823529</v>
      </c>
      <c r="P3969" s="3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2"/>
        <v>42770.290590277778</v>
      </c>
      <c r="T3969" s="9">
        <f t="shared" si="493"/>
        <v>42800.290590277778</v>
      </c>
      <c r="U3969" t="str">
        <f t="shared" si="494"/>
        <v>Feb</v>
      </c>
      <c r="V3969">
        <f t="shared" si="495"/>
        <v>2017</v>
      </c>
    </row>
    <row r="3970" spans="1:22" ht="45" hidden="1" x14ac:dyDescent="0.25">
      <c r="A3970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10.54</v>
      </c>
      <c r="P3970" s="3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9">
        <f t="shared" si="492"/>
        <v>42452.815659722226</v>
      </c>
      <c r="T3970" s="9">
        <f t="shared" si="493"/>
        <v>42512.815659722226</v>
      </c>
      <c r="U3970" t="str">
        <f t="shared" si="494"/>
        <v>Mar</v>
      </c>
      <c r="V3970">
        <f t="shared" si="495"/>
        <v>2016</v>
      </c>
    </row>
    <row r="3971" spans="1:22" ht="60" hidden="1" x14ac:dyDescent="0.25">
      <c r="A3971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E3971/D3971*100</f>
        <v>7.4690265486725664</v>
      </c>
      <c r="P3971" s="3">
        <f t="shared" ref="P3971:P4034" si="497">IFERROR(E3971/L3971,0)</f>
        <v>35.166666666666664</v>
      </c>
      <c r="Q3971" t="str">
        <f t="shared" ref="Q3971:Q4034" si="498">LEFT(N3971,SEARCH("/",N3971,1)-1)</f>
        <v>theater</v>
      </c>
      <c r="R3971" t="str">
        <f t="shared" ref="R3971:R4034" si="499">MID(N3971,FIND("/",N3971)+1,256)</f>
        <v>plays</v>
      </c>
      <c r="S3971" s="9">
        <f t="shared" ref="S3971:S4034" si="500">(((J3971/60)/60)/24)+DATE(1970,1,1)</f>
        <v>42601.854699074072</v>
      </c>
      <c r="T3971" s="9">
        <f t="shared" ref="T3971:T4034" si="501">(((I3971/60)/60)/24)+DATE(1970,1,1)</f>
        <v>42611.163194444445</v>
      </c>
      <c r="U3971" t="str">
        <f t="shared" ref="U3971:U4034" si="502">TEXT(S3971,"mmm")</f>
        <v>Aug</v>
      </c>
      <c r="V3971">
        <f t="shared" ref="V3971:V4034" si="503">YEAR(T3971)</f>
        <v>2016</v>
      </c>
    </row>
    <row r="3972" spans="1:22" ht="60" hidden="1" x14ac:dyDescent="0.25">
      <c r="A3972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7.3333333333333334E-2</v>
      </c>
      <c r="P3972" s="3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si="500"/>
        <v>42447.863553240735</v>
      </c>
      <c r="T3972" s="9">
        <f t="shared" si="501"/>
        <v>42477.863553240735</v>
      </c>
      <c r="U3972" t="str">
        <f t="shared" si="502"/>
        <v>Mar</v>
      </c>
      <c r="V3972">
        <f t="shared" si="503"/>
        <v>2016</v>
      </c>
    </row>
    <row r="3973" spans="1:22" ht="60" hidden="1" x14ac:dyDescent="0.25">
      <c r="A397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0.97142857142857131</v>
      </c>
      <c r="P3973" s="3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9">
        <f t="shared" si="500"/>
        <v>41811.536180555559</v>
      </c>
      <c r="T3973" s="9">
        <f t="shared" si="501"/>
        <v>41841.536180555559</v>
      </c>
      <c r="U3973" t="str">
        <f t="shared" si="502"/>
        <v>Jun</v>
      </c>
      <c r="V3973">
        <f t="shared" si="503"/>
        <v>2014</v>
      </c>
    </row>
    <row r="3974" spans="1:22" ht="45" hidden="1" x14ac:dyDescent="0.25">
      <c r="A3974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21.099999999999998</v>
      </c>
      <c r="P3974" s="3">
        <f t="shared" si="497"/>
        <v>26.375</v>
      </c>
      <c r="Q3974" t="str">
        <f t="shared" si="498"/>
        <v>theater</v>
      </c>
      <c r="R3974" t="str">
        <f t="shared" si="499"/>
        <v>plays</v>
      </c>
      <c r="S3974" s="9">
        <f t="shared" si="500"/>
        <v>41981.067523148144</v>
      </c>
      <c r="T3974" s="9">
        <f t="shared" si="501"/>
        <v>42041.067523148144</v>
      </c>
      <c r="U3974" t="str">
        <f t="shared" si="502"/>
        <v>Dec</v>
      </c>
      <c r="V3974">
        <f t="shared" si="503"/>
        <v>2015</v>
      </c>
    </row>
    <row r="3975" spans="1:22" ht="60" hidden="1" x14ac:dyDescent="0.25">
      <c r="A3975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78.100000000000009</v>
      </c>
      <c r="P3975" s="3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9">
        <f t="shared" si="500"/>
        <v>42469.68414351852</v>
      </c>
      <c r="T3975" s="9">
        <f t="shared" si="501"/>
        <v>42499.166666666672</v>
      </c>
      <c r="U3975" t="str">
        <f t="shared" si="502"/>
        <v>Apr</v>
      </c>
      <c r="V3975">
        <f t="shared" si="503"/>
        <v>2016</v>
      </c>
    </row>
    <row r="3976" spans="1:22" ht="60" hidden="1" x14ac:dyDescent="0.25">
      <c r="A3976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32</v>
      </c>
      <c r="P3976" s="3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9">
        <f t="shared" si="500"/>
        <v>42493.546851851846</v>
      </c>
      <c r="T3976" s="9">
        <f t="shared" si="501"/>
        <v>42523.546851851846</v>
      </c>
      <c r="U3976" t="str">
        <f t="shared" si="502"/>
        <v>May</v>
      </c>
      <c r="V3976">
        <f t="shared" si="503"/>
        <v>2016</v>
      </c>
    </row>
    <row r="3977" spans="1:22" ht="60" hidden="1" x14ac:dyDescent="0.25">
      <c r="A3977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3">
        <f t="shared" si="497"/>
        <v>0</v>
      </c>
      <c r="Q3977" t="str">
        <f t="shared" si="498"/>
        <v>theater</v>
      </c>
      <c r="R3977" t="str">
        <f t="shared" si="499"/>
        <v>plays</v>
      </c>
      <c r="S3977" s="9">
        <f t="shared" si="500"/>
        <v>42534.866875</v>
      </c>
      <c r="T3977" s="9">
        <f t="shared" si="501"/>
        <v>42564.866875</v>
      </c>
      <c r="U3977" t="str">
        <f t="shared" si="502"/>
        <v>Jun</v>
      </c>
      <c r="V3977">
        <f t="shared" si="503"/>
        <v>2016</v>
      </c>
    </row>
    <row r="3978" spans="1:22" ht="60" hidden="1" x14ac:dyDescent="0.25">
      <c r="A3978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47.692307692307693</v>
      </c>
      <c r="P3978" s="3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0"/>
        <v>41830.858344907407</v>
      </c>
      <c r="T3978" s="9">
        <f t="shared" si="501"/>
        <v>41852.291666666664</v>
      </c>
      <c r="U3978" t="str">
        <f t="shared" si="502"/>
        <v>Jul</v>
      </c>
      <c r="V3978">
        <f t="shared" si="503"/>
        <v>2014</v>
      </c>
    </row>
    <row r="3979" spans="1:22" ht="60" hidden="1" x14ac:dyDescent="0.25">
      <c r="A3979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1.4500000000000002</v>
      </c>
      <c r="P3979" s="3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0"/>
        <v>42543.788564814815</v>
      </c>
      <c r="T3979" s="9">
        <f t="shared" si="501"/>
        <v>42573.788564814815</v>
      </c>
      <c r="U3979" t="str">
        <f t="shared" si="502"/>
        <v>Jun</v>
      </c>
      <c r="V3979">
        <f t="shared" si="503"/>
        <v>2016</v>
      </c>
    </row>
    <row r="3980" spans="1:22" ht="60" hidden="1" x14ac:dyDescent="0.25">
      <c r="A3980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10.7</v>
      </c>
      <c r="P3980" s="3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0"/>
        <v>41975.642974537041</v>
      </c>
      <c r="T3980" s="9">
        <f t="shared" si="501"/>
        <v>42035.642974537041</v>
      </c>
      <c r="U3980" t="str">
        <f t="shared" si="502"/>
        <v>Dec</v>
      </c>
      <c r="V3980">
        <f t="shared" si="503"/>
        <v>2015</v>
      </c>
    </row>
    <row r="3981" spans="1:22" ht="60" hidden="1" x14ac:dyDescent="0.25">
      <c r="A3981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</v>
      </c>
      <c r="P3981" s="3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9">
        <f t="shared" si="500"/>
        <v>42069.903437500005</v>
      </c>
      <c r="T3981" s="9">
        <f t="shared" si="501"/>
        <v>42092.833333333328</v>
      </c>
      <c r="U3981" t="str">
        <f t="shared" si="502"/>
        <v>Mar</v>
      </c>
      <c r="V3981">
        <f t="shared" si="503"/>
        <v>2015</v>
      </c>
    </row>
    <row r="3982" spans="1:22" ht="60" hidden="1" x14ac:dyDescent="0.25">
      <c r="A3982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18</v>
      </c>
      <c r="P3982" s="3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9">
        <f t="shared" si="500"/>
        <v>41795.598923611113</v>
      </c>
      <c r="T3982" s="9">
        <f t="shared" si="501"/>
        <v>41825.598923611113</v>
      </c>
      <c r="U3982" t="str">
        <f t="shared" si="502"/>
        <v>Jun</v>
      </c>
      <c r="V3982">
        <f t="shared" si="503"/>
        <v>2014</v>
      </c>
    </row>
    <row r="3983" spans="1:22" ht="45" hidden="1" x14ac:dyDescent="0.25">
      <c r="A398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</v>
      </c>
      <c r="P3983" s="3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0"/>
        <v>42508.179965277777</v>
      </c>
      <c r="T3983" s="9">
        <f t="shared" si="501"/>
        <v>42568.179965277777</v>
      </c>
      <c r="U3983" t="str">
        <f t="shared" si="502"/>
        <v>May</v>
      </c>
      <c r="V3983">
        <f t="shared" si="503"/>
        <v>2016</v>
      </c>
    </row>
    <row r="3984" spans="1:22" ht="60" hidden="1" x14ac:dyDescent="0.25">
      <c r="A3984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20</v>
      </c>
      <c r="P3984" s="3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0"/>
        <v>42132.809953703705</v>
      </c>
      <c r="T3984" s="9">
        <f t="shared" si="501"/>
        <v>42192.809953703705</v>
      </c>
      <c r="U3984" t="str">
        <f t="shared" si="502"/>
        <v>May</v>
      </c>
      <c r="V3984">
        <f t="shared" si="503"/>
        <v>2015</v>
      </c>
    </row>
    <row r="3985" spans="1:22" ht="60" hidden="1" x14ac:dyDescent="0.25">
      <c r="A3985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34.802513464991023</v>
      </c>
      <c r="P3985" s="3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9">
        <f t="shared" si="500"/>
        <v>41747.86986111111</v>
      </c>
      <c r="T3985" s="9">
        <f t="shared" si="501"/>
        <v>41779.290972222225</v>
      </c>
      <c r="U3985" t="str">
        <f t="shared" si="502"/>
        <v>Apr</v>
      </c>
      <c r="V3985">
        <f t="shared" si="503"/>
        <v>2014</v>
      </c>
    </row>
    <row r="3986" spans="1:22" ht="60" hidden="1" x14ac:dyDescent="0.25">
      <c r="A3986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</v>
      </c>
      <c r="P3986" s="3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0"/>
        <v>41920.963472222218</v>
      </c>
      <c r="T3986" s="9">
        <f t="shared" si="501"/>
        <v>41951</v>
      </c>
      <c r="U3986" t="str">
        <f t="shared" si="502"/>
        <v>Oct</v>
      </c>
      <c r="V3986">
        <f t="shared" si="503"/>
        <v>2014</v>
      </c>
    </row>
    <row r="3987" spans="1:22" ht="60" hidden="1" x14ac:dyDescent="0.25">
      <c r="A3987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32.049999999999997</v>
      </c>
      <c r="P3987" s="3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9">
        <f t="shared" si="500"/>
        <v>42399.707407407404</v>
      </c>
      <c r="T3987" s="9">
        <f t="shared" si="501"/>
        <v>42420.878472222219</v>
      </c>
      <c r="U3987" t="str">
        <f t="shared" si="502"/>
        <v>Jan</v>
      </c>
      <c r="V3987">
        <f t="shared" si="503"/>
        <v>2016</v>
      </c>
    </row>
    <row r="3988" spans="1:22" ht="60" hidden="1" x14ac:dyDescent="0.25">
      <c r="A3988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</v>
      </c>
      <c r="P3988" s="3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9">
        <f t="shared" si="500"/>
        <v>42467.548541666663</v>
      </c>
      <c r="T3988" s="9">
        <f t="shared" si="501"/>
        <v>42496.544444444444</v>
      </c>
      <c r="U3988" t="str">
        <f t="shared" si="502"/>
        <v>Apr</v>
      </c>
      <c r="V3988">
        <f t="shared" si="503"/>
        <v>2016</v>
      </c>
    </row>
    <row r="3989" spans="1:22" ht="45" hidden="1" x14ac:dyDescent="0.25">
      <c r="A3989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37.75</v>
      </c>
      <c r="P3989" s="3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9">
        <f t="shared" si="500"/>
        <v>41765.92465277778</v>
      </c>
      <c r="T3989" s="9">
        <f t="shared" si="501"/>
        <v>41775.92465277778</v>
      </c>
      <c r="U3989" t="str">
        <f t="shared" si="502"/>
        <v>May</v>
      </c>
      <c r="V3989">
        <f t="shared" si="503"/>
        <v>2014</v>
      </c>
    </row>
    <row r="3990" spans="1:22" ht="30" hidden="1" x14ac:dyDescent="0.25">
      <c r="A3990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</v>
      </c>
      <c r="P3990" s="3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0"/>
        <v>42230.08116898148</v>
      </c>
      <c r="T3990" s="9">
        <f t="shared" si="501"/>
        <v>42245.08116898148</v>
      </c>
      <c r="U3990" t="str">
        <f t="shared" si="502"/>
        <v>Aug</v>
      </c>
      <c r="V3990">
        <f t="shared" si="503"/>
        <v>2015</v>
      </c>
    </row>
    <row r="3991" spans="1:22" ht="60" hidden="1" x14ac:dyDescent="0.25">
      <c r="A3991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3">
        <f t="shared" si="497"/>
        <v>0</v>
      </c>
      <c r="Q3991" t="str">
        <f t="shared" si="498"/>
        <v>theater</v>
      </c>
      <c r="R3991" t="str">
        <f t="shared" si="499"/>
        <v>plays</v>
      </c>
      <c r="S3991" s="9">
        <f t="shared" si="500"/>
        <v>42286.749780092592</v>
      </c>
      <c r="T3991" s="9">
        <f t="shared" si="501"/>
        <v>42316.791446759264</v>
      </c>
      <c r="U3991" t="str">
        <f t="shared" si="502"/>
        <v>Oct</v>
      </c>
      <c r="V3991">
        <f t="shared" si="503"/>
        <v>2015</v>
      </c>
    </row>
    <row r="3992" spans="1:22" ht="45" hidden="1" x14ac:dyDescent="0.25">
      <c r="A3992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</v>
      </c>
      <c r="P3992" s="3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0"/>
        <v>42401.672372685185</v>
      </c>
      <c r="T3992" s="9">
        <f t="shared" si="501"/>
        <v>42431.672372685185</v>
      </c>
      <c r="U3992" t="str">
        <f t="shared" si="502"/>
        <v>Feb</v>
      </c>
      <c r="V3992">
        <f t="shared" si="503"/>
        <v>2016</v>
      </c>
    </row>
    <row r="3993" spans="1:22" ht="30" hidden="1" x14ac:dyDescent="0.25">
      <c r="A399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20</v>
      </c>
      <c r="P3993" s="3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0"/>
        <v>42125.644467592589</v>
      </c>
      <c r="T3993" s="9">
        <f t="shared" si="501"/>
        <v>42155.644467592589</v>
      </c>
      <c r="U3993" t="str">
        <f t="shared" si="502"/>
        <v>May</v>
      </c>
      <c r="V3993">
        <f t="shared" si="503"/>
        <v>2015</v>
      </c>
    </row>
    <row r="3994" spans="1:22" ht="45" hidden="1" x14ac:dyDescent="0.25">
      <c r="A3994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</v>
      </c>
      <c r="P3994" s="3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9">
        <f t="shared" si="500"/>
        <v>42289.94049768518</v>
      </c>
      <c r="T3994" s="9">
        <f t="shared" si="501"/>
        <v>42349.982164351852</v>
      </c>
      <c r="U3994" t="str">
        <f t="shared" si="502"/>
        <v>Oct</v>
      </c>
      <c r="V3994">
        <f t="shared" si="503"/>
        <v>2015</v>
      </c>
    </row>
    <row r="3995" spans="1:22" ht="45" hidden="1" x14ac:dyDescent="0.25">
      <c r="A3995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6.0000000000000001E-3</v>
      </c>
      <c r="P3995" s="3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0"/>
        <v>42107.864722222221</v>
      </c>
      <c r="T3995" s="9">
        <f t="shared" si="501"/>
        <v>42137.864722222221</v>
      </c>
      <c r="U3995" t="str">
        <f t="shared" si="502"/>
        <v>Apr</v>
      </c>
      <c r="V3995">
        <f t="shared" si="503"/>
        <v>2015</v>
      </c>
    </row>
    <row r="3996" spans="1:22" ht="45" hidden="1" x14ac:dyDescent="0.25">
      <c r="A3996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0.25</v>
      </c>
      <c r="P3996" s="3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0"/>
        <v>41809.389930555553</v>
      </c>
      <c r="T3996" s="9">
        <f t="shared" si="501"/>
        <v>41839.389930555553</v>
      </c>
      <c r="U3996" t="str">
        <f t="shared" si="502"/>
        <v>Jun</v>
      </c>
      <c r="V3996">
        <f t="shared" si="503"/>
        <v>2014</v>
      </c>
    </row>
    <row r="3997" spans="1:22" ht="60" hidden="1" x14ac:dyDescent="0.25">
      <c r="A3997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35</v>
      </c>
      <c r="P3997" s="3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0"/>
        <v>42019.683761574073</v>
      </c>
      <c r="T3997" s="9">
        <f t="shared" si="501"/>
        <v>42049.477083333331</v>
      </c>
      <c r="U3997" t="str">
        <f t="shared" si="502"/>
        <v>Jan</v>
      </c>
      <c r="V3997">
        <f t="shared" si="503"/>
        <v>2015</v>
      </c>
    </row>
    <row r="3998" spans="1:22" ht="45" hidden="1" x14ac:dyDescent="0.25">
      <c r="A3998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16.566666666666666</v>
      </c>
      <c r="P3998" s="3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9">
        <f t="shared" si="500"/>
        <v>41950.26694444444</v>
      </c>
      <c r="T3998" s="9">
        <f t="shared" si="501"/>
        <v>41963.669444444444</v>
      </c>
      <c r="U3998" t="str">
        <f t="shared" si="502"/>
        <v>Nov</v>
      </c>
      <c r="V3998">
        <f t="shared" si="503"/>
        <v>2014</v>
      </c>
    </row>
    <row r="3999" spans="1:22" ht="60" hidden="1" x14ac:dyDescent="0.25">
      <c r="A3999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3">
        <f t="shared" si="497"/>
        <v>0</v>
      </c>
      <c r="Q3999" t="str">
        <f t="shared" si="498"/>
        <v>theater</v>
      </c>
      <c r="R3999" t="str">
        <f t="shared" si="499"/>
        <v>plays</v>
      </c>
      <c r="S3999" s="9">
        <f t="shared" si="500"/>
        <v>42069.391446759255</v>
      </c>
      <c r="T3999" s="9">
        <f t="shared" si="501"/>
        <v>42099.349780092598</v>
      </c>
      <c r="U3999" t="str">
        <f t="shared" si="502"/>
        <v>Mar</v>
      </c>
      <c r="V3999">
        <f t="shared" si="503"/>
        <v>2015</v>
      </c>
    </row>
    <row r="4000" spans="1:22" ht="45" hidden="1" x14ac:dyDescent="0.25">
      <c r="A4000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57.199999999999996</v>
      </c>
      <c r="P4000" s="3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9">
        <f t="shared" si="500"/>
        <v>42061.963263888887</v>
      </c>
      <c r="T4000" s="9">
        <f t="shared" si="501"/>
        <v>42091.921597222223</v>
      </c>
      <c r="U4000" t="str">
        <f t="shared" si="502"/>
        <v>Feb</v>
      </c>
      <c r="V4000">
        <f t="shared" si="503"/>
        <v>2015</v>
      </c>
    </row>
    <row r="4001" spans="1:22" ht="45" hidden="1" x14ac:dyDescent="0.25">
      <c r="A4001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16.514285714285716</v>
      </c>
      <c r="P4001" s="3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9">
        <f t="shared" si="500"/>
        <v>41842.828680555554</v>
      </c>
      <c r="T4001" s="9">
        <f t="shared" si="501"/>
        <v>41882.827650462961</v>
      </c>
      <c r="U4001" t="str">
        <f t="shared" si="502"/>
        <v>Jul</v>
      </c>
      <c r="V4001">
        <f t="shared" si="503"/>
        <v>2014</v>
      </c>
    </row>
    <row r="4002" spans="1:22" ht="30" hidden="1" x14ac:dyDescent="0.25">
      <c r="A4002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0.125</v>
      </c>
      <c r="P4002" s="3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0"/>
        <v>42437.64534722222</v>
      </c>
      <c r="T4002" s="9">
        <f t="shared" si="501"/>
        <v>42497.603680555556</v>
      </c>
      <c r="U4002" t="str">
        <f t="shared" si="502"/>
        <v>Mar</v>
      </c>
      <c r="V4002">
        <f t="shared" si="503"/>
        <v>2016</v>
      </c>
    </row>
    <row r="4003" spans="1:22" ht="60" hidden="1" x14ac:dyDescent="0.25">
      <c r="A400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37.75</v>
      </c>
      <c r="P4003" s="3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9">
        <f t="shared" si="500"/>
        <v>42775.964212962965</v>
      </c>
      <c r="T4003" s="9">
        <f t="shared" si="501"/>
        <v>42795.791666666672</v>
      </c>
      <c r="U4003" t="str">
        <f t="shared" si="502"/>
        <v>Feb</v>
      </c>
      <c r="V4003">
        <f t="shared" si="503"/>
        <v>2017</v>
      </c>
    </row>
    <row r="4004" spans="1:22" ht="60" hidden="1" x14ac:dyDescent="0.25">
      <c r="A4004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1.8399999999999999</v>
      </c>
      <c r="P4004" s="3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0"/>
        <v>41879.043530092589</v>
      </c>
      <c r="T4004" s="9">
        <f t="shared" si="501"/>
        <v>41909.043530092589</v>
      </c>
      <c r="U4004" t="str">
        <f t="shared" si="502"/>
        <v>Aug</v>
      </c>
      <c r="V4004">
        <f t="shared" si="503"/>
        <v>2014</v>
      </c>
    </row>
    <row r="4005" spans="1:22" ht="45" hidden="1" x14ac:dyDescent="0.25">
      <c r="A4005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10.050000000000001</v>
      </c>
      <c r="P4005" s="3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0"/>
        <v>42020.587349537032</v>
      </c>
      <c r="T4005" s="9">
        <f t="shared" si="501"/>
        <v>42050.587349537032</v>
      </c>
      <c r="U4005" t="str">
        <f t="shared" si="502"/>
        <v>Jan</v>
      </c>
      <c r="V4005">
        <f t="shared" si="503"/>
        <v>2015</v>
      </c>
    </row>
    <row r="4006" spans="1:22" hidden="1" x14ac:dyDescent="0.25">
      <c r="A4006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0.2</v>
      </c>
      <c r="P4006" s="3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0"/>
        <v>41890.16269675926</v>
      </c>
      <c r="T4006" s="9">
        <f t="shared" si="501"/>
        <v>41920.16269675926</v>
      </c>
      <c r="U4006" t="str">
        <f t="shared" si="502"/>
        <v>Sep</v>
      </c>
      <c r="V4006">
        <f t="shared" si="503"/>
        <v>2014</v>
      </c>
    </row>
    <row r="4007" spans="1:22" ht="45" hidden="1" x14ac:dyDescent="0.25">
      <c r="A4007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1.3333333333333335</v>
      </c>
      <c r="P4007" s="3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0"/>
        <v>41872.807696759257</v>
      </c>
      <c r="T4007" s="9">
        <f t="shared" si="501"/>
        <v>41932.807696759257</v>
      </c>
      <c r="U4007" t="str">
        <f t="shared" si="502"/>
        <v>Aug</v>
      </c>
      <c r="V4007">
        <f t="shared" si="503"/>
        <v>2014</v>
      </c>
    </row>
    <row r="4008" spans="1:22" ht="60" hidden="1" x14ac:dyDescent="0.25">
      <c r="A4008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6.6666666666666671E-3</v>
      </c>
      <c r="P4008" s="3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0"/>
        <v>42391.772997685184</v>
      </c>
      <c r="T4008" s="9">
        <f t="shared" si="501"/>
        <v>42416.772997685184</v>
      </c>
      <c r="U4008" t="str">
        <f t="shared" si="502"/>
        <v>Jan</v>
      </c>
      <c r="V4008">
        <f t="shared" si="503"/>
        <v>2016</v>
      </c>
    </row>
    <row r="4009" spans="1:22" ht="45" hidden="1" x14ac:dyDescent="0.25">
      <c r="A4009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0.25</v>
      </c>
      <c r="P4009" s="3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0"/>
        <v>41848.772928240738</v>
      </c>
      <c r="T4009" s="9">
        <f t="shared" si="501"/>
        <v>41877.686111111114</v>
      </c>
      <c r="U4009" t="str">
        <f t="shared" si="502"/>
        <v>Jul</v>
      </c>
      <c r="V4009">
        <f t="shared" si="503"/>
        <v>2014</v>
      </c>
    </row>
    <row r="4010" spans="1:22" ht="60" hidden="1" x14ac:dyDescent="0.25">
      <c r="A4010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6</v>
      </c>
      <c r="P4010" s="3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0"/>
        <v>42177.964201388888</v>
      </c>
      <c r="T4010" s="9">
        <f t="shared" si="501"/>
        <v>42207.964201388888</v>
      </c>
      <c r="U4010" t="str">
        <f t="shared" si="502"/>
        <v>Jun</v>
      </c>
      <c r="V4010">
        <f t="shared" si="503"/>
        <v>2015</v>
      </c>
    </row>
    <row r="4011" spans="1:22" ht="45" hidden="1" x14ac:dyDescent="0.25">
      <c r="A4011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3.8860103626943006</v>
      </c>
      <c r="P4011" s="3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0"/>
        <v>41851.700925925928</v>
      </c>
      <c r="T4011" s="9">
        <f t="shared" si="501"/>
        <v>41891.700925925928</v>
      </c>
      <c r="U4011" t="str">
        <f t="shared" si="502"/>
        <v>Jul</v>
      </c>
      <c r="V4011">
        <f t="shared" si="503"/>
        <v>2014</v>
      </c>
    </row>
    <row r="4012" spans="1:22" ht="45" hidden="1" x14ac:dyDescent="0.25">
      <c r="A4012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24.194444444444443</v>
      </c>
      <c r="P4012" s="3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9">
        <f t="shared" si="500"/>
        <v>41921.770439814813</v>
      </c>
      <c r="T4012" s="9">
        <f t="shared" si="501"/>
        <v>41938.770439814813</v>
      </c>
      <c r="U4012" t="str">
        <f t="shared" si="502"/>
        <v>Oct</v>
      </c>
      <c r="V4012">
        <f t="shared" si="503"/>
        <v>2014</v>
      </c>
    </row>
    <row r="4013" spans="1:22" ht="60" hidden="1" x14ac:dyDescent="0.25">
      <c r="A401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7.6</v>
      </c>
      <c r="P4013" s="3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0"/>
        <v>42002.54488425926</v>
      </c>
      <c r="T4013" s="9">
        <f t="shared" si="501"/>
        <v>42032.54488425926</v>
      </c>
      <c r="U4013" t="str">
        <f t="shared" si="502"/>
        <v>Dec</v>
      </c>
      <c r="V4013">
        <f t="shared" si="503"/>
        <v>2015</v>
      </c>
    </row>
    <row r="4014" spans="1:22" ht="60" hidden="1" x14ac:dyDescent="0.25">
      <c r="A4014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3">
        <f t="shared" si="497"/>
        <v>0</v>
      </c>
      <c r="Q4014" t="str">
        <f t="shared" si="498"/>
        <v>theater</v>
      </c>
      <c r="R4014" t="str">
        <f t="shared" si="499"/>
        <v>plays</v>
      </c>
      <c r="S4014" s="9">
        <f t="shared" si="500"/>
        <v>42096.544548611113</v>
      </c>
      <c r="T4014" s="9">
        <f t="shared" si="501"/>
        <v>42126.544548611113</v>
      </c>
      <c r="U4014" t="str">
        <f t="shared" si="502"/>
        <v>Apr</v>
      </c>
      <c r="V4014">
        <f t="shared" si="503"/>
        <v>2015</v>
      </c>
    </row>
    <row r="4015" spans="1:22" ht="60" hidden="1" x14ac:dyDescent="0.25">
      <c r="A4015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1.3</v>
      </c>
      <c r="P4015" s="3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0"/>
        <v>42021.301192129627</v>
      </c>
      <c r="T4015" s="9">
        <f t="shared" si="501"/>
        <v>42051.301192129627</v>
      </c>
      <c r="U4015" t="str">
        <f t="shared" si="502"/>
        <v>Jan</v>
      </c>
      <c r="V4015">
        <f t="shared" si="503"/>
        <v>2015</v>
      </c>
    </row>
    <row r="4016" spans="1:22" ht="60" hidden="1" x14ac:dyDescent="0.25">
      <c r="A4016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3">
        <f t="shared" si="497"/>
        <v>0</v>
      </c>
      <c r="Q4016" t="str">
        <f t="shared" si="498"/>
        <v>theater</v>
      </c>
      <c r="R4016" t="str">
        <f t="shared" si="499"/>
        <v>plays</v>
      </c>
      <c r="S4016" s="9">
        <f t="shared" si="500"/>
        <v>42419.246168981481</v>
      </c>
      <c r="T4016" s="9">
        <f t="shared" si="501"/>
        <v>42434.246168981481</v>
      </c>
      <c r="U4016" t="str">
        <f t="shared" si="502"/>
        <v>Feb</v>
      </c>
      <c r="V4016">
        <f t="shared" si="503"/>
        <v>2016</v>
      </c>
    </row>
    <row r="4017" spans="1:22" ht="60" hidden="1" x14ac:dyDescent="0.25">
      <c r="A4017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1.4285714285714287E-2</v>
      </c>
      <c r="P4017" s="3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0"/>
        <v>42174.780821759254</v>
      </c>
      <c r="T4017" s="9">
        <f t="shared" si="501"/>
        <v>42204.780821759254</v>
      </c>
      <c r="U4017" t="str">
        <f t="shared" si="502"/>
        <v>Jun</v>
      </c>
      <c r="V4017">
        <f t="shared" si="503"/>
        <v>2015</v>
      </c>
    </row>
    <row r="4018" spans="1:22" ht="60" hidden="1" x14ac:dyDescent="0.25">
      <c r="A4018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14.000000000000002</v>
      </c>
      <c r="P4018" s="3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0"/>
        <v>41869.872685185182</v>
      </c>
      <c r="T4018" s="9">
        <f t="shared" si="501"/>
        <v>41899.872685185182</v>
      </c>
      <c r="U4018" t="str">
        <f t="shared" si="502"/>
        <v>Aug</v>
      </c>
      <c r="V4018">
        <f t="shared" si="503"/>
        <v>2014</v>
      </c>
    </row>
    <row r="4019" spans="1:22" ht="60" hidden="1" x14ac:dyDescent="0.25">
      <c r="A4019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</v>
      </c>
      <c r="P4019" s="3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0"/>
        <v>41856.672152777777</v>
      </c>
      <c r="T4019" s="9">
        <f t="shared" si="501"/>
        <v>41886.672152777777</v>
      </c>
      <c r="U4019" t="str">
        <f t="shared" si="502"/>
        <v>Aug</v>
      </c>
      <c r="V4019">
        <f t="shared" si="503"/>
        <v>2014</v>
      </c>
    </row>
    <row r="4020" spans="1:22" ht="30" hidden="1" x14ac:dyDescent="0.25">
      <c r="A4020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8.6666666666666679</v>
      </c>
      <c r="P4020" s="3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0"/>
        <v>42620.91097222222</v>
      </c>
      <c r="T4020" s="9">
        <f t="shared" si="501"/>
        <v>42650.91097222222</v>
      </c>
      <c r="U4020" t="str">
        <f t="shared" si="502"/>
        <v>Sep</v>
      </c>
      <c r="V4020">
        <f t="shared" si="503"/>
        <v>2016</v>
      </c>
    </row>
    <row r="4021" spans="1:22" ht="60" hidden="1" x14ac:dyDescent="0.25">
      <c r="A4021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0.82857142857142851</v>
      </c>
      <c r="P4021" s="3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0"/>
        <v>42417.675879629634</v>
      </c>
      <c r="T4021" s="9">
        <f t="shared" si="501"/>
        <v>42475.686111111107</v>
      </c>
      <c r="U4021" t="str">
        <f t="shared" si="502"/>
        <v>Feb</v>
      </c>
      <c r="V4021">
        <f t="shared" si="503"/>
        <v>2016</v>
      </c>
    </row>
    <row r="4022" spans="1:22" ht="60" hidden="1" x14ac:dyDescent="0.25">
      <c r="A4022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16.666666666666664</v>
      </c>
      <c r="P4022" s="3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9">
        <f t="shared" si="500"/>
        <v>42057.190960648149</v>
      </c>
      <c r="T4022" s="9">
        <f t="shared" si="501"/>
        <v>42087.149293981478</v>
      </c>
      <c r="U4022" t="str">
        <f t="shared" si="502"/>
        <v>Feb</v>
      </c>
      <c r="V4022">
        <f t="shared" si="503"/>
        <v>2015</v>
      </c>
    </row>
    <row r="4023" spans="1:22" ht="45" hidden="1" x14ac:dyDescent="0.25">
      <c r="A402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0.83333333333333337</v>
      </c>
      <c r="P4023" s="3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0"/>
        <v>41878.911550925928</v>
      </c>
      <c r="T4023" s="9">
        <f t="shared" si="501"/>
        <v>41938.911550925928</v>
      </c>
      <c r="U4023" t="str">
        <f t="shared" si="502"/>
        <v>Aug</v>
      </c>
      <c r="V4023">
        <f t="shared" si="503"/>
        <v>2014</v>
      </c>
    </row>
    <row r="4024" spans="1:22" ht="30" hidden="1" x14ac:dyDescent="0.25">
      <c r="A4024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69.561111111111103</v>
      </c>
      <c r="P4024" s="3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9">
        <f t="shared" si="500"/>
        <v>41990.584108796291</v>
      </c>
      <c r="T4024" s="9">
        <f t="shared" si="501"/>
        <v>42036.120833333334</v>
      </c>
      <c r="U4024" t="str">
        <f t="shared" si="502"/>
        <v>Dec</v>
      </c>
      <c r="V4024">
        <f t="shared" si="503"/>
        <v>2015</v>
      </c>
    </row>
    <row r="4025" spans="1:22" ht="45" hidden="1" x14ac:dyDescent="0.25">
      <c r="A4025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3">
        <f t="shared" si="497"/>
        <v>0</v>
      </c>
      <c r="Q4025" t="str">
        <f t="shared" si="498"/>
        <v>theater</v>
      </c>
      <c r="R4025" t="str">
        <f t="shared" si="499"/>
        <v>plays</v>
      </c>
      <c r="S4025" s="9">
        <f t="shared" si="500"/>
        <v>42408.999571759254</v>
      </c>
      <c r="T4025" s="9">
        <f t="shared" si="501"/>
        <v>42453.957905092597</v>
      </c>
      <c r="U4025" t="str">
        <f t="shared" si="502"/>
        <v>Feb</v>
      </c>
      <c r="V4025">
        <f t="shared" si="503"/>
        <v>2016</v>
      </c>
    </row>
    <row r="4026" spans="1:22" ht="60" hidden="1" x14ac:dyDescent="0.25">
      <c r="A4026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</v>
      </c>
      <c r="P4026" s="3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0"/>
        <v>42217.670104166667</v>
      </c>
      <c r="T4026" s="9">
        <f t="shared" si="501"/>
        <v>42247.670104166667</v>
      </c>
      <c r="U4026" t="str">
        <f t="shared" si="502"/>
        <v>Aug</v>
      </c>
      <c r="V4026">
        <f t="shared" si="503"/>
        <v>2015</v>
      </c>
    </row>
    <row r="4027" spans="1:22" ht="60" hidden="1" x14ac:dyDescent="0.25">
      <c r="A4027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5</v>
      </c>
      <c r="P4027" s="3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0"/>
        <v>42151.237685185188</v>
      </c>
      <c r="T4027" s="9">
        <f t="shared" si="501"/>
        <v>42211.237685185188</v>
      </c>
      <c r="U4027" t="str">
        <f t="shared" si="502"/>
        <v>May</v>
      </c>
      <c r="V4027">
        <f t="shared" si="503"/>
        <v>2015</v>
      </c>
    </row>
    <row r="4028" spans="1:22" ht="45" hidden="1" x14ac:dyDescent="0.25">
      <c r="A4028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3">
        <f t="shared" si="497"/>
        <v>0</v>
      </c>
      <c r="Q4028" t="str">
        <f t="shared" si="498"/>
        <v>theater</v>
      </c>
      <c r="R4028" t="str">
        <f t="shared" si="499"/>
        <v>plays</v>
      </c>
      <c r="S4028" s="9">
        <f t="shared" si="500"/>
        <v>42282.655543981484</v>
      </c>
      <c r="T4028" s="9">
        <f t="shared" si="501"/>
        <v>42342.697210648148</v>
      </c>
      <c r="U4028" t="str">
        <f t="shared" si="502"/>
        <v>Oct</v>
      </c>
      <c r="V4028">
        <f t="shared" si="503"/>
        <v>2015</v>
      </c>
    </row>
    <row r="4029" spans="1:22" ht="60" hidden="1" x14ac:dyDescent="0.25">
      <c r="A4029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</v>
      </c>
      <c r="P4029" s="3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9">
        <f t="shared" si="500"/>
        <v>42768.97084490741</v>
      </c>
      <c r="T4029" s="9">
        <f t="shared" si="501"/>
        <v>42789.041666666672</v>
      </c>
      <c r="U4029" t="str">
        <f t="shared" si="502"/>
        <v>Feb</v>
      </c>
      <c r="V4029">
        <f t="shared" si="503"/>
        <v>2017</v>
      </c>
    </row>
    <row r="4030" spans="1:22" ht="45" hidden="1" x14ac:dyDescent="0.25">
      <c r="A4030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28.050000000000004</v>
      </c>
      <c r="P4030" s="3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0"/>
        <v>41765.938657407409</v>
      </c>
      <c r="T4030" s="9">
        <f t="shared" si="501"/>
        <v>41795.938657407409</v>
      </c>
      <c r="U4030" t="str">
        <f t="shared" si="502"/>
        <v>May</v>
      </c>
      <c r="V4030">
        <f t="shared" si="503"/>
        <v>2014</v>
      </c>
    </row>
    <row r="4031" spans="1:22" ht="45" hidden="1" x14ac:dyDescent="0.25">
      <c r="A4031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3">
        <f t="shared" si="497"/>
        <v>0</v>
      </c>
      <c r="Q4031" t="str">
        <f t="shared" si="498"/>
        <v>theater</v>
      </c>
      <c r="R4031" t="str">
        <f t="shared" si="499"/>
        <v>plays</v>
      </c>
      <c r="S4031" s="9">
        <f t="shared" si="500"/>
        <v>42322.025115740747</v>
      </c>
      <c r="T4031" s="9">
        <f t="shared" si="501"/>
        <v>42352.025115740747</v>
      </c>
      <c r="U4031" t="str">
        <f t="shared" si="502"/>
        <v>Nov</v>
      </c>
      <c r="V4031">
        <f t="shared" si="503"/>
        <v>2015</v>
      </c>
    </row>
    <row r="4032" spans="1:22" ht="60" hidden="1" x14ac:dyDescent="0.25">
      <c r="A4032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16</v>
      </c>
      <c r="P4032" s="3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9">
        <f t="shared" si="500"/>
        <v>42374.655081018514</v>
      </c>
      <c r="T4032" s="9">
        <f t="shared" si="501"/>
        <v>42403.784027777772</v>
      </c>
      <c r="U4032" t="str">
        <f t="shared" si="502"/>
        <v>Jan</v>
      </c>
      <c r="V4032">
        <f t="shared" si="503"/>
        <v>2016</v>
      </c>
    </row>
    <row r="4033" spans="1:22" ht="60" hidden="1" x14ac:dyDescent="0.25">
      <c r="A403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3">
        <f t="shared" si="497"/>
        <v>0</v>
      </c>
      <c r="Q4033" t="str">
        <f t="shared" si="498"/>
        <v>theater</v>
      </c>
      <c r="R4033" t="str">
        <f t="shared" si="499"/>
        <v>plays</v>
      </c>
      <c r="S4033" s="9">
        <f t="shared" si="500"/>
        <v>41941.585231481484</v>
      </c>
      <c r="T4033" s="9">
        <f t="shared" si="501"/>
        <v>41991.626898148148</v>
      </c>
      <c r="U4033" t="str">
        <f t="shared" si="502"/>
        <v>Oct</v>
      </c>
      <c r="V4033">
        <f t="shared" si="503"/>
        <v>2014</v>
      </c>
    </row>
    <row r="4034" spans="1:22" ht="60" hidden="1" x14ac:dyDescent="0.25">
      <c r="A4034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6.8287037037037033</v>
      </c>
      <c r="P4034" s="3">
        <f t="shared" si="497"/>
        <v>59</v>
      </c>
      <c r="Q4034" t="str">
        <f t="shared" si="498"/>
        <v>theater</v>
      </c>
      <c r="R4034" t="str">
        <f t="shared" si="499"/>
        <v>plays</v>
      </c>
      <c r="S4034" s="9">
        <f t="shared" si="500"/>
        <v>42293.809212962966</v>
      </c>
      <c r="T4034" s="9">
        <f t="shared" si="501"/>
        <v>42353.85087962963</v>
      </c>
      <c r="U4034" t="str">
        <f t="shared" si="502"/>
        <v>Oct</v>
      </c>
      <c r="V4034">
        <f t="shared" si="503"/>
        <v>2015</v>
      </c>
    </row>
    <row r="4035" spans="1:22" ht="45" hidden="1" x14ac:dyDescent="0.25">
      <c r="A4035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E4035/D4035*100</f>
        <v>25.698702928870294</v>
      </c>
      <c r="P4035" s="3">
        <f t="shared" ref="P4035:P4098" si="505">IFERROR(E4035/L4035,0)</f>
        <v>65.340319148936175</v>
      </c>
      <c r="Q4035" t="str">
        <f t="shared" ref="Q4035:Q4098" si="506">LEFT(N4035,SEARCH("/",N4035,1)-1)</f>
        <v>theater</v>
      </c>
      <c r="R4035" t="str">
        <f t="shared" ref="R4035:R4098" si="507">MID(N4035,FIND("/",N4035)+1,256)</f>
        <v>plays</v>
      </c>
      <c r="S4035" s="9">
        <f t="shared" ref="S4035:S4098" si="508">(((J4035/60)/60)/24)+DATE(1970,1,1)</f>
        <v>42614.268796296295</v>
      </c>
      <c r="T4035" s="9">
        <f t="shared" ref="T4035:T4098" si="509">(((I4035/60)/60)/24)+DATE(1970,1,1)</f>
        <v>42645.375</v>
      </c>
      <c r="U4035" t="str">
        <f t="shared" ref="U4035:U4098" si="510">TEXT(S4035,"mmm")</f>
        <v>Sep</v>
      </c>
      <c r="V4035">
        <f t="shared" ref="V4035:V4098" si="511">YEAR(T4035)</f>
        <v>2016</v>
      </c>
    </row>
    <row r="4036" spans="1:22" ht="60" hidden="1" x14ac:dyDescent="0.25">
      <c r="A4036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1.4814814814814816</v>
      </c>
      <c r="P4036" s="3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si="508"/>
        <v>42067.947337962964</v>
      </c>
      <c r="T4036" s="9">
        <f t="shared" si="509"/>
        <v>42097.905671296292</v>
      </c>
      <c r="U4036" t="str">
        <f t="shared" si="510"/>
        <v>Mar</v>
      </c>
      <c r="V4036">
        <f t="shared" si="511"/>
        <v>2015</v>
      </c>
    </row>
    <row r="4037" spans="1:22" ht="30" hidden="1" x14ac:dyDescent="0.25">
      <c r="A4037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36.85</v>
      </c>
      <c r="P4037" s="3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08"/>
        <v>41903.882951388885</v>
      </c>
      <c r="T4037" s="9">
        <f t="shared" si="509"/>
        <v>41933.882951388885</v>
      </c>
      <c r="U4037" t="str">
        <f t="shared" si="510"/>
        <v>Sep</v>
      </c>
      <c r="V4037">
        <f t="shared" si="511"/>
        <v>2014</v>
      </c>
    </row>
    <row r="4038" spans="1:22" ht="45" hidden="1" x14ac:dyDescent="0.25">
      <c r="A4038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47.05</v>
      </c>
      <c r="P4038" s="3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9">
        <f t="shared" si="508"/>
        <v>41804.937083333331</v>
      </c>
      <c r="T4038" s="9">
        <f t="shared" si="509"/>
        <v>41821.9375</v>
      </c>
      <c r="U4038" t="str">
        <f t="shared" si="510"/>
        <v>Jun</v>
      </c>
      <c r="V4038">
        <f t="shared" si="511"/>
        <v>2014</v>
      </c>
    </row>
    <row r="4039" spans="1:22" ht="60" hidden="1" x14ac:dyDescent="0.25">
      <c r="A4039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11.428571428571429</v>
      </c>
      <c r="P4039" s="3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08"/>
        <v>42497.070775462969</v>
      </c>
      <c r="T4039" s="9">
        <f t="shared" si="509"/>
        <v>42514.600694444445</v>
      </c>
      <c r="U4039" t="str">
        <f t="shared" si="510"/>
        <v>May</v>
      </c>
      <c r="V4039">
        <f t="shared" si="511"/>
        <v>2016</v>
      </c>
    </row>
    <row r="4040" spans="1:22" ht="45" hidden="1" x14ac:dyDescent="0.25">
      <c r="A4040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12.04</v>
      </c>
      <c r="P4040" s="3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08"/>
        <v>41869.798726851855</v>
      </c>
      <c r="T4040" s="9">
        <f t="shared" si="509"/>
        <v>41929.798726851855</v>
      </c>
      <c r="U4040" t="str">
        <f t="shared" si="510"/>
        <v>Aug</v>
      </c>
      <c r="V4040">
        <f t="shared" si="511"/>
        <v>2014</v>
      </c>
    </row>
    <row r="4041" spans="1:22" ht="45" hidden="1" x14ac:dyDescent="0.25">
      <c r="A4041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60</v>
      </c>
      <c r="P4041" s="3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08"/>
        <v>42305.670914351853</v>
      </c>
      <c r="T4041" s="9">
        <f t="shared" si="509"/>
        <v>42339.249305555553</v>
      </c>
      <c r="U4041" t="str">
        <f t="shared" si="510"/>
        <v>Oct</v>
      </c>
      <c r="V4041">
        <f t="shared" si="511"/>
        <v>2015</v>
      </c>
    </row>
    <row r="4042" spans="1:22" ht="45" hidden="1" x14ac:dyDescent="0.25">
      <c r="A4042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31.25</v>
      </c>
      <c r="P4042" s="3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08"/>
        <v>42144.231527777782</v>
      </c>
      <c r="T4042" s="9">
        <f t="shared" si="509"/>
        <v>42203.125</v>
      </c>
      <c r="U4042" t="str">
        <f t="shared" si="510"/>
        <v>May</v>
      </c>
      <c r="V4042">
        <f t="shared" si="511"/>
        <v>2015</v>
      </c>
    </row>
    <row r="4043" spans="1:22" ht="45" hidden="1" x14ac:dyDescent="0.25">
      <c r="A404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0.42</v>
      </c>
      <c r="P4043" s="3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08"/>
        <v>42559.474004629628</v>
      </c>
      <c r="T4043" s="9">
        <f t="shared" si="509"/>
        <v>42619.474004629628</v>
      </c>
      <c r="U4043" t="str">
        <f t="shared" si="510"/>
        <v>Jul</v>
      </c>
      <c r="V4043">
        <f t="shared" si="511"/>
        <v>2016</v>
      </c>
    </row>
    <row r="4044" spans="1:22" ht="60" hidden="1" x14ac:dyDescent="0.25">
      <c r="A4044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0.21</v>
      </c>
      <c r="P4044" s="3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08"/>
        <v>41995.084074074075</v>
      </c>
      <c r="T4044" s="9">
        <f t="shared" si="509"/>
        <v>42024.802777777775</v>
      </c>
      <c r="U4044" t="str">
        <f t="shared" si="510"/>
        <v>Dec</v>
      </c>
      <c r="V4044">
        <f t="shared" si="511"/>
        <v>2015</v>
      </c>
    </row>
    <row r="4045" spans="1:22" ht="45" hidden="1" x14ac:dyDescent="0.25">
      <c r="A4045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3">
        <f t="shared" si="505"/>
        <v>0</v>
      </c>
      <c r="Q4045" t="str">
        <f t="shared" si="506"/>
        <v>theater</v>
      </c>
      <c r="R4045" t="str">
        <f t="shared" si="507"/>
        <v>plays</v>
      </c>
      <c r="S4045" s="9">
        <f t="shared" si="508"/>
        <v>41948.957465277781</v>
      </c>
      <c r="T4045" s="9">
        <f t="shared" si="509"/>
        <v>41963.957465277781</v>
      </c>
      <c r="U4045" t="str">
        <f t="shared" si="510"/>
        <v>Nov</v>
      </c>
      <c r="V4045">
        <f t="shared" si="511"/>
        <v>2014</v>
      </c>
    </row>
    <row r="4046" spans="1:22" ht="60" hidden="1" x14ac:dyDescent="0.25">
      <c r="A4046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37.5</v>
      </c>
      <c r="P4046" s="3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08"/>
        <v>42074.219699074078</v>
      </c>
      <c r="T4046" s="9">
        <f t="shared" si="509"/>
        <v>42104.208333333328</v>
      </c>
      <c r="U4046" t="str">
        <f t="shared" si="510"/>
        <v>Mar</v>
      </c>
      <c r="V4046">
        <f t="shared" si="511"/>
        <v>2015</v>
      </c>
    </row>
    <row r="4047" spans="1:22" ht="60" hidden="1" x14ac:dyDescent="0.25">
      <c r="A4047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0.02</v>
      </c>
      <c r="P4047" s="3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08"/>
        <v>41842.201261574075</v>
      </c>
      <c r="T4047" s="9">
        <f t="shared" si="509"/>
        <v>41872.201261574075</v>
      </c>
      <c r="U4047" t="str">
        <f t="shared" si="510"/>
        <v>Jul</v>
      </c>
      <c r="V4047">
        <f t="shared" si="511"/>
        <v>2014</v>
      </c>
    </row>
    <row r="4048" spans="1:22" ht="60" hidden="1" x14ac:dyDescent="0.25">
      <c r="A4048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8.2142857142857135</v>
      </c>
      <c r="P4048" s="3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9">
        <f t="shared" si="508"/>
        <v>41904.650578703702</v>
      </c>
      <c r="T4048" s="9">
        <f t="shared" si="509"/>
        <v>41934.650578703702</v>
      </c>
      <c r="U4048" t="str">
        <f t="shared" si="510"/>
        <v>Sep</v>
      </c>
      <c r="V4048">
        <f t="shared" si="511"/>
        <v>2014</v>
      </c>
    </row>
    <row r="4049" spans="1:22" ht="45" hidden="1" x14ac:dyDescent="0.25">
      <c r="A4049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2.1999999999999997</v>
      </c>
      <c r="P4049" s="3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08"/>
        <v>41991.022488425922</v>
      </c>
      <c r="T4049" s="9">
        <f t="shared" si="509"/>
        <v>42015.041666666672</v>
      </c>
      <c r="U4049" t="str">
        <f t="shared" si="510"/>
        <v>Dec</v>
      </c>
      <c r="V4049">
        <f t="shared" si="511"/>
        <v>2015</v>
      </c>
    </row>
    <row r="4050" spans="1:22" ht="60" hidden="1" x14ac:dyDescent="0.25">
      <c r="A4050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17.652941176470588</v>
      </c>
      <c r="P4050" s="3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9">
        <f t="shared" si="508"/>
        <v>42436.509108796294</v>
      </c>
      <c r="T4050" s="9">
        <f t="shared" si="509"/>
        <v>42471.467442129629</v>
      </c>
      <c r="U4050" t="str">
        <f t="shared" si="510"/>
        <v>Mar</v>
      </c>
      <c r="V4050">
        <f t="shared" si="511"/>
        <v>2016</v>
      </c>
    </row>
    <row r="4051" spans="1:22" ht="60" hidden="1" x14ac:dyDescent="0.25">
      <c r="A4051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0.08</v>
      </c>
      <c r="P4051" s="3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08"/>
        <v>42169.958506944444</v>
      </c>
      <c r="T4051" s="9">
        <f t="shared" si="509"/>
        <v>42199.958506944444</v>
      </c>
      <c r="U4051" t="str">
        <f t="shared" si="510"/>
        <v>Jun</v>
      </c>
      <c r="V4051">
        <f t="shared" si="511"/>
        <v>2015</v>
      </c>
    </row>
    <row r="4052" spans="1:22" ht="60" hidden="1" x14ac:dyDescent="0.25">
      <c r="A4052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6.6666666666666666E-2</v>
      </c>
      <c r="P4052" s="3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08"/>
        <v>41905.636469907404</v>
      </c>
      <c r="T4052" s="9">
        <f t="shared" si="509"/>
        <v>41935.636469907404</v>
      </c>
      <c r="U4052" t="str">
        <f t="shared" si="510"/>
        <v>Sep</v>
      </c>
      <c r="V4052">
        <f t="shared" si="511"/>
        <v>2014</v>
      </c>
    </row>
    <row r="4053" spans="1:22" ht="45" hidden="1" x14ac:dyDescent="0.25">
      <c r="A405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3">
        <f t="shared" si="505"/>
        <v>0</v>
      </c>
      <c r="Q4053" t="str">
        <f t="shared" si="506"/>
        <v>theater</v>
      </c>
      <c r="R4053" t="str">
        <f t="shared" si="507"/>
        <v>plays</v>
      </c>
      <c r="S4053" s="9">
        <f t="shared" si="508"/>
        <v>41761.810150462967</v>
      </c>
      <c r="T4053" s="9">
        <f t="shared" si="509"/>
        <v>41768.286805555559</v>
      </c>
      <c r="U4053" t="str">
        <f t="shared" si="510"/>
        <v>May</v>
      </c>
      <c r="V4053">
        <f t="shared" si="511"/>
        <v>2014</v>
      </c>
    </row>
    <row r="4054" spans="1:22" ht="60" hidden="1" x14ac:dyDescent="0.25">
      <c r="A4054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37.533333333333339</v>
      </c>
      <c r="P4054" s="3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9">
        <f t="shared" si="508"/>
        <v>41865.878657407404</v>
      </c>
      <c r="T4054" s="9">
        <f t="shared" si="509"/>
        <v>41925.878657407404</v>
      </c>
      <c r="U4054" t="str">
        <f t="shared" si="510"/>
        <v>Aug</v>
      </c>
      <c r="V4054">
        <f t="shared" si="511"/>
        <v>2014</v>
      </c>
    </row>
    <row r="4055" spans="1:22" ht="60" hidden="1" x14ac:dyDescent="0.25">
      <c r="A4055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22</v>
      </c>
      <c r="P4055" s="3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08"/>
        <v>41928.690138888887</v>
      </c>
      <c r="T4055" s="9">
        <f t="shared" si="509"/>
        <v>41958.833333333328</v>
      </c>
      <c r="U4055" t="str">
        <f t="shared" si="510"/>
        <v>Oct</v>
      </c>
      <c r="V4055">
        <f t="shared" si="511"/>
        <v>2014</v>
      </c>
    </row>
    <row r="4056" spans="1:22" ht="45" hidden="1" x14ac:dyDescent="0.25">
      <c r="A4056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3">
        <f t="shared" si="505"/>
        <v>0</v>
      </c>
      <c r="Q4056" t="str">
        <f t="shared" si="506"/>
        <v>theater</v>
      </c>
      <c r="R4056" t="str">
        <f t="shared" si="507"/>
        <v>plays</v>
      </c>
      <c r="S4056" s="9">
        <f t="shared" si="508"/>
        <v>42613.841261574074</v>
      </c>
      <c r="T4056" s="9">
        <f t="shared" si="509"/>
        <v>42644.166666666672</v>
      </c>
      <c r="U4056" t="str">
        <f t="shared" si="510"/>
        <v>Aug</v>
      </c>
      <c r="V4056">
        <f t="shared" si="511"/>
        <v>2016</v>
      </c>
    </row>
    <row r="4057" spans="1:22" ht="60" hidden="1" x14ac:dyDescent="0.25">
      <c r="A4057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17.62</v>
      </c>
      <c r="P4057" s="3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9">
        <f t="shared" si="508"/>
        <v>41779.648506944446</v>
      </c>
      <c r="T4057" s="9">
        <f t="shared" si="509"/>
        <v>41809.648506944446</v>
      </c>
      <c r="U4057" t="str">
        <f t="shared" si="510"/>
        <v>May</v>
      </c>
      <c r="V4057">
        <f t="shared" si="511"/>
        <v>2014</v>
      </c>
    </row>
    <row r="4058" spans="1:22" ht="60" hidden="1" x14ac:dyDescent="0.25">
      <c r="A4058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53</v>
      </c>
      <c r="P4058" s="3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9">
        <f t="shared" si="508"/>
        <v>42534.933321759265</v>
      </c>
      <c r="T4058" s="9">
        <f t="shared" si="509"/>
        <v>42554.832638888889</v>
      </c>
      <c r="U4058" t="str">
        <f t="shared" si="510"/>
        <v>Jun</v>
      </c>
      <c r="V4058">
        <f t="shared" si="511"/>
        <v>2016</v>
      </c>
    </row>
    <row r="4059" spans="1:22" ht="60" hidden="1" x14ac:dyDescent="0.25">
      <c r="A4059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22.142857142857142</v>
      </c>
      <c r="P4059" s="3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9">
        <f t="shared" si="508"/>
        <v>42310.968518518523</v>
      </c>
      <c r="T4059" s="9">
        <f t="shared" si="509"/>
        <v>42333.958333333328</v>
      </c>
      <c r="U4059" t="str">
        <f t="shared" si="510"/>
        <v>Nov</v>
      </c>
      <c r="V4059">
        <f t="shared" si="511"/>
        <v>2015</v>
      </c>
    </row>
    <row r="4060" spans="1:22" ht="45" hidden="1" x14ac:dyDescent="0.25">
      <c r="A4060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2.5333333333333332</v>
      </c>
      <c r="P4060" s="3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08"/>
        <v>42446.060694444444</v>
      </c>
      <c r="T4060" s="9">
        <f t="shared" si="509"/>
        <v>42461.165972222225</v>
      </c>
      <c r="U4060" t="str">
        <f t="shared" si="510"/>
        <v>Mar</v>
      </c>
      <c r="V4060">
        <f t="shared" si="511"/>
        <v>2016</v>
      </c>
    </row>
    <row r="4061" spans="1:22" ht="45" hidden="1" x14ac:dyDescent="0.25">
      <c r="A4061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</v>
      </c>
      <c r="P4061" s="3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9">
        <f t="shared" si="508"/>
        <v>41866.640648148146</v>
      </c>
      <c r="T4061" s="9">
        <f t="shared" si="509"/>
        <v>41898.125</v>
      </c>
      <c r="U4061" t="str">
        <f t="shared" si="510"/>
        <v>Aug</v>
      </c>
      <c r="V4061">
        <f t="shared" si="511"/>
        <v>2014</v>
      </c>
    </row>
    <row r="4062" spans="1:22" ht="60" hidden="1" x14ac:dyDescent="0.25">
      <c r="A4062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</v>
      </c>
      <c r="P4062" s="3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08"/>
        <v>41779.695092592592</v>
      </c>
      <c r="T4062" s="9">
        <f t="shared" si="509"/>
        <v>41813.666666666664</v>
      </c>
      <c r="U4062" t="str">
        <f t="shared" si="510"/>
        <v>May</v>
      </c>
      <c r="V4062">
        <f t="shared" si="511"/>
        <v>2014</v>
      </c>
    </row>
    <row r="4063" spans="1:22" ht="45" hidden="1" x14ac:dyDescent="0.25">
      <c r="A406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3">
        <f t="shared" si="505"/>
        <v>0</v>
      </c>
      <c r="Q4063" t="str">
        <f t="shared" si="506"/>
        <v>theater</v>
      </c>
      <c r="R4063" t="str">
        <f t="shared" si="507"/>
        <v>plays</v>
      </c>
      <c r="S4063" s="9">
        <f t="shared" si="508"/>
        <v>42421.141469907408</v>
      </c>
      <c r="T4063" s="9">
        <f t="shared" si="509"/>
        <v>42481.099803240737</v>
      </c>
      <c r="U4063" t="str">
        <f t="shared" si="510"/>
        <v>Feb</v>
      </c>
      <c r="V4063">
        <f t="shared" si="511"/>
        <v>2016</v>
      </c>
    </row>
    <row r="4064" spans="1:22" ht="60" hidden="1" x14ac:dyDescent="0.25">
      <c r="A4064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2.4500000000000002</v>
      </c>
      <c r="P4064" s="3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9">
        <f t="shared" si="508"/>
        <v>42523.739212962959</v>
      </c>
      <c r="T4064" s="9">
        <f t="shared" si="509"/>
        <v>42553.739212962959</v>
      </c>
      <c r="U4064" t="str">
        <f t="shared" si="510"/>
        <v>Jun</v>
      </c>
      <c r="V4064">
        <f t="shared" si="511"/>
        <v>2016</v>
      </c>
    </row>
    <row r="4065" spans="1:22" ht="60" hidden="1" x14ac:dyDescent="0.25">
      <c r="A4065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1.4210526315789473</v>
      </c>
      <c r="P4065" s="3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08"/>
        <v>41787.681527777779</v>
      </c>
      <c r="T4065" s="9">
        <f t="shared" si="509"/>
        <v>41817.681527777779</v>
      </c>
      <c r="U4065" t="str">
        <f t="shared" si="510"/>
        <v>May</v>
      </c>
      <c r="V4065">
        <f t="shared" si="511"/>
        <v>2014</v>
      </c>
    </row>
    <row r="4066" spans="1:22" ht="60" hidden="1" x14ac:dyDescent="0.25">
      <c r="A4066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19.25</v>
      </c>
      <c r="P4066" s="3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9">
        <f t="shared" si="508"/>
        <v>42093.588263888887</v>
      </c>
      <c r="T4066" s="9">
        <f t="shared" si="509"/>
        <v>42123.588263888887</v>
      </c>
      <c r="U4066" t="str">
        <f t="shared" si="510"/>
        <v>Mar</v>
      </c>
      <c r="V4066">
        <f t="shared" si="511"/>
        <v>2015</v>
      </c>
    </row>
    <row r="4067" spans="1:22" ht="45" hidden="1" x14ac:dyDescent="0.25">
      <c r="A4067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0.67500000000000004</v>
      </c>
      <c r="P4067" s="3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08"/>
        <v>41833.951516203706</v>
      </c>
      <c r="T4067" s="9">
        <f t="shared" si="509"/>
        <v>41863.951516203706</v>
      </c>
      <c r="U4067" t="str">
        <f t="shared" si="510"/>
        <v>Jul</v>
      </c>
      <c r="V4067">
        <f t="shared" si="511"/>
        <v>2014</v>
      </c>
    </row>
    <row r="4068" spans="1:22" ht="60" hidden="1" x14ac:dyDescent="0.25">
      <c r="A4068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0.16666666666666669</v>
      </c>
      <c r="P4068" s="3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08"/>
        <v>42479.039212962962</v>
      </c>
      <c r="T4068" s="9">
        <f t="shared" si="509"/>
        <v>42509.039212962962</v>
      </c>
      <c r="U4068" t="str">
        <f t="shared" si="510"/>
        <v>Apr</v>
      </c>
      <c r="V4068">
        <f t="shared" si="511"/>
        <v>2016</v>
      </c>
    </row>
    <row r="4069" spans="1:22" ht="60" hidden="1" x14ac:dyDescent="0.25">
      <c r="A4069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60.9</v>
      </c>
      <c r="P4069" s="3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9">
        <f t="shared" si="508"/>
        <v>42235.117476851854</v>
      </c>
      <c r="T4069" s="9">
        <f t="shared" si="509"/>
        <v>42275.117476851854</v>
      </c>
      <c r="U4069" t="str">
        <f t="shared" si="510"/>
        <v>Aug</v>
      </c>
      <c r="V4069">
        <f t="shared" si="511"/>
        <v>2015</v>
      </c>
    </row>
    <row r="4070" spans="1:22" ht="45" hidden="1" x14ac:dyDescent="0.25">
      <c r="A4070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1</v>
      </c>
      <c r="P4070" s="3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08"/>
        <v>42718.963599537034</v>
      </c>
      <c r="T4070" s="9">
        <f t="shared" si="509"/>
        <v>42748.961805555555</v>
      </c>
      <c r="U4070" t="str">
        <f t="shared" si="510"/>
        <v>Dec</v>
      </c>
      <c r="V4070">
        <f t="shared" si="511"/>
        <v>2017</v>
      </c>
    </row>
    <row r="4071" spans="1:22" ht="45" hidden="1" x14ac:dyDescent="0.25">
      <c r="A4071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34.4</v>
      </c>
      <c r="P4071" s="3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9">
        <f t="shared" si="508"/>
        <v>42022.661527777775</v>
      </c>
      <c r="T4071" s="9">
        <f t="shared" si="509"/>
        <v>42063.5</v>
      </c>
      <c r="U4071" t="str">
        <f t="shared" si="510"/>
        <v>Jan</v>
      </c>
      <c r="V4071">
        <f t="shared" si="511"/>
        <v>2015</v>
      </c>
    </row>
    <row r="4072" spans="1:22" ht="45" hidden="1" x14ac:dyDescent="0.25">
      <c r="A4072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16.5</v>
      </c>
      <c r="P4072" s="3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08"/>
        <v>42031.666898148149</v>
      </c>
      <c r="T4072" s="9">
        <f t="shared" si="509"/>
        <v>42064.125</v>
      </c>
      <c r="U4072" t="str">
        <f t="shared" si="510"/>
        <v>Jan</v>
      </c>
      <c r="V4072">
        <f t="shared" si="511"/>
        <v>2015</v>
      </c>
    </row>
    <row r="4073" spans="1:22" ht="60" hidden="1" x14ac:dyDescent="0.25">
      <c r="A407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3">
        <f t="shared" si="505"/>
        <v>0</v>
      </c>
      <c r="Q4073" t="str">
        <f t="shared" si="506"/>
        <v>theater</v>
      </c>
      <c r="R4073" t="str">
        <f t="shared" si="507"/>
        <v>plays</v>
      </c>
      <c r="S4073" s="9">
        <f t="shared" si="508"/>
        <v>42700.804756944446</v>
      </c>
      <c r="T4073" s="9">
        <f t="shared" si="509"/>
        <v>42730.804756944446</v>
      </c>
      <c r="U4073" t="str">
        <f t="shared" si="510"/>
        <v>Nov</v>
      </c>
      <c r="V4073">
        <f t="shared" si="511"/>
        <v>2016</v>
      </c>
    </row>
    <row r="4074" spans="1:22" ht="60" hidden="1" x14ac:dyDescent="0.25">
      <c r="A4074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0.4</v>
      </c>
      <c r="P4074" s="3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08"/>
        <v>41812.77443287037</v>
      </c>
      <c r="T4074" s="9">
        <f t="shared" si="509"/>
        <v>41872.77443287037</v>
      </c>
      <c r="U4074" t="str">
        <f t="shared" si="510"/>
        <v>Jun</v>
      </c>
      <c r="V4074">
        <f t="shared" si="511"/>
        <v>2014</v>
      </c>
    </row>
    <row r="4075" spans="1:22" ht="45" hidden="1" x14ac:dyDescent="0.25">
      <c r="A4075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</v>
      </c>
      <c r="P4075" s="3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08"/>
        <v>42078.34520833334</v>
      </c>
      <c r="T4075" s="9">
        <f t="shared" si="509"/>
        <v>42133.166666666672</v>
      </c>
      <c r="U4075" t="str">
        <f t="shared" si="510"/>
        <v>Mar</v>
      </c>
      <c r="V4075">
        <f t="shared" si="511"/>
        <v>2015</v>
      </c>
    </row>
    <row r="4076" spans="1:22" ht="60" hidden="1" x14ac:dyDescent="0.25">
      <c r="A4076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26.727272727272727</v>
      </c>
      <c r="P4076" s="3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08"/>
        <v>42283.552951388891</v>
      </c>
      <c r="T4076" s="9">
        <f t="shared" si="509"/>
        <v>42313.594618055555</v>
      </c>
      <c r="U4076" t="str">
        <f t="shared" si="510"/>
        <v>Oct</v>
      </c>
      <c r="V4076">
        <f t="shared" si="511"/>
        <v>2015</v>
      </c>
    </row>
    <row r="4077" spans="1:22" ht="60" hidden="1" x14ac:dyDescent="0.25">
      <c r="A4077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28.799999999999997</v>
      </c>
      <c r="P4077" s="3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9">
        <f t="shared" si="508"/>
        <v>41779.045937499999</v>
      </c>
      <c r="T4077" s="9">
        <f t="shared" si="509"/>
        <v>41820.727777777778</v>
      </c>
      <c r="U4077" t="str">
        <f t="shared" si="510"/>
        <v>May</v>
      </c>
      <c r="V4077">
        <f t="shared" si="511"/>
        <v>2014</v>
      </c>
    </row>
    <row r="4078" spans="1:22" ht="45" hidden="1" x14ac:dyDescent="0.25">
      <c r="A4078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3">
        <f t="shared" si="505"/>
        <v>0</v>
      </c>
      <c r="Q4078" t="str">
        <f t="shared" si="506"/>
        <v>theater</v>
      </c>
      <c r="R4078" t="str">
        <f t="shared" si="507"/>
        <v>plays</v>
      </c>
      <c r="S4078" s="9">
        <f t="shared" si="508"/>
        <v>41905.795706018522</v>
      </c>
      <c r="T4078" s="9">
        <f t="shared" si="509"/>
        <v>41933.82708333333</v>
      </c>
      <c r="U4078" t="str">
        <f t="shared" si="510"/>
        <v>Sep</v>
      </c>
      <c r="V4078">
        <f t="shared" si="511"/>
        <v>2014</v>
      </c>
    </row>
    <row r="4079" spans="1:22" ht="60" hidden="1" x14ac:dyDescent="0.25">
      <c r="A4079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8.9</v>
      </c>
      <c r="P4079" s="3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08"/>
        <v>42695.7105787037</v>
      </c>
      <c r="T4079" s="9">
        <f t="shared" si="509"/>
        <v>42725.7105787037</v>
      </c>
      <c r="U4079" t="str">
        <f t="shared" si="510"/>
        <v>Nov</v>
      </c>
      <c r="V4079">
        <f t="shared" si="511"/>
        <v>2016</v>
      </c>
    </row>
    <row r="4080" spans="1:22" ht="60" hidden="1" x14ac:dyDescent="0.25">
      <c r="A4080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3">
        <f t="shared" si="505"/>
        <v>0</v>
      </c>
      <c r="Q4080" t="str">
        <f t="shared" si="506"/>
        <v>theater</v>
      </c>
      <c r="R4080" t="str">
        <f t="shared" si="507"/>
        <v>plays</v>
      </c>
      <c r="S4080" s="9">
        <f t="shared" si="508"/>
        <v>42732.787523148145</v>
      </c>
      <c r="T4080" s="9">
        <f t="shared" si="509"/>
        <v>42762.787523148145</v>
      </c>
      <c r="U4080" t="str">
        <f t="shared" si="510"/>
        <v>Dec</v>
      </c>
      <c r="V4080">
        <f t="shared" si="511"/>
        <v>2017</v>
      </c>
    </row>
    <row r="4081" spans="1:22" ht="60" hidden="1" x14ac:dyDescent="0.25">
      <c r="A4081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0.16666666666666669</v>
      </c>
      <c r="P4081" s="3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08"/>
        <v>42510.938900462963</v>
      </c>
      <c r="T4081" s="9">
        <f t="shared" si="509"/>
        <v>42540.938900462963</v>
      </c>
      <c r="U4081" t="str">
        <f t="shared" si="510"/>
        <v>May</v>
      </c>
      <c r="V4081">
        <f t="shared" si="511"/>
        <v>2016</v>
      </c>
    </row>
    <row r="4082" spans="1:22" ht="60" hidden="1" x14ac:dyDescent="0.25">
      <c r="A4082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3">
        <f t="shared" si="505"/>
        <v>0</v>
      </c>
      <c r="Q4082" t="str">
        <f t="shared" si="506"/>
        <v>theater</v>
      </c>
      <c r="R4082" t="str">
        <f t="shared" si="507"/>
        <v>plays</v>
      </c>
      <c r="S4082" s="9">
        <f t="shared" si="508"/>
        <v>42511.698101851856</v>
      </c>
      <c r="T4082" s="9">
        <f t="shared" si="509"/>
        <v>42535.787500000006</v>
      </c>
      <c r="U4082" t="str">
        <f t="shared" si="510"/>
        <v>May</v>
      </c>
      <c r="V4082">
        <f t="shared" si="511"/>
        <v>2016</v>
      </c>
    </row>
    <row r="4083" spans="1:22" ht="45" hidden="1" x14ac:dyDescent="0.25">
      <c r="A408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15.737410071942445</v>
      </c>
      <c r="P4083" s="3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9">
        <f t="shared" si="508"/>
        <v>42041.581307870365</v>
      </c>
      <c r="T4083" s="9">
        <f t="shared" si="509"/>
        <v>42071.539641203708</v>
      </c>
      <c r="U4083" t="str">
        <f t="shared" si="510"/>
        <v>Feb</v>
      </c>
      <c r="V4083">
        <f t="shared" si="511"/>
        <v>2015</v>
      </c>
    </row>
    <row r="4084" spans="1:22" ht="60" hidden="1" x14ac:dyDescent="0.25">
      <c r="A4084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2</v>
      </c>
      <c r="P4084" s="3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08"/>
        <v>42307.189270833333</v>
      </c>
      <c r="T4084" s="9">
        <f t="shared" si="509"/>
        <v>42322.958333333328</v>
      </c>
      <c r="U4084" t="str">
        <f t="shared" si="510"/>
        <v>Oct</v>
      </c>
      <c r="V4084">
        <f t="shared" si="511"/>
        <v>2015</v>
      </c>
    </row>
    <row r="4085" spans="1:22" ht="60" hidden="1" x14ac:dyDescent="0.25">
      <c r="A4085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21.685714285714287</v>
      </c>
      <c r="P4085" s="3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08"/>
        <v>42353.761759259258</v>
      </c>
      <c r="T4085" s="9">
        <f t="shared" si="509"/>
        <v>42383.761759259258</v>
      </c>
      <c r="U4085" t="str">
        <f t="shared" si="510"/>
        <v>Dec</v>
      </c>
      <c r="V4085">
        <f t="shared" si="511"/>
        <v>2016</v>
      </c>
    </row>
    <row r="4086" spans="1:22" ht="60" hidden="1" x14ac:dyDescent="0.25">
      <c r="A4086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0.33333333333333337</v>
      </c>
      <c r="P4086" s="3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08"/>
        <v>42622.436412037037</v>
      </c>
      <c r="T4086" s="9">
        <f t="shared" si="509"/>
        <v>42652.436412037037</v>
      </c>
      <c r="U4086" t="str">
        <f t="shared" si="510"/>
        <v>Sep</v>
      </c>
      <c r="V4086">
        <f t="shared" si="511"/>
        <v>2016</v>
      </c>
    </row>
    <row r="4087" spans="1:22" ht="60" hidden="1" x14ac:dyDescent="0.25">
      <c r="A4087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0.2857142857142857</v>
      </c>
      <c r="P4087" s="3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08"/>
        <v>42058.603877314818</v>
      </c>
      <c r="T4087" s="9">
        <f t="shared" si="509"/>
        <v>42087.165972222225</v>
      </c>
      <c r="U4087" t="str">
        <f t="shared" si="510"/>
        <v>Feb</v>
      </c>
      <c r="V4087">
        <f t="shared" si="511"/>
        <v>2015</v>
      </c>
    </row>
    <row r="4088" spans="1:22" ht="60" hidden="1" x14ac:dyDescent="0.25">
      <c r="A4088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</v>
      </c>
      <c r="P4088" s="3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08"/>
        <v>42304.940960648149</v>
      </c>
      <c r="T4088" s="9">
        <f t="shared" si="509"/>
        <v>42329.166666666672</v>
      </c>
      <c r="U4088" t="str">
        <f t="shared" si="510"/>
        <v>Oct</v>
      </c>
      <c r="V4088">
        <f t="shared" si="511"/>
        <v>2015</v>
      </c>
    </row>
    <row r="4089" spans="1:22" hidden="1" x14ac:dyDescent="0.25">
      <c r="A4089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3">
        <f t="shared" si="505"/>
        <v>0</v>
      </c>
      <c r="Q4089" t="str">
        <f t="shared" si="506"/>
        <v>theater</v>
      </c>
      <c r="R4089" t="str">
        <f t="shared" si="507"/>
        <v>plays</v>
      </c>
      <c r="S4089" s="9">
        <f t="shared" si="508"/>
        <v>42538.742893518516</v>
      </c>
      <c r="T4089" s="9">
        <f t="shared" si="509"/>
        <v>42568.742893518516</v>
      </c>
      <c r="U4089" t="str">
        <f t="shared" si="510"/>
        <v>Jun</v>
      </c>
      <c r="V4089">
        <f t="shared" si="511"/>
        <v>2016</v>
      </c>
    </row>
    <row r="4090" spans="1:22" ht="45" hidden="1" x14ac:dyDescent="0.25">
      <c r="A4090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10.8</v>
      </c>
      <c r="P4090" s="3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08"/>
        <v>41990.612546296295</v>
      </c>
      <c r="T4090" s="9">
        <f t="shared" si="509"/>
        <v>42020.434722222228</v>
      </c>
      <c r="U4090" t="str">
        <f t="shared" si="510"/>
        <v>Dec</v>
      </c>
      <c r="V4090">
        <f t="shared" si="511"/>
        <v>2015</v>
      </c>
    </row>
    <row r="4091" spans="1:22" ht="60" hidden="1" x14ac:dyDescent="0.25">
      <c r="A4091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</v>
      </c>
      <c r="P4091" s="3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08"/>
        <v>42122.732499999998</v>
      </c>
      <c r="T4091" s="9">
        <f t="shared" si="509"/>
        <v>42155.732638888891</v>
      </c>
      <c r="U4091" t="str">
        <f t="shared" si="510"/>
        <v>Apr</v>
      </c>
      <c r="V4091">
        <f t="shared" si="511"/>
        <v>2015</v>
      </c>
    </row>
    <row r="4092" spans="1:22" ht="45" hidden="1" x14ac:dyDescent="0.25">
      <c r="A4092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</v>
      </c>
      <c r="P4092" s="3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9">
        <f t="shared" si="508"/>
        <v>42209.67288194444</v>
      </c>
      <c r="T4092" s="9">
        <f t="shared" si="509"/>
        <v>42223.625</v>
      </c>
      <c r="U4092" t="str">
        <f t="shared" si="510"/>
        <v>Jul</v>
      </c>
      <c r="V4092">
        <f t="shared" si="511"/>
        <v>2015</v>
      </c>
    </row>
    <row r="4093" spans="1:22" ht="60" hidden="1" x14ac:dyDescent="0.25">
      <c r="A409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12.75</v>
      </c>
      <c r="P4093" s="3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08"/>
        <v>41990.506377314814</v>
      </c>
      <c r="T4093" s="9">
        <f t="shared" si="509"/>
        <v>42020.506377314814</v>
      </c>
      <c r="U4093" t="str">
        <f t="shared" si="510"/>
        <v>Dec</v>
      </c>
      <c r="V4093">
        <f t="shared" si="511"/>
        <v>2015</v>
      </c>
    </row>
    <row r="4094" spans="1:22" ht="45" hidden="1" x14ac:dyDescent="0.25">
      <c r="A4094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1.8181818181818181E-2</v>
      </c>
      <c r="P4094" s="3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08"/>
        <v>42039.194988425923</v>
      </c>
      <c r="T4094" s="9">
        <f t="shared" si="509"/>
        <v>42099.153321759266</v>
      </c>
      <c r="U4094" t="str">
        <f t="shared" si="510"/>
        <v>Feb</v>
      </c>
      <c r="V4094">
        <f t="shared" si="511"/>
        <v>2015</v>
      </c>
    </row>
    <row r="4095" spans="1:22" ht="60" hidden="1" x14ac:dyDescent="0.25">
      <c r="A4095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</v>
      </c>
      <c r="P4095" s="3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08"/>
        <v>42178.815891203703</v>
      </c>
      <c r="T4095" s="9">
        <f t="shared" si="509"/>
        <v>42238.815891203703</v>
      </c>
      <c r="U4095" t="str">
        <f t="shared" si="510"/>
        <v>Jun</v>
      </c>
      <c r="V4095">
        <f t="shared" si="511"/>
        <v>2015</v>
      </c>
    </row>
    <row r="4096" spans="1:22" ht="45" hidden="1" x14ac:dyDescent="0.25">
      <c r="A4096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36.5</v>
      </c>
      <c r="P4096" s="3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08"/>
        <v>41890.086805555555</v>
      </c>
      <c r="T4096" s="9">
        <f t="shared" si="509"/>
        <v>41934.207638888889</v>
      </c>
      <c r="U4096" t="str">
        <f t="shared" si="510"/>
        <v>Sep</v>
      </c>
      <c r="V4096">
        <f t="shared" si="511"/>
        <v>2014</v>
      </c>
    </row>
    <row r="4097" spans="1:22" ht="45" hidden="1" x14ac:dyDescent="0.25">
      <c r="A4097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2.666666666666667</v>
      </c>
      <c r="P4097" s="3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08"/>
        <v>42693.031828703708</v>
      </c>
      <c r="T4097" s="9">
        <f t="shared" si="509"/>
        <v>42723.031828703708</v>
      </c>
      <c r="U4097" t="str">
        <f t="shared" si="510"/>
        <v>Nov</v>
      </c>
      <c r="V4097">
        <f t="shared" si="511"/>
        <v>2016</v>
      </c>
    </row>
    <row r="4098" spans="1:22" ht="45" hidden="1" x14ac:dyDescent="0.25">
      <c r="A4098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11.428571428571429</v>
      </c>
      <c r="P4098" s="3">
        <f t="shared" si="505"/>
        <v>80</v>
      </c>
      <c r="Q4098" t="str">
        <f t="shared" si="506"/>
        <v>theater</v>
      </c>
      <c r="R4098" t="str">
        <f t="shared" si="507"/>
        <v>plays</v>
      </c>
      <c r="S4098" s="9">
        <f t="shared" si="508"/>
        <v>42750.530312499999</v>
      </c>
      <c r="T4098" s="9">
        <f t="shared" si="509"/>
        <v>42794.368749999994</v>
      </c>
      <c r="U4098" t="str">
        <f t="shared" si="510"/>
        <v>Jan</v>
      </c>
      <c r="V4098">
        <f t="shared" si="511"/>
        <v>2017</v>
      </c>
    </row>
    <row r="4099" spans="1:22" ht="60" hidden="1" x14ac:dyDescent="0.25">
      <c r="A4099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E4099/D4099*100</f>
        <v>0</v>
      </c>
      <c r="P4099" s="3">
        <f t="shared" ref="P4099:P4115" si="513">IFERROR(E4099/L4099,0)</f>
        <v>0</v>
      </c>
      <c r="Q4099" t="str">
        <f t="shared" ref="Q4099:Q4115" si="514">LEFT(N4099,SEARCH("/",N4099,1)-1)</f>
        <v>theater</v>
      </c>
      <c r="R4099" t="str">
        <f t="shared" ref="R4099:R4115" si="515">MID(N4099,FIND("/",N4099)+1,256)</f>
        <v>plays</v>
      </c>
      <c r="S4099" s="9">
        <f t="shared" ref="S4099:S4115" si="516">(((J4099/60)/60)/24)+DATE(1970,1,1)</f>
        <v>42344.824502314819</v>
      </c>
      <c r="T4099" s="9">
        <f t="shared" ref="T4099:T4115" si="517">(((I4099/60)/60)/24)+DATE(1970,1,1)</f>
        <v>42400.996527777781</v>
      </c>
      <c r="U4099" t="str">
        <f t="shared" ref="U4099:U4115" si="518">TEXT(S4099,"mmm")</f>
        <v>Dec</v>
      </c>
      <c r="V4099">
        <f t="shared" ref="V4099:V4115" si="519">YEAR(T4099)</f>
        <v>2016</v>
      </c>
    </row>
    <row r="4100" spans="1:22" ht="45" hidden="1" x14ac:dyDescent="0.25">
      <c r="A4100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3">
        <f t="shared" si="513"/>
        <v>0</v>
      </c>
      <c r="Q4100" t="str">
        <f t="shared" si="514"/>
        <v>theater</v>
      </c>
      <c r="R4100" t="str">
        <f t="shared" si="515"/>
        <v>plays</v>
      </c>
      <c r="S4100" s="9">
        <f t="shared" si="516"/>
        <v>42495.722187499996</v>
      </c>
      <c r="T4100" s="9">
        <f t="shared" si="517"/>
        <v>42525.722187499996</v>
      </c>
      <c r="U4100" t="str">
        <f t="shared" si="518"/>
        <v>May</v>
      </c>
      <c r="V4100">
        <f t="shared" si="519"/>
        <v>2016</v>
      </c>
    </row>
    <row r="4101" spans="1:22" ht="60" hidden="1" x14ac:dyDescent="0.25">
      <c r="A4101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</v>
      </c>
      <c r="P4101" s="3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6"/>
        <v>42570.850381944445</v>
      </c>
      <c r="T4101" s="9">
        <f t="shared" si="517"/>
        <v>42615.850381944445</v>
      </c>
      <c r="U4101" t="str">
        <f t="shared" si="518"/>
        <v>Jul</v>
      </c>
      <c r="V4101">
        <f t="shared" si="519"/>
        <v>2016</v>
      </c>
    </row>
    <row r="4102" spans="1:22" ht="45" hidden="1" x14ac:dyDescent="0.25">
      <c r="A4102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3">
        <f t="shared" si="513"/>
        <v>0</v>
      </c>
      <c r="Q4102" t="str">
        <f t="shared" si="514"/>
        <v>theater</v>
      </c>
      <c r="R4102" t="str">
        <f t="shared" si="515"/>
        <v>plays</v>
      </c>
      <c r="S4102" s="9">
        <f t="shared" si="516"/>
        <v>41927.124884259261</v>
      </c>
      <c r="T4102" s="9">
        <f t="shared" si="517"/>
        <v>41937.124884259261</v>
      </c>
      <c r="U4102" t="str">
        <f t="shared" si="518"/>
        <v>Oct</v>
      </c>
      <c r="V4102">
        <f t="shared" si="519"/>
        <v>2014</v>
      </c>
    </row>
    <row r="4103" spans="1:22" ht="60" hidden="1" x14ac:dyDescent="0.25">
      <c r="A410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3">
        <f t="shared" si="513"/>
        <v>0</v>
      </c>
      <c r="Q4103" t="str">
        <f t="shared" si="514"/>
        <v>theater</v>
      </c>
      <c r="R4103" t="str">
        <f t="shared" si="515"/>
        <v>plays</v>
      </c>
      <c r="S4103" s="9">
        <f t="shared" si="516"/>
        <v>42730.903726851851</v>
      </c>
      <c r="T4103" s="9">
        <f t="shared" si="517"/>
        <v>42760.903726851851</v>
      </c>
      <c r="U4103" t="str">
        <f t="shared" si="518"/>
        <v>Dec</v>
      </c>
      <c r="V4103">
        <f t="shared" si="519"/>
        <v>2017</v>
      </c>
    </row>
    <row r="4104" spans="1:22" ht="45" hidden="1" x14ac:dyDescent="0.25">
      <c r="A4104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27.400000000000002</v>
      </c>
      <c r="P4104" s="3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9">
        <f t="shared" si="516"/>
        <v>42475.848067129627</v>
      </c>
      <c r="T4104" s="9">
        <f t="shared" si="517"/>
        <v>42505.848067129627</v>
      </c>
      <c r="U4104" t="str">
        <f t="shared" si="518"/>
        <v>Apr</v>
      </c>
      <c r="V4104">
        <f t="shared" si="519"/>
        <v>2016</v>
      </c>
    </row>
    <row r="4105" spans="1:22" ht="45" hidden="1" x14ac:dyDescent="0.25">
      <c r="A4105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10</v>
      </c>
      <c r="P4105" s="3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9">
        <f t="shared" si="516"/>
        <v>42188.83293981482</v>
      </c>
      <c r="T4105" s="9">
        <f t="shared" si="517"/>
        <v>42242.772222222222</v>
      </c>
      <c r="U4105" t="str">
        <f t="shared" si="518"/>
        <v>Jul</v>
      </c>
      <c r="V4105">
        <f t="shared" si="519"/>
        <v>2015</v>
      </c>
    </row>
    <row r="4106" spans="1:22" ht="45" hidden="1" x14ac:dyDescent="0.25">
      <c r="A4106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21.366666666666667</v>
      </c>
      <c r="P4106" s="3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9">
        <f t="shared" si="516"/>
        <v>42640.278171296297</v>
      </c>
      <c r="T4106" s="9">
        <f t="shared" si="517"/>
        <v>42670.278171296297</v>
      </c>
      <c r="U4106" t="str">
        <f t="shared" si="518"/>
        <v>Sep</v>
      </c>
      <c r="V4106">
        <f t="shared" si="519"/>
        <v>2016</v>
      </c>
    </row>
    <row r="4107" spans="1:22" ht="60" hidden="1" x14ac:dyDescent="0.25">
      <c r="A4107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6.9696969696969706</v>
      </c>
      <c r="P4107" s="3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9">
        <f t="shared" si="516"/>
        <v>42697.010520833333</v>
      </c>
      <c r="T4107" s="9">
        <f t="shared" si="517"/>
        <v>42730.010520833333</v>
      </c>
      <c r="U4107" t="str">
        <f t="shared" si="518"/>
        <v>Nov</v>
      </c>
      <c r="V4107">
        <f t="shared" si="519"/>
        <v>2016</v>
      </c>
    </row>
    <row r="4108" spans="1:22" ht="60" hidden="1" x14ac:dyDescent="0.25">
      <c r="A4108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70.599999999999994</v>
      </c>
      <c r="P4108" s="3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9">
        <f t="shared" si="516"/>
        <v>42053.049375000002</v>
      </c>
      <c r="T4108" s="9">
        <f t="shared" si="517"/>
        <v>42096.041666666672</v>
      </c>
      <c r="U4108" t="str">
        <f t="shared" si="518"/>
        <v>Feb</v>
      </c>
      <c r="V4108">
        <f t="shared" si="519"/>
        <v>2015</v>
      </c>
    </row>
    <row r="4109" spans="1:22" ht="60" hidden="1" x14ac:dyDescent="0.25">
      <c r="A4109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2.0500000000000003</v>
      </c>
      <c r="P4109" s="3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6"/>
        <v>41883.916678240741</v>
      </c>
      <c r="T4109" s="9">
        <f t="shared" si="517"/>
        <v>41906.916678240741</v>
      </c>
      <c r="U4109" t="str">
        <f t="shared" si="518"/>
        <v>Sep</v>
      </c>
      <c r="V4109">
        <f t="shared" si="519"/>
        <v>2014</v>
      </c>
    </row>
    <row r="4110" spans="1:22" ht="45" hidden="1" x14ac:dyDescent="0.25">
      <c r="A4110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</v>
      </c>
      <c r="P4110" s="3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6"/>
        <v>42767.031678240746</v>
      </c>
      <c r="T4110" s="9">
        <f t="shared" si="517"/>
        <v>42797.208333333328</v>
      </c>
      <c r="U4110" t="str">
        <f t="shared" si="518"/>
        <v>Feb</v>
      </c>
      <c r="V4110">
        <f t="shared" si="519"/>
        <v>2017</v>
      </c>
    </row>
    <row r="4111" spans="1:22" ht="45" hidden="1" x14ac:dyDescent="0.25">
      <c r="A4111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3">
        <f t="shared" si="513"/>
        <v>0</v>
      </c>
      <c r="Q4111" t="str">
        <f t="shared" si="514"/>
        <v>theater</v>
      </c>
      <c r="R4111" t="str">
        <f t="shared" si="515"/>
        <v>plays</v>
      </c>
      <c r="S4111" s="9">
        <f t="shared" si="516"/>
        <v>42307.539398148147</v>
      </c>
      <c r="T4111" s="9">
        <f t="shared" si="517"/>
        <v>42337.581064814818</v>
      </c>
      <c r="U4111" t="str">
        <f t="shared" si="518"/>
        <v>Oct</v>
      </c>
      <c r="V4111">
        <f t="shared" si="519"/>
        <v>2015</v>
      </c>
    </row>
    <row r="4112" spans="1:22" ht="60" hidden="1" x14ac:dyDescent="0.25">
      <c r="A4112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28.666666666666668</v>
      </c>
      <c r="P4112" s="3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9">
        <f t="shared" si="516"/>
        <v>42512.626747685179</v>
      </c>
      <c r="T4112" s="9">
        <f t="shared" si="517"/>
        <v>42572.626747685179</v>
      </c>
      <c r="U4112" t="str">
        <f t="shared" si="518"/>
        <v>May</v>
      </c>
      <c r="V4112">
        <f t="shared" si="519"/>
        <v>2016</v>
      </c>
    </row>
    <row r="4113" spans="1:22" ht="45" hidden="1" x14ac:dyDescent="0.25">
      <c r="A411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3.1333333333333333</v>
      </c>
      <c r="P4113" s="3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9">
        <f t="shared" si="516"/>
        <v>42029.135879629626</v>
      </c>
      <c r="T4113" s="9">
        <f t="shared" si="517"/>
        <v>42059.135879629626</v>
      </c>
      <c r="U4113" t="str">
        <f t="shared" si="518"/>
        <v>Jan</v>
      </c>
      <c r="V4113">
        <f t="shared" si="519"/>
        <v>2015</v>
      </c>
    </row>
    <row r="4114" spans="1:22" ht="60" hidden="1" x14ac:dyDescent="0.25">
      <c r="A4114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0.04</v>
      </c>
      <c r="P4114" s="3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6"/>
        <v>42400.946597222224</v>
      </c>
      <c r="T4114" s="9">
        <f t="shared" si="517"/>
        <v>42428</v>
      </c>
      <c r="U4114" t="str">
        <f t="shared" si="518"/>
        <v>Jan</v>
      </c>
      <c r="V4114">
        <f t="shared" si="519"/>
        <v>2016</v>
      </c>
    </row>
    <row r="4115" spans="1:22" ht="60" hidden="1" x14ac:dyDescent="0.25">
      <c r="A4115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0.2</v>
      </c>
      <c r="P4115" s="3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6"/>
        <v>42358.573182870372</v>
      </c>
      <c r="T4115" s="9">
        <f t="shared" si="517"/>
        <v>42377.273611111115</v>
      </c>
      <c r="U4115" t="str">
        <f t="shared" si="518"/>
        <v>Dec</v>
      </c>
      <c r="V4115">
        <f t="shared" si="519"/>
        <v>2016</v>
      </c>
    </row>
  </sheetData>
  <autoFilter ref="A1:U4115" xr:uid="{D1ECEF18-5685-41BF-9632-31E8479AEFF1}">
    <filterColumn colId="5">
      <filters>
        <filter val="successful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6E4C-6D2D-4E14-8DF1-F77215A17738}">
  <dimension ref="A3:K390"/>
  <sheetViews>
    <sheetView workbookViewId="0">
      <selection activeCell="K39" sqref="K39"/>
    </sheetView>
  </sheetViews>
  <sheetFormatPr defaultRowHeight="15" x14ac:dyDescent="0.25"/>
  <cols>
    <col min="1" max="1" width="16.140625" bestFit="1" customWidth="1"/>
    <col min="2" max="2" width="12.28515625" bestFit="1" customWidth="1"/>
    <col min="3" max="7" width="10" bestFit="1" customWidth="1"/>
    <col min="8" max="9" width="11.28515625" bestFit="1" customWidth="1"/>
    <col min="11" max="11" width="9.140625" style="11"/>
  </cols>
  <sheetData>
    <row r="3" spans="1:8" x14ac:dyDescent="0.25">
      <c r="A3" s="6" t="s">
        <v>8321</v>
      </c>
      <c r="C3" s="6" t="s">
        <v>8218</v>
      </c>
    </row>
    <row r="4" spans="1:8" x14ac:dyDescent="0.25">
      <c r="A4" s="6" t="s">
        <v>8412</v>
      </c>
      <c r="B4" s="6" t="s">
        <v>8308</v>
      </c>
      <c r="C4" t="s">
        <v>8219</v>
      </c>
      <c r="D4" t="s">
        <v>8221</v>
      </c>
      <c r="E4" t="s">
        <v>8220</v>
      </c>
      <c r="F4" t="s">
        <v>8222</v>
      </c>
      <c r="G4" t="s">
        <v>8413</v>
      </c>
      <c r="H4" t="s">
        <v>8320</v>
      </c>
    </row>
    <row r="5" spans="1:8" x14ac:dyDescent="0.25">
      <c r="A5">
        <v>2009</v>
      </c>
      <c r="B5" t="s">
        <v>8310</v>
      </c>
      <c r="C5" s="8">
        <v>1</v>
      </c>
      <c r="D5" s="8">
        <v>2</v>
      </c>
      <c r="E5" s="8"/>
      <c r="F5" s="8"/>
      <c r="G5" s="8"/>
      <c r="H5" s="8">
        <v>3</v>
      </c>
    </row>
    <row r="6" spans="1:8" x14ac:dyDescent="0.25">
      <c r="B6" t="s">
        <v>8314</v>
      </c>
      <c r="C6" s="8">
        <v>5</v>
      </c>
      <c r="D6" s="8">
        <v>1</v>
      </c>
      <c r="E6" s="8"/>
      <c r="F6" s="8"/>
      <c r="G6" s="8"/>
      <c r="H6" s="8">
        <v>6</v>
      </c>
    </row>
    <row r="7" spans="1:8" x14ac:dyDescent="0.25">
      <c r="B7" t="s">
        <v>8313</v>
      </c>
      <c r="C7" s="8"/>
      <c r="D7" s="8">
        <v>1</v>
      </c>
      <c r="E7" s="8">
        <v>1</v>
      </c>
      <c r="F7" s="8"/>
      <c r="G7" s="8"/>
      <c r="H7" s="8">
        <v>2</v>
      </c>
    </row>
    <row r="8" spans="1:8" x14ac:dyDescent="0.25">
      <c r="B8" t="s">
        <v>8312</v>
      </c>
      <c r="C8" s="8">
        <v>1</v>
      </c>
      <c r="D8" s="8"/>
      <c r="E8" s="8"/>
      <c r="F8" s="8"/>
      <c r="G8" s="8"/>
      <c r="H8" s="8">
        <v>1</v>
      </c>
    </row>
    <row r="9" spans="1:8" x14ac:dyDescent="0.25">
      <c r="A9" s="21" t="s">
        <v>8414</v>
      </c>
      <c r="B9" s="21"/>
      <c r="C9" s="22">
        <v>7</v>
      </c>
      <c r="D9" s="22">
        <v>4</v>
      </c>
      <c r="E9" s="22">
        <v>1</v>
      </c>
      <c r="F9" s="22"/>
      <c r="G9" s="22"/>
      <c r="H9" s="22">
        <v>12</v>
      </c>
    </row>
    <row r="10" spans="1:8" x14ac:dyDescent="0.25">
      <c r="A10">
        <v>2010</v>
      </c>
      <c r="B10" t="s">
        <v>8310</v>
      </c>
      <c r="C10" s="8">
        <v>20</v>
      </c>
      <c r="D10" s="8">
        <v>1</v>
      </c>
      <c r="E10" s="8"/>
      <c r="F10" s="8"/>
      <c r="G10" s="8"/>
      <c r="H10" s="8">
        <v>21</v>
      </c>
    </row>
    <row r="11" spans="1:8" x14ac:dyDescent="0.25">
      <c r="B11" t="s">
        <v>8316</v>
      </c>
      <c r="C11" s="8"/>
      <c r="D11" s="8">
        <v>4</v>
      </c>
      <c r="E11" s="8"/>
      <c r="F11" s="8"/>
      <c r="G11" s="8"/>
      <c r="H11" s="8">
        <v>4</v>
      </c>
    </row>
    <row r="12" spans="1:8" x14ac:dyDescent="0.25">
      <c r="B12" t="s">
        <v>8314</v>
      </c>
      <c r="C12" s="8">
        <v>15</v>
      </c>
      <c r="D12" s="8">
        <v>8</v>
      </c>
      <c r="E12" s="8"/>
      <c r="F12" s="8"/>
      <c r="G12" s="8"/>
      <c r="H12" s="8">
        <v>23</v>
      </c>
    </row>
    <row r="13" spans="1:8" x14ac:dyDescent="0.25">
      <c r="B13" t="s">
        <v>8318</v>
      </c>
      <c r="C13" s="8">
        <v>1</v>
      </c>
      <c r="D13" s="8"/>
      <c r="E13" s="8"/>
      <c r="F13" s="8"/>
      <c r="G13" s="8"/>
      <c r="H13" s="8">
        <v>1</v>
      </c>
    </row>
    <row r="14" spans="1:8" x14ac:dyDescent="0.25">
      <c r="B14" t="s">
        <v>8313</v>
      </c>
      <c r="C14" s="8">
        <v>1</v>
      </c>
      <c r="D14" s="8">
        <v>1</v>
      </c>
      <c r="E14" s="8">
        <v>1</v>
      </c>
      <c r="F14" s="8"/>
      <c r="G14" s="8"/>
      <c r="H14" s="8">
        <v>3</v>
      </c>
    </row>
    <row r="15" spans="1:8" x14ac:dyDescent="0.25">
      <c r="B15" t="s">
        <v>8312</v>
      </c>
      <c r="C15" s="8">
        <v>3</v>
      </c>
      <c r="D15" s="8"/>
      <c r="E15" s="8"/>
      <c r="F15" s="8"/>
      <c r="G15" s="8"/>
      <c r="H15" s="8">
        <v>3</v>
      </c>
    </row>
    <row r="16" spans="1:8" x14ac:dyDescent="0.25">
      <c r="B16" t="s">
        <v>8311</v>
      </c>
      <c r="C16" s="8">
        <v>1</v>
      </c>
      <c r="D16" s="8"/>
      <c r="E16" s="8"/>
      <c r="F16" s="8"/>
      <c r="G16" s="8"/>
      <c r="H16" s="8">
        <v>1</v>
      </c>
    </row>
    <row r="17" spans="1:10" x14ac:dyDescent="0.25">
      <c r="A17" s="21" t="s">
        <v>8415</v>
      </c>
      <c r="B17" s="21"/>
      <c r="C17" s="22">
        <v>41</v>
      </c>
      <c r="D17" s="22">
        <v>14</v>
      </c>
      <c r="E17" s="22">
        <v>1</v>
      </c>
      <c r="F17" s="22"/>
      <c r="G17" s="22"/>
      <c r="H17" s="22">
        <v>56</v>
      </c>
      <c r="J17" s="11">
        <f>GETPIVOTDATA("state",$C$17,"state","failed","Year",2010)/GETPIVOTDATA("state",$D$17,"state","successful","Year",2010)-1</f>
        <v>-0.65853658536585358</v>
      </c>
    </row>
    <row r="18" spans="1:10" x14ac:dyDescent="0.25">
      <c r="A18">
        <v>2011</v>
      </c>
      <c r="B18" t="s">
        <v>8310</v>
      </c>
      <c r="C18" s="8">
        <v>37</v>
      </c>
      <c r="D18" s="8">
        <v>5</v>
      </c>
      <c r="E18" s="8"/>
      <c r="F18" s="8"/>
      <c r="G18" s="8"/>
      <c r="H18" s="8">
        <v>42</v>
      </c>
    </row>
    <row r="19" spans="1:10" x14ac:dyDescent="0.25">
      <c r="B19" t="s">
        <v>8316</v>
      </c>
      <c r="C19" s="8"/>
      <c r="D19" s="8">
        <v>6</v>
      </c>
      <c r="E19" s="8"/>
      <c r="F19" s="8"/>
      <c r="G19" s="8"/>
      <c r="H19" s="8">
        <v>6</v>
      </c>
    </row>
    <row r="20" spans="1:10" x14ac:dyDescent="0.25">
      <c r="B20" t="s">
        <v>8314</v>
      </c>
      <c r="C20" s="8">
        <v>75</v>
      </c>
      <c r="D20" s="8">
        <v>7</v>
      </c>
      <c r="E20" s="8">
        <v>5</v>
      </c>
      <c r="F20" s="8"/>
      <c r="G20" s="8"/>
      <c r="H20" s="8">
        <v>87</v>
      </c>
    </row>
    <row r="21" spans="1:10" x14ac:dyDescent="0.25">
      <c r="B21" t="s">
        <v>8313</v>
      </c>
      <c r="C21" s="8">
        <v>10</v>
      </c>
      <c r="D21" s="8">
        <v>6</v>
      </c>
      <c r="E21" s="8">
        <v>1</v>
      </c>
      <c r="F21" s="8"/>
      <c r="G21" s="8"/>
      <c r="H21" s="8">
        <v>17</v>
      </c>
    </row>
    <row r="22" spans="1:10" x14ac:dyDescent="0.25">
      <c r="B22" t="s">
        <v>8312</v>
      </c>
      <c r="C22" s="8">
        <v>4</v>
      </c>
      <c r="D22" s="8"/>
      <c r="E22" s="8"/>
      <c r="F22" s="8"/>
      <c r="G22" s="8"/>
      <c r="H22" s="8">
        <v>4</v>
      </c>
    </row>
    <row r="23" spans="1:10" x14ac:dyDescent="0.25">
      <c r="B23" t="s">
        <v>8311</v>
      </c>
      <c r="C23" s="8">
        <v>4</v>
      </c>
      <c r="D23" s="8"/>
      <c r="E23" s="8"/>
      <c r="F23" s="8"/>
      <c r="G23" s="8"/>
      <c r="H23" s="8">
        <v>4</v>
      </c>
    </row>
    <row r="24" spans="1:10" x14ac:dyDescent="0.25">
      <c r="A24" s="21" t="s">
        <v>8416</v>
      </c>
      <c r="B24" s="21"/>
      <c r="C24" s="22">
        <v>130</v>
      </c>
      <c r="D24" s="22">
        <v>24</v>
      </c>
      <c r="E24" s="22">
        <v>6</v>
      </c>
      <c r="F24" s="22"/>
      <c r="G24" s="22"/>
      <c r="H24" s="22">
        <v>160</v>
      </c>
      <c r="J24" s="11">
        <f>GETPIVOTDATA("state",$A$3,"state","failed","Year",2011)/GETPIVOTDATA("state",$A$3,"state","successful","Year",2011)-1</f>
        <v>-0.81538461538461537</v>
      </c>
    </row>
    <row r="25" spans="1:10" x14ac:dyDescent="0.25">
      <c r="A25">
        <v>2012</v>
      </c>
      <c r="B25" t="s">
        <v>8310</v>
      </c>
      <c r="C25" s="8">
        <v>44</v>
      </c>
      <c r="D25" s="8">
        <v>15</v>
      </c>
      <c r="E25" s="8"/>
      <c r="F25" s="8"/>
      <c r="G25" s="8"/>
      <c r="H25" s="8">
        <v>59</v>
      </c>
    </row>
    <row r="26" spans="1:10" x14ac:dyDescent="0.25">
      <c r="B26" t="s">
        <v>8316</v>
      </c>
      <c r="C26" s="8">
        <v>2</v>
      </c>
      <c r="D26" s="8">
        <v>9</v>
      </c>
      <c r="E26" s="8"/>
      <c r="F26" s="8"/>
      <c r="G26" s="8"/>
      <c r="H26" s="8">
        <v>11</v>
      </c>
    </row>
    <row r="27" spans="1:10" x14ac:dyDescent="0.25">
      <c r="B27" t="s">
        <v>8314</v>
      </c>
      <c r="C27" s="8">
        <v>135</v>
      </c>
      <c r="D27" s="8">
        <v>21</v>
      </c>
      <c r="E27" s="8">
        <v>5</v>
      </c>
      <c r="F27" s="8"/>
      <c r="G27" s="8"/>
      <c r="H27" s="8">
        <v>161</v>
      </c>
    </row>
    <row r="28" spans="1:10" x14ac:dyDescent="0.25">
      <c r="B28" t="s">
        <v>8313</v>
      </c>
      <c r="C28" s="8">
        <v>14</v>
      </c>
      <c r="D28" s="8">
        <v>13</v>
      </c>
      <c r="E28" s="8">
        <v>2</v>
      </c>
      <c r="F28" s="8"/>
      <c r="G28" s="8"/>
      <c r="H28" s="8">
        <v>29</v>
      </c>
    </row>
    <row r="29" spans="1:10" x14ac:dyDescent="0.25">
      <c r="B29" t="s">
        <v>8312</v>
      </c>
      <c r="C29" s="8">
        <v>16</v>
      </c>
      <c r="D29" s="8"/>
      <c r="E29" s="8"/>
      <c r="F29" s="8"/>
      <c r="G29" s="8"/>
      <c r="H29" s="8">
        <v>16</v>
      </c>
    </row>
    <row r="30" spans="1:10" x14ac:dyDescent="0.25">
      <c r="B30" t="s">
        <v>8311</v>
      </c>
      <c r="C30" s="8">
        <v>10</v>
      </c>
      <c r="D30" s="8"/>
      <c r="E30" s="8"/>
      <c r="F30" s="8"/>
      <c r="G30" s="8"/>
      <c r="H30" s="8">
        <v>10</v>
      </c>
    </row>
    <row r="31" spans="1:10" x14ac:dyDescent="0.25">
      <c r="A31" s="21" t="s">
        <v>8417</v>
      </c>
      <c r="B31" s="21"/>
      <c r="C31" s="22">
        <v>221</v>
      </c>
      <c r="D31" s="22">
        <v>58</v>
      </c>
      <c r="E31" s="22">
        <v>7</v>
      </c>
      <c r="F31" s="22"/>
      <c r="G31" s="22"/>
      <c r="H31" s="22">
        <v>286</v>
      </c>
      <c r="J31" s="11">
        <f>GETPIVOTDATA("state",$A$3,"state","failed","Year",2012)/GETPIVOTDATA("state",$A$3,"state","successful","Year",2012)-1</f>
        <v>-0.73755656108597289</v>
      </c>
    </row>
    <row r="32" spans="1:10" x14ac:dyDescent="0.25">
      <c r="A32">
        <v>2013</v>
      </c>
      <c r="B32" t="s">
        <v>8310</v>
      </c>
      <c r="C32" s="8">
        <v>35</v>
      </c>
      <c r="D32" s="8">
        <v>16</v>
      </c>
      <c r="E32" s="8"/>
      <c r="F32" s="8"/>
      <c r="G32" s="8"/>
      <c r="H32" s="8">
        <v>51</v>
      </c>
    </row>
    <row r="33" spans="1:10" x14ac:dyDescent="0.25">
      <c r="B33" t="s">
        <v>8316</v>
      </c>
      <c r="C33" s="8">
        <v>7</v>
      </c>
      <c r="D33" s="8">
        <v>17</v>
      </c>
      <c r="E33" s="8"/>
      <c r="F33" s="8"/>
      <c r="G33" s="8"/>
      <c r="H33" s="8">
        <v>24</v>
      </c>
    </row>
    <row r="34" spans="1:10" x14ac:dyDescent="0.25">
      <c r="B34" t="s">
        <v>8314</v>
      </c>
      <c r="C34" s="8">
        <v>95</v>
      </c>
      <c r="D34" s="8">
        <v>17</v>
      </c>
      <c r="E34" s="8">
        <v>4</v>
      </c>
      <c r="F34" s="8"/>
      <c r="G34" s="8"/>
      <c r="H34" s="8">
        <v>116</v>
      </c>
    </row>
    <row r="35" spans="1:10" x14ac:dyDescent="0.25">
      <c r="B35" t="s">
        <v>8313</v>
      </c>
      <c r="C35" s="8">
        <v>23</v>
      </c>
      <c r="D35" s="8">
        <v>16</v>
      </c>
      <c r="E35" s="8">
        <v>3</v>
      </c>
      <c r="F35" s="8"/>
      <c r="G35" s="8"/>
      <c r="H35" s="8">
        <v>42</v>
      </c>
    </row>
    <row r="36" spans="1:10" x14ac:dyDescent="0.25">
      <c r="B36" t="s">
        <v>8312</v>
      </c>
      <c r="C36" s="8">
        <v>27</v>
      </c>
      <c r="D36" s="8">
        <v>1</v>
      </c>
      <c r="E36" s="8"/>
      <c r="F36" s="8"/>
      <c r="G36" s="8"/>
      <c r="H36" s="8">
        <v>28</v>
      </c>
    </row>
    <row r="37" spans="1:10" x14ac:dyDescent="0.25">
      <c r="B37" t="s">
        <v>8311</v>
      </c>
      <c r="C37" s="8">
        <v>11</v>
      </c>
      <c r="D37" s="8"/>
      <c r="E37" s="8"/>
      <c r="F37" s="8"/>
      <c r="G37" s="8"/>
      <c r="H37" s="8">
        <v>11</v>
      </c>
    </row>
    <row r="38" spans="1:10" x14ac:dyDescent="0.25">
      <c r="A38" s="21" t="s">
        <v>8418</v>
      </c>
      <c r="B38" s="21"/>
      <c r="C38" s="22">
        <v>198</v>
      </c>
      <c r="D38" s="22">
        <v>67</v>
      </c>
      <c r="E38" s="22">
        <v>7</v>
      </c>
      <c r="F38" s="22"/>
      <c r="G38" s="22"/>
      <c r="H38" s="22">
        <v>272</v>
      </c>
      <c r="J38" s="11">
        <f>GETPIVOTDATA("state",$A$3,"state","failed","Year",2013)/GETPIVOTDATA("state",$A$3,"state","successful","Year",2013)-1</f>
        <v>-0.66161616161616155</v>
      </c>
    </row>
    <row r="39" spans="1:10" x14ac:dyDescent="0.25">
      <c r="A39">
        <v>2014</v>
      </c>
      <c r="B39" t="s">
        <v>8310</v>
      </c>
      <c r="C39" s="8">
        <v>59</v>
      </c>
      <c r="D39" s="8">
        <v>38</v>
      </c>
      <c r="E39" s="8">
        <v>11</v>
      </c>
      <c r="F39" s="8"/>
      <c r="G39" s="8"/>
      <c r="H39" s="8">
        <v>108</v>
      </c>
    </row>
    <row r="40" spans="1:10" x14ac:dyDescent="0.25">
      <c r="B40" t="s">
        <v>8317</v>
      </c>
      <c r="C40" s="8">
        <v>12</v>
      </c>
      <c r="D40" s="8">
        <v>44</v>
      </c>
      <c r="E40" s="8">
        <v>5</v>
      </c>
      <c r="F40" s="8"/>
      <c r="G40" s="8"/>
      <c r="H40" s="8">
        <v>61</v>
      </c>
    </row>
    <row r="41" spans="1:10" x14ac:dyDescent="0.25">
      <c r="B41" t="s">
        <v>8316</v>
      </c>
      <c r="C41" s="8">
        <v>13</v>
      </c>
      <c r="D41" s="8">
        <v>39</v>
      </c>
      <c r="E41" s="8"/>
      <c r="F41" s="8"/>
      <c r="G41" s="8"/>
      <c r="H41" s="8">
        <v>52</v>
      </c>
    </row>
    <row r="42" spans="1:10" x14ac:dyDescent="0.25">
      <c r="B42" t="s">
        <v>8315</v>
      </c>
      <c r="C42" s="8"/>
      <c r="D42" s="8"/>
      <c r="E42" s="8">
        <v>6</v>
      </c>
      <c r="F42" s="8"/>
      <c r="G42" s="8"/>
      <c r="H42" s="8">
        <v>6</v>
      </c>
    </row>
    <row r="43" spans="1:10" x14ac:dyDescent="0.25">
      <c r="B43" t="s">
        <v>8314</v>
      </c>
      <c r="C43" s="8">
        <v>82</v>
      </c>
      <c r="D43" s="8">
        <v>22</v>
      </c>
      <c r="E43" s="8">
        <v>4</v>
      </c>
      <c r="F43" s="8"/>
      <c r="G43" s="8"/>
      <c r="H43" s="8">
        <v>108</v>
      </c>
    </row>
    <row r="44" spans="1:10" x14ac:dyDescent="0.25">
      <c r="B44" t="s">
        <v>8318</v>
      </c>
      <c r="C44" s="8">
        <v>15</v>
      </c>
      <c r="D44" s="8">
        <v>40</v>
      </c>
      <c r="E44" s="8"/>
      <c r="F44" s="8"/>
      <c r="G44" s="8"/>
      <c r="H44" s="8">
        <v>55</v>
      </c>
    </row>
    <row r="45" spans="1:10" x14ac:dyDescent="0.25">
      <c r="B45" t="s">
        <v>8313</v>
      </c>
      <c r="C45" s="8">
        <v>14</v>
      </c>
      <c r="D45" s="8">
        <v>20</v>
      </c>
      <c r="E45" s="8">
        <v>9</v>
      </c>
      <c r="F45" s="8"/>
      <c r="G45" s="8"/>
      <c r="H45" s="8">
        <v>43</v>
      </c>
    </row>
    <row r="46" spans="1:10" x14ac:dyDescent="0.25">
      <c r="B46" t="s">
        <v>8312</v>
      </c>
      <c r="C46" s="8">
        <v>40</v>
      </c>
      <c r="D46" s="8">
        <v>47</v>
      </c>
      <c r="E46" s="8">
        <v>24</v>
      </c>
      <c r="F46" s="8"/>
      <c r="G46" s="8"/>
      <c r="H46" s="8">
        <v>111</v>
      </c>
    </row>
    <row r="47" spans="1:10" x14ac:dyDescent="0.25">
      <c r="B47" t="s">
        <v>8311</v>
      </c>
      <c r="C47" s="8">
        <v>223</v>
      </c>
      <c r="D47" s="8">
        <v>128</v>
      </c>
      <c r="E47" s="8">
        <v>8</v>
      </c>
      <c r="F47" s="8"/>
      <c r="G47" s="8"/>
      <c r="H47" s="8">
        <v>359</v>
      </c>
    </row>
    <row r="48" spans="1:10" x14ac:dyDescent="0.25">
      <c r="A48" s="21" t="s">
        <v>8419</v>
      </c>
      <c r="B48" s="21"/>
      <c r="C48" s="22">
        <v>458</v>
      </c>
      <c r="D48" s="22">
        <v>378</v>
      </c>
      <c r="E48" s="22">
        <v>67</v>
      </c>
      <c r="F48" s="22"/>
      <c r="G48" s="22"/>
      <c r="H48" s="22">
        <v>903</v>
      </c>
      <c r="J48" s="11">
        <f>GETPIVOTDATA("state",$A$3,"state","failed","Year",2014)/GETPIVOTDATA("state",$A$3,"state","successful","Year",2014)</f>
        <v>0.8253275109170306</v>
      </c>
    </row>
    <row r="49" spans="1:10" x14ac:dyDescent="0.25">
      <c r="A49">
        <v>2015</v>
      </c>
      <c r="B49" t="s">
        <v>8310</v>
      </c>
      <c r="C49" s="8">
        <v>58</v>
      </c>
      <c r="D49" s="8">
        <v>63</v>
      </c>
      <c r="E49" s="8">
        <v>18</v>
      </c>
      <c r="F49" s="8"/>
      <c r="G49" s="8"/>
      <c r="H49" s="8">
        <v>139</v>
      </c>
    </row>
    <row r="50" spans="1:10" x14ac:dyDescent="0.25">
      <c r="B50" t="s">
        <v>8317</v>
      </c>
      <c r="C50" s="8">
        <v>7</v>
      </c>
      <c r="D50" s="8">
        <v>61</v>
      </c>
      <c r="E50" s="8">
        <v>9</v>
      </c>
      <c r="F50" s="8"/>
      <c r="G50" s="8"/>
      <c r="H50" s="8">
        <v>77</v>
      </c>
    </row>
    <row r="51" spans="1:10" x14ac:dyDescent="0.25">
      <c r="B51" t="s">
        <v>8316</v>
      </c>
      <c r="C51" s="8">
        <v>18</v>
      </c>
      <c r="D51" s="8">
        <v>27</v>
      </c>
      <c r="E51" s="8"/>
      <c r="F51" s="8"/>
      <c r="G51" s="8"/>
      <c r="H51" s="8">
        <v>45</v>
      </c>
    </row>
    <row r="52" spans="1:10" x14ac:dyDescent="0.25">
      <c r="B52" t="s">
        <v>8315</v>
      </c>
      <c r="C52" s="8"/>
      <c r="D52" s="8"/>
      <c r="E52" s="8">
        <v>8</v>
      </c>
      <c r="F52" s="8"/>
      <c r="G52" s="8"/>
      <c r="H52" s="8">
        <v>8</v>
      </c>
    </row>
    <row r="53" spans="1:10" x14ac:dyDescent="0.25">
      <c r="B53" t="s">
        <v>8314</v>
      </c>
      <c r="C53" s="8">
        <v>71</v>
      </c>
      <c r="D53" s="8">
        <v>23</v>
      </c>
      <c r="E53" s="8">
        <v>2</v>
      </c>
      <c r="F53" s="8"/>
      <c r="G53" s="8"/>
      <c r="H53" s="8">
        <v>96</v>
      </c>
    </row>
    <row r="54" spans="1:10" x14ac:dyDescent="0.25">
      <c r="B54" t="s">
        <v>8318</v>
      </c>
      <c r="C54" s="8">
        <v>36</v>
      </c>
      <c r="D54" s="8">
        <v>48</v>
      </c>
      <c r="E54" s="8"/>
      <c r="F54" s="8"/>
      <c r="G54" s="8"/>
      <c r="H54" s="8">
        <v>84</v>
      </c>
    </row>
    <row r="55" spans="1:10" x14ac:dyDescent="0.25">
      <c r="B55" t="s">
        <v>8313</v>
      </c>
      <c r="C55" s="8">
        <v>11</v>
      </c>
      <c r="D55" s="8">
        <v>37</v>
      </c>
      <c r="E55" s="8">
        <v>6</v>
      </c>
      <c r="F55" s="8"/>
      <c r="G55" s="8"/>
      <c r="H55" s="8">
        <v>54</v>
      </c>
    </row>
    <row r="56" spans="1:10" x14ac:dyDescent="0.25">
      <c r="B56" t="s">
        <v>8312</v>
      </c>
      <c r="C56" s="8">
        <v>59</v>
      </c>
      <c r="D56" s="8">
        <v>67</v>
      </c>
      <c r="E56" s="8">
        <v>82</v>
      </c>
      <c r="F56" s="8"/>
      <c r="G56" s="8"/>
      <c r="H56" s="8">
        <v>208</v>
      </c>
    </row>
    <row r="57" spans="1:10" x14ac:dyDescent="0.25">
      <c r="B57" t="s">
        <v>8311</v>
      </c>
      <c r="C57" s="8">
        <v>314</v>
      </c>
      <c r="D57" s="8">
        <v>217</v>
      </c>
      <c r="E57" s="8">
        <v>13</v>
      </c>
      <c r="F57" s="8"/>
      <c r="G57" s="8"/>
      <c r="H57" s="8">
        <v>544</v>
      </c>
    </row>
    <row r="58" spans="1:10" x14ac:dyDescent="0.25">
      <c r="A58" s="21" t="s">
        <v>8420</v>
      </c>
      <c r="B58" s="21"/>
      <c r="C58" s="22">
        <v>574</v>
      </c>
      <c r="D58" s="22">
        <v>543</v>
      </c>
      <c r="E58" s="22">
        <v>138</v>
      </c>
      <c r="F58" s="22"/>
      <c r="G58" s="22"/>
      <c r="H58" s="22">
        <v>1255</v>
      </c>
      <c r="J58" s="11">
        <f>GETPIVOTDATA("state",$A$3,"state","failed","Year",2015)/GETPIVOTDATA("state",$A$3,"state","successful","Year",2015)</f>
        <v>0.94599303135888502</v>
      </c>
    </row>
    <row r="59" spans="1:10" x14ac:dyDescent="0.25">
      <c r="A59">
        <v>2016</v>
      </c>
      <c r="B59" t="s">
        <v>8310</v>
      </c>
      <c r="C59" s="8">
        <v>38</v>
      </c>
      <c r="D59" s="8">
        <v>33</v>
      </c>
      <c r="E59" s="8">
        <v>9</v>
      </c>
      <c r="F59" s="8"/>
      <c r="G59" s="8"/>
      <c r="H59" s="8">
        <v>80</v>
      </c>
    </row>
    <row r="60" spans="1:10" x14ac:dyDescent="0.25">
      <c r="B60" t="s">
        <v>8317</v>
      </c>
      <c r="C60" s="8">
        <v>10</v>
      </c>
      <c r="D60" s="8">
        <v>30</v>
      </c>
      <c r="E60" s="8">
        <v>5</v>
      </c>
      <c r="F60" s="8"/>
      <c r="G60" s="8"/>
      <c r="H60" s="8">
        <v>45</v>
      </c>
    </row>
    <row r="61" spans="1:10" x14ac:dyDescent="0.25">
      <c r="B61" t="s">
        <v>8316</v>
      </c>
      <c r="C61" s="8">
        <v>27</v>
      </c>
      <c r="D61" s="8">
        <v>31</v>
      </c>
      <c r="E61" s="8"/>
      <c r="F61" s="8"/>
      <c r="G61" s="8"/>
      <c r="H61" s="8">
        <v>58</v>
      </c>
    </row>
    <row r="62" spans="1:10" x14ac:dyDescent="0.25">
      <c r="B62" t="s">
        <v>8315</v>
      </c>
      <c r="C62" s="8"/>
      <c r="D62" s="8"/>
      <c r="E62" s="8">
        <v>9</v>
      </c>
      <c r="F62" s="8"/>
      <c r="G62" s="8"/>
      <c r="H62" s="8">
        <v>9</v>
      </c>
    </row>
    <row r="63" spans="1:10" x14ac:dyDescent="0.25">
      <c r="B63" t="s">
        <v>8314</v>
      </c>
      <c r="C63" s="8">
        <v>52</v>
      </c>
      <c r="D63" s="8">
        <v>20</v>
      </c>
      <c r="E63" s="8"/>
      <c r="F63" s="8"/>
      <c r="G63" s="8"/>
      <c r="H63" s="8">
        <v>72</v>
      </c>
    </row>
    <row r="64" spans="1:10" x14ac:dyDescent="0.25">
      <c r="B64" t="s">
        <v>8318</v>
      </c>
      <c r="C64" s="8">
        <v>37</v>
      </c>
      <c r="D64" s="8">
        <v>26</v>
      </c>
      <c r="E64" s="8"/>
      <c r="F64" s="8"/>
      <c r="G64" s="8"/>
      <c r="H64" s="8">
        <v>63</v>
      </c>
    </row>
    <row r="65" spans="1:11" x14ac:dyDescent="0.25">
      <c r="B65" t="s">
        <v>8313</v>
      </c>
      <c r="C65" s="8">
        <v>6</v>
      </c>
      <c r="D65" s="8">
        <v>30</v>
      </c>
      <c r="E65" s="8">
        <v>4</v>
      </c>
      <c r="F65" s="8"/>
      <c r="G65" s="8"/>
      <c r="H65" s="8">
        <v>40</v>
      </c>
    </row>
    <row r="66" spans="1:11" x14ac:dyDescent="0.25">
      <c r="B66" t="s">
        <v>8312</v>
      </c>
      <c r="C66" s="8">
        <v>54</v>
      </c>
      <c r="D66" s="8">
        <v>78</v>
      </c>
      <c r="E66" s="8">
        <v>57</v>
      </c>
      <c r="F66" s="8"/>
      <c r="G66" s="8"/>
      <c r="H66" s="8">
        <v>189</v>
      </c>
    </row>
    <row r="67" spans="1:11" x14ac:dyDescent="0.25">
      <c r="B67" t="s">
        <v>8311</v>
      </c>
      <c r="C67" s="8">
        <v>248</v>
      </c>
      <c r="D67" s="8">
        <v>131</v>
      </c>
      <c r="E67" s="8">
        <v>13</v>
      </c>
      <c r="F67" s="8"/>
      <c r="G67" s="8"/>
      <c r="H67" s="8">
        <v>392</v>
      </c>
    </row>
    <row r="68" spans="1:11" x14ac:dyDescent="0.25">
      <c r="A68" s="21" t="s">
        <v>8421</v>
      </c>
      <c r="B68" s="21"/>
      <c r="C68" s="22">
        <v>472</v>
      </c>
      <c r="D68" s="22">
        <v>379</v>
      </c>
      <c r="E68" s="22">
        <v>97</v>
      </c>
      <c r="F68" s="22"/>
      <c r="G68" s="22"/>
      <c r="H68" s="22">
        <v>948</v>
      </c>
      <c r="J68" s="11">
        <f>GETPIVOTDATA("state",$A$3,"state","failed","Year",2016)/GETPIVOTDATA("state",$A$3,"state","successful","Year",2016)</f>
        <v>0.80296610169491522</v>
      </c>
      <c r="K68" s="11">
        <f>D68/C68</f>
        <v>0.80296610169491522</v>
      </c>
    </row>
    <row r="69" spans="1:11" x14ac:dyDescent="0.25">
      <c r="A69">
        <v>2017</v>
      </c>
      <c r="B69" t="s">
        <v>8310</v>
      </c>
      <c r="C69" s="8">
        <v>8</v>
      </c>
      <c r="D69" s="8">
        <v>7</v>
      </c>
      <c r="E69" s="8">
        <v>2</v>
      </c>
      <c r="F69" s="8"/>
      <c r="G69" s="8"/>
      <c r="H69" s="8">
        <v>17</v>
      </c>
    </row>
    <row r="70" spans="1:11" x14ac:dyDescent="0.25">
      <c r="B70" t="s">
        <v>8317</v>
      </c>
      <c r="C70" s="8">
        <v>5</v>
      </c>
      <c r="D70" s="8">
        <v>5</v>
      </c>
      <c r="E70" s="8">
        <v>1</v>
      </c>
      <c r="F70" s="8">
        <v>6</v>
      </c>
      <c r="G70" s="8"/>
      <c r="H70" s="8">
        <v>17</v>
      </c>
    </row>
    <row r="71" spans="1:11" x14ac:dyDescent="0.25">
      <c r="B71" t="s">
        <v>8316</v>
      </c>
      <c r="C71" s="8">
        <v>13</v>
      </c>
      <c r="D71" s="8">
        <v>7</v>
      </c>
      <c r="E71" s="8"/>
      <c r="F71" s="8"/>
      <c r="G71" s="8"/>
      <c r="H71" s="8">
        <v>20</v>
      </c>
    </row>
    <row r="72" spans="1:11" x14ac:dyDescent="0.25">
      <c r="B72" t="s">
        <v>8315</v>
      </c>
      <c r="C72" s="8"/>
      <c r="D72" s="8"/>
      <c r="E72" s="8">
        <v>1</v>
      </c>
      <c r="F72" s="8"/>
      <c r="G72" s="8"/>
      <c r="H72" s="8">
        <v>1</v>
      </c>
    </row>
    <row r="73" spans="1:11" x14ac:dyDescent="0.25">
      <c r="B73" t="s">
        <v>8314</v>
      </c>
      <c r="C73" s="8">
        <v>10</v>
      </c>
      <c r="D73" s="8">
        <v>1</v>
      </c>
      <c r="E73" s="8"/>
      <c r="F73" s="8">
        <v>20</v>
      </c>
      <c r="G73" s="8"/>
      <c r="H73" s="8">
        <v>31</v>
      </c>
    </row>
    <row r="74" spans="1:11" x14ac:dyDescent="0.25">
      <c r="B74" t="s">
        <v>8318</v>
      </c>
      <c r="C74" s="8">
        <v>14</v>
      </c>
      <c r="D74" s="8">
        <v>3</v>
      </c>
      <c r="E74" s="8"/>
      <c r="F74" s="8"/>
      <c r="G74" s="8"/>
      <c r="H74" s="8">
        <v>17</v>
      </c>
    </row>
    <row r="75" spans="1:11" x14ac:dyDescent="0.25">
      <c r="B75" t="s">
        <v>8313</v>
      </c>
      <c r="C75" s="8">
        <v>1</v>
      </c>
      <c r="D75" s="8">
        <v>3</v>
      </c>
      <c r="E75" s="8">
        <v>3</v>
      </c>
      <c r="F75" s="8"/>
      <c r="G75" s="8"/>
      <c r="H75" s="8">
        <v>7</v>
      </c>
    </row>
    <row r="76" spans="1:11" x14ac:dyDescent="0.25">
      <c r="B76" t="s">
        <v>8312</v>
      </c>
      <c r="C76" s="8">
        <v>5</v>
      </c>
      <c r="D76" s="8">
        <v>20</v>
      </c>
      <c r="E76" s="8">
        <v>15</v>
      </c>
      <c r="F76" s="8"/>
      <c r="G76" s="8"/>
      <c r="H76" s="8">
        <v>40</v>
      </c>
    </row>
    <row r="77" spans="1:11" x14ac:dyDescent="0.25">
      <c r="B77" t="s">
        <v>8311</v>
      </c>
      <c r="C77" s="8">
        <v>28</v>
      </c>
      <c r="D77" s="8">
        <v>17</v>
      </c>
      <c r="E77" s="8">
        <v>3</v>
      </c>
      <c r="F77" s="8">
        <v>24</v>
      </c>
      <c r="G77" s="8"/>
      <c r="H77" s="8">
        <v>72</v>
      </c>
    </row>
    <row r="78" spans="1:11" x14ac:dyDescent="0.25">
      <c r="A78" s="21" t="s">
        <v>8422</v>
      </c>
      <c r="B78" s="21"/>
      <c r="C78" s="22">
        <v>84</v>
      </c>
      <c r="D78" s="22">
        <v>63</v>
      </c>
      <c r="E78" s="22">
        <v>25</v>
      </c>
      <c r="F78" s="22">
        <v>50</v>
      </c>
      <c r="G78" s="22"/>
      <c r="H78" s="22">
        <v>222</v>
      </c>
      <c r="J78" s="11">
        <f>GETPIVOTDATA("state",$A$3,"state","failed","Year",2017)/GETPIVOTDATA("state",$A$3,"state","successful","Year",2017)</f>
        <v>0.75</v>
      </c>
    </row>
    <row r="79" spans="1:11" x14ac:dyDescent="0.25">
      <c r="A79" t="s">
        <v>8413</v>
      </c>
      <c r="B79" t="s">
        <v>8413</v>
      </c>
      <c r="C79" s="8"/>
      <c r="D79" s="8"/>
      <c r="E79" s="8"/>
      <c r="F79" s="8"/>
      <c r="G79" s="8"/>
      <c r="H79" s="8"/>
    </row>
    <row r="80" spans="1:11" x14ac:dyDescent="0.25">
      <c r="A80" s="21" t="s">
        <v>8423</v>
      </c>
      <c r="B80" s="21"/>
      <c r="C80" s="22"/>
      <c r="D80" s="22"/>
      <c r="E80" s="22"/>
      <c r="F80" s="22"/>
      <c r="G80" s="22"/>
      <c r="H80" s="22"/>
    </row>
    <row r="81" spans="1:8" x14ac:dyDescent="0.25">
      <c r="A81" t="s">
        <v>8320</v>
      </c>
      <c r="C81" s="8">
        <v>2185</v>
      </c>
      <c r="D81" s="8">
        <v>1530</v>
      </c>
      <c r="E81" s="8">
        <v>349</v>
      </c>
      <c r="F81" s="8">
        <v>50</v>
      </c>
      <c r="G81" s="8"/>
      <c r="H81" s="8">
        <v>4114</v>
      </c>
    </row>
    <row r="321" spans="11:11" x14ac:dyDescent="0.25">
      <c r="K321" s="11" t="e">
        <f>-E321/D321</f>
        <v>#DIV/0!</v>
      </c>
    </row>
    <row r="329" spans="11:11" x14ac:dyDescent="0.25">
      <c r="K329" s="11" t="e">
        <f>-E329/D329</f>
        <v>#DIV/0!</v>
      </c>
    </row>
    <row r="336" spans="11:11" x14ac:dyDescent="0.25">
      <c r="K336" s="11" t="e">
        <f>-E336/D336</f>
        <v>#DIV/0!</v>
      </c>
    </row>
    <row r="343" spans="11:11" x14ac:dyDescent="0.25">
      <c r="K343" s="11" t="e">
        <f>-E343/D343</f>
        <v>#DIV/0!</v>
      </c>
    </row>
    <row r="350" spans="11:11" x14ac:dyDescent="0.25">
      <c r="K350" s="11" t="e">
        <f>-E350/D350</f>
        <v>#DIV/0!</v>
      </c>
    </row>
    <row r="360" spans="11:11" x14ac:dyDescent="0.25">
      <c r="K360" s="11" t="e">
        <f>-E360/D360</f>
        <v>#DIV/0!</v>
      </c>
    </row>
    <row r="370" spans="11:11" x14ac:dyDescent="0.25">
      <c r="K370" s="11" t="e">
        <f>-E370/D370</f>
        <v>#DIV/0!</v>
      </c>
    </row>
    <row r="380" spans="11:11" x14ac:dyDescent="0.25">
      <c r="K380" s="11" t="e">
        <f>-E380/D380</f>
        <v>#DIV/0!</v>
      </c>
    </row>
    <row r="390" spans="11:11" x14ac:dyDescent="0.25">
      <c r="K390" s="11" t="e">
        <f>-E390/D390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Pivot Category</vt:lpstr>
      <vt:lpstr>Kickstarted Pivot Sub Cat.</vt:lpstr>
      <vt:lpstr>Kickstarter Pivot Date</vt:lpstr>
      <vt:lpstr>Bonus Formulas</vt:lpstr>
      <vt:lpstr>Bonus Stats</vt:lpstr>
      <vt:lpstr>Kickstarter Raw Data</vt:lpstr>
      <vt:lpstr>Kickstarter Pivot State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Manuel Mejia</cp:lastModifiedBy>
  <dcterms:created xsi:type="dcterms:W3CDTF">2017-04-20T15:17:24Z</dcterms:created>
  <dcterms:modified xsi:type="dcterms:W3CDTF">2020-11-14T05:38:27Z</dcterms:modified>
</cp:coreProperties>
</file>