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/vault/brantham/deals/active/open-bee-france/dataroom/open-bee-data-reelle-csv/"/>
    </mc:Choice>
  </mc:AlternateContent>
  <xr:revisionPtr revIDLastSave="0" documentId="13_ncr:1_{10EB0605-B22A-CA41-9852-CF09710D7FFB}" xr6:coauthVersionLast="47" xr6:coauthVersionMax="47" xr10:uidLastSave="{00000000-0000-0000-0000-000000000000}"/>
  <bookViews>
    <workbookView minimized="1" xWindow="20" yWindow="660" windowWidth="30240" windowHeight="17680" xr2:uid="{950FC21C-00BA-F04E-9B17-9E2A9235A7BD}"/>
  </bookViews>
  <sheets>
    <sheet name="Feuil1" sheetId="1" r:id="rId1"/>
  </sheets>
  <definedNames>
    <definedName name="_xlchart.v1.0" hidden="1">Feuil1!$B$69:$B$74</definedName>
    <definedName name="_xlchart.v1.1" hidden="1">Feuil1!$C$68</definedName>
    <definedName name="_xlchart.v1.10" hidden="1">Feuil1!$C$68</definedName>
    <definedName name="_xlchart.v1.11" hidden="1">Feuil1!$C$69:$C$74</definedName>
    <definedName name="_xlchart.v1.12" hidden="1">Feuil1!$D$68</definedName>
    <definedName name="_xlchart.v1.13" hidden="1">Feuil1!$D$69:$D$74</definedName>
    <definedName name="_xlchart.v1.14" hidden="1">Feuil1!$E$68</definedName>
    <definedName name="_xlchart.v1.15" hidden="1">Feuil1!$E$69:$E$74</definedName>
    <definedName name="_xlchart.v1.16" hidden="1">Feuil1!$F$68</definedName>
    <definedName name="_xlchart.v1.17" hidden="1">Feuil1!$F$69:$F$74</definedName>
    <definedName name="_xlchart.v1.2" hidden="1">Feuil1!$C$69:$C$74</definedName>
    <definedName name="_xlchart.v1.3" hidden="1">Feuil1!$D$68</definedName>
    <definedName name="_xlchart.v1.4" hidden="1">Feuil1!$D$69:$D$74</definedName>
    <definedName name="_xlchart.v1.5" hidden="1">Feuil1!$E$68</definedName>
    <definedName name="_xlchart.v1.6" hidden="1">Feuil1!$E$69:$E$74</definedName>
    <definedName name="_xlchart.v1.7" hidden="1">Feuil1!$F$68</definedName>
    <definedName name="_xlchart.v1.8" hidden="1">Feuil1!$F$69:$F$74</definedName>
    <definedName name="_xlchart.v1.9" hidden="1">Feuil1!$B$69:$B$74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27" i="1" l="1"/>
  <c r="H12" i="1"/>
  <c r="H7" i="1"/>
  <c r="H6" i="1"/>
  <c r="H5" i="1"/>
  <c r="H8" i="1"/>
</calcChain>
</file>

<file path=xl/sharedStrings.xml><?xml version="1.0" encoding="utf-8"?>
<sst xmlns="http://schemas.openxmlformats.org/spreadsheetml/2006/main" count="71" uniqueCount="68">
  <si>
    <t xml:space="preserve">Open Bee France (M€) </t>
  </si>
  <si>
    <t xml:space="preserve">FY24 </t>
  </si>
  <si>
    <t>FY23</t>
  </si>
  <si>
    <t>Var.</t>
  </si>
  <si>
    <t xml:space="preserve">Chiffre d'affaires </t>
  </si>
  <si>
    <t xml:space="preserve">Charges externes </t>
  </si>
  <si>
    <t>Charges de personnel</t>
  </si>
  <si>
    <t xml:space="preserve">Production immobiliée </t>
  </si>
  <si>
    <t>Résultat d'exploitation</t>
  </si>
  <si>
    <t xml:space="preserve">Résultat net </t>
  </si>
  <si>
    <t>n.s</t>
  </si>
  <si>
    <t>Marge d'exploitation</t>
  </si>
  <si>
    <t>Trésorerie disponible, fin de période (M€)</t>
  </si>
  <si>
    <t xml:space="preserve">Effectif </t>
  </si>
  <si>
    <t>Stable</t>
  </si>
  <si>
    <t>Solutions hébergées</t>
  </si>
  <si>
    <t>Solutions installées localement</t>
  </si>
  <si>
    <t>Orange</t>
  </si>
  <si>
    <t>Toshiba</t>
  </si>
  <si>
    <t>Canal</t>
  </si>
  <si>
    <t>Services associés</t>
  </si>
  <si>
    <t>Direct</t>
  </si>
  <si>
    <t>Autres part.</t>
  </si>
  <si>
    <t>Autres</t>
  </si>
  <si>
    <t>Konica</t>
  </si>
  <si>
    <t xml:space="preserve">Date </t>
  </si>
  <si>
    <t>Tréso dispo</t>
  </si>
  <si>
    <t>1Q21</t>
  </si>
  <si>
    <t>1Q22</t>
  </si>
  <si>
    <t>1Q23</t>
  </si>
  <si>
    <t>1Q24</t>
  </si>
  <si>
    <t>4Q24</t>
  </si>
  <si>
    <t>Q325</t>
  </si>
  <si>
    <t>en M€</t>
  </si>
  <si>
    <t>3Q25</t>
  </si>
  <si>
    <t>Tréso. dispo.</t>
  </si>
  <si>
    <t>Var. vs point préc.</t>
  </si>
  <si>
    <t>CA FY24</t>
  </si>
  <si>
    <t>RN FY24</t>
  </si>
  <si>
    <t>Dév.capitalisés</t>
  </si>
  <si>
    <t>Trésorerie</t>
  </si>
  <si>
    <t>Dette fin. Brute</t>
  </si>
  <si>
    <t>Priorité</t>
  </si>
  <si>
    <t>Constat pré-RJ</t>
  </si>
  <si>
    <t>Levier repreneur</t>
  </si>
  <si>
    <t xml:space="preserve">CA transféré à securiser </t>
  </si>
  <si>
    <r>
      <rPr>
        <b/>
        <sz val="12"/>
        <color theme="1"/>
        <rFont val="Aptos Narrow"/>
        <scheme val="minor"/>
      </rPr>
      <t>2,01M€</t>
    </r>
    <r>
      <rPr>
        <sz val="12"/>
        <color theme="1"/>
        <rFont val="Aptos Narrow"/>
        <family val="2"/>
        <scheme val="minor"/>
      </rPr>
      <t xml:space="preserve"> à normaliser </t>
    </r>
  </si>
  <si>
    <t xml:space="preserve">Normaliser </t>
  </si>
  <si>
    <t xml:space="preserve">Base de coûts à rebaser </t>
  </si>
  <si>
    <t>Actifs utiles à conserver</t>
  </si>
  <si>
    <t>BFR post-reprise à calibrer</t>
  </si>
  <si>
    <t>Passif à isoler</t>
  </si>
  <si>
    <t>Repartir sur base saine</t>
  </si>
  <si>
    <r>
      <rPr>
        <b/>
        <sz val="12"/>
        <color theme="1"/>
        <rFont val="Aptos Narrow"/>
        <scheme val="minor"/>
      </rPr>
      <t xml:space="preserve">1,59M€ </t>
    </r>
    <r>
      <rPr>
        <sz val="12"/>
        <color theme="1"/>
        <rFont val="Aptos Narrow"/>
        <family val="2"/>
        <scheme val="minor"/>
      </rPr>
      <t xml:space="preserve">à retraiter </t>
    </r>
  </si>
  <si>
    <r>
      <rPr>
        <b/>
        <sz val="12"/>
        <color theme="1"/>
        <rFont val="Aptos Narrow"/>
        <scheme val="minor"/>
      </rPr>
      <t>1,29M€</t>
    </r>
    <r>
      <rPr>
        <sz val="12"/>
        <color theme="1"/>
        <rFont val="Aptos Narrow"/>
        <family val="2"/>
        <scheme val="minor"/>
      </rPr>
      <t xml:space="preserve"> à tester </t>
    </r>
  </si>
  <si>
    <r>
      <rPr>
        <b/>
        <sz val="12"/>
        <color theme="1"/>
        <rFont val="Aptos Narrow"/>
        <scheme val="minor"/>
      </rPr>
      <t xml:space="preserve">0,02M€ </t>
    </r>
    <r>
      <rPr>
        <sz val="12"/>
        <color theme="1"/>
        <rFont val="Aptos Narrow"/>
        <family val="2"/>
        <scheme val="minor"/>
      </rPr>
      <t xml:space="preserve">disponible </t>
    </r>
  </si>
  <si>
    <r>
      <rPr>
        <b/>
        <sz val="12"/>
        <color theme="1"/>
        <rFont val="Aptos Narrow"/>
        <scheme val="minor"/>
      </rPr>
      <t>4,39M€</t>
    </r>
    <r>
      <rPr>
        <sz val="12"/>
        <color theme="1"/>
        <rFont val="Aptos Narrow"/>
        <family val="2"/>
        <scheme val="minor"/>
      </rPr>
      <t xml:space="preserve"> historique </t>
    </r>
  </si>
  <si>
    <t xml:space="preserve">Périmètre </t>
  </si>
  <si>
    <t>Logi. GED/IP</t>
  </si>
  <si>
    <t>Clients &amp; contrats</t>
  </si>
  <si>
    <t>Partenaires</t>
  </si>
  <si>
    <t>Équipe</t>
  </si>
  <si>
    <t xml:space="preserve">Facturation </t>
  </si>
  <si>
    <t xml:space="preserve">Contrats </t>
  </si>
  <si>
    <t>Reprendre</t>
  </si>
  <si>
    <t>Reprendre sous condition</t>
  </si>
  <si>
    <t>Laisser procédure</t>
  </si>
  <si>
    <t>Priorité stratégique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</si>
</sst>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55759B"/>
        <bgColor indexed="64"/>
      </patternFill>
    </fill>
    <fill>
      <patternFill patternType="solid">
        <fgColor rgb="FF0B1D3A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0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right"/>
    </xf>
    <xf numFmtId="10" fontId="2" fillId="2" borderId="0" xfId="0" applyNumberFormat="1" applyFont="1" applyFill="1" applyAlignment="1">
      <alignment horizontal="right"/>
    </xf>
    <xf numFmtId="0" fontId="2" fillId="0" borderId="0" xfId="0" applyFont="1" applyFill="1"/>
    <xf numFmtId="0" fontId="0" fillId="0" borderId="0" xfId="0" applyFill="1"/>
    <xf numFmtId="0" fontId="2" fillId="0" borderId="0" xfId="0" applyFont="1" applyFill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right"/>
    </xf>
    <xf numFmtId="10" fontId="0" fillId="0" borderId="0" xfId="0" applyNumberFormat="1" applyBorder="1" applyAlignment="1">
      <alignment horizontal="right"/>
    </xf>
    <xf numFmtId="0" fontId="0" fillId="0" borderId="1" xfId="0" applyBorder="1"/>
    <xf numFmtId="10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NumberFormat="1"/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2" fillId="0" borderId="0" xfId="0" applyNumberFormat="1" applyFont="1" applyAlignment="1">
      <alignment horizontal="right"/>
    </xf>
    <xf numFmtId="14" fontId="0" fillId="0" borderId="0" xfId="0" applyNumberFormat="1"/>
    <xf numFmtId="0" fontId="1" fillId="4" borderId="2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3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5759B"/>
      <color rgb="FF4EC7C2"/>
      <color rgb="FF91A9C2"/>
      <color rgb="FF0B1D3A"/>
      <color rgb="FFB9C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Feuil1!$D$22</c:f>
              <c:strCache>
                <c:ptCount val="1"/>
                <c:pt idx="0">
                  <c:v>Solutions hébergées</c:v>
                </c:pt>
              </c:strCache>
            </c:strRef>
          </c:tx>
          <c:spPr>
            <a:solidFill>
              <a:srgbClr val="0B1D3A"/>
            </a:solidFill>
            <a:ln>
              <a:noFill/>
            </a:ln>
            <a:effectLst/>
          </c:spPr>
          <c:invertIfNegative val="0"/>
          <c:cat>
            <c:strRef>
              <c:f>Feuil1!$B$23:$B$29</c:f>
              <c:strCache>
                <c:ptCount val="6"/>
                <c:pt idx="0">
                  <c:v>Autres part.</c:v>
                </c:pt>
                <c:pt idx="1">
                  <c:v>Orange</c:v>
                </c:pt>
                <c:pt idx="2">
                  <c:v>Direct</c:v>
                </c:pt>
                <c:pt idx="3">
                  <c:v>Konica</c:v>
                </c:pt>
                <c:pt idx="4">
                  <c:v>Toshiba</c:v>
                </c:pt>
                <c:pt idx="5">
                  <c:v>Autres</c:v>
                </c:pt>
              </c:strCache>
            </c:strRef>
          </c:cat>
          <c:val>
            <c:numRef>
              <c:f>Feuil1!$D$23:$D$29</c:f>
              <c:numCache>
                <c:formatCode>General</c:formatCode>
                <c:ptCount val="7"/>
                <c:pt idx="0">
                  <c:v>2.2349999999999999</c:v>
                </c:pt>
                <c:pt idx="1">
                  <c:v>0.55700000000000005</c:v>
                </c:pt>
                <c:pt idx="2">
                  <c:v>0.33700000000000002</c:v>
                </c:pt>
                <c:pt idx="3">
                  <c:v>1.3360000000000001</c:v>
                </c:pt>
                <c:pt idx="4">
                  <c:v>0.25600000000000001</c:v>
                </c:pt>
                <c:pt idx="5" formatCode="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F8-2741-8733-FC4EE1FE876E}"/>
            </c:ext>
          </c:extLst>
        </c:ser>
        <c:ser>
          <c:idx val="2"/>
          <c:order val="2"/>
          <c:tx>
            <c:strRef>
              <c:f>Feuil1!$E$22</c:f>
              <c:strCache>
                <c:ptCount val="1"/>
                <c:pt idx="0">
                  <c:v>Solutions installées localement</c:v>
                </c:pt>
              </c:strCache>
            </c:strRef>
          </c:tx>
          <c:spPr>
            <a:solidFill>
              <a:srgbClr val="55759B"/>
            </a:solidFill>
            <a:ln>
              <a:noFill/>
            </a:ln>
            <a:effectLst/>
          </c:spPr>
          <c:invertIfNegative val="0"/>
          <c:cat>
            <c:strRef>
              <c:f>Feuil1!$B$23:$B$29</c:f>
              <c:strCache>
                <c:ptCount val="6"/>
                <c:pt idx="0">
                  <c:v>Autres part.</c:v>
                </c:pt>
                <c:pt idx="1">
                  <c:v>Orange</c:v>
                </c:pt>
                <c:pt idx="2">
                  <c:v>Direct</c:v>
                </c:pt>
                <c:pt idx="3">
                  <c:v>Konica</c:v>
                </c:pt>
                <c:pt idx="4">
                  <c:v>Toshiba</c:v>
                </c:pt>
                <c:pt idx="5">
                  <c:v>Autres</c:v>
                </c:pt>
              </c:strCache>
            </c:strRef>
          </c:cat>
          <c:val>
            <c:numRef>
              <c:f>Feuil1!$E$23:$E$29</c:f>
              <c:numCache>
                <c:formatCode>General</c:formatCode>
                <c:ptCount val="7"/>
                <c:pt idx="0">
                  <c:v>0.13900000000000001</c:v>
                </c:pt>
                <c:pt idx="1">
                  <c:v>2.1999999999999999E-2</c:v>
                </c:pt>
                <c:pt idx="2">
                  <c:v>0.20100000000000001</c:v>
                </c:pt>
                <c:pt idx="3">
                  <c:v>0.157</c:v>
                </c:pt>
                <c:pt idx="4">
                  <c:v>2.1999999999999999E-2</c:v>
                </c:pt>
                <c:pt idx="5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F8-2741-8733-FC4EE1FE876E}"/>
            </c:ext>
          </c:extLst>
        </c:ser>
        <c:ser>
          <c:idx val="3"/>
          <c:order val="3"/>
          <c:tx>
            <c:strRef>
              <c:f>Feuil1!$F$22</c:f>
              <c:strCache>
                <c:ptCount val="1"/>
                <c:pt idx="0">
                  <c:v>Services associés</c:v>
                </c:pt>
              </c:strCache>
            </c:strRef>
          </c:tx>
          <c:spPr>
            <a:solidFill>
              <a:srgbClr val="B9C9D9"/>
            </a:solidFill>
            <a:ln>
              <a:noFill/>
            </a:ln>
            <a:effectLst/>
          </c:spPr>
          <c:invertIfNegative val="0"/>
          <c:cat>
            <c:strRef>
              <c:f>Feuil1!$B$23:$B$29</c:f>
              <c:strCache>
                <c:ptCount val="6"/>
                <c:pt idx="0">
                  <c:v>Autres part.</c:v>
                </c:pt>
                <c:pt idx="1">
                  <c:v>Orange</c:v>
                </c:pt>
                <c:pt idx="2">
                  <c:v>Direct</c:v>
                </c:pt>
                <c:pt idx="3">
                  <c:v>Konica</c:v>
                </c:pt>
                <c:pt idx="4">
                  <c:v>Toshiba</c:v>
                </c:pt>
                <c:pt idx="5">
                  <c:v>Autres</c:v>
                </c:pt>
              </c:strCache>
            </c:strRef>
          </c:cat>
          <c:val>
            <c:numRef>
              <c:f>Feuil1!$F$23:$F$29</c:f>
              <c:numCache>
                <c:formatCode>0.000</c:formatCode>
                <c:ptCount val="7"/>
                <c:pt idx="0" formatCode="General">
                  <c:v>0.42499999999999999</c:v>
                </c:pt>
                <c:pt idx="1">
                  <c:v>0</c:v>
                </c:pt>
                <c:pt idx="2" formatCode="General">
                  <c:v>0.20699999999999999</c:v>
                </c:pt>
                <c:pt idx="3" formatCode="General">
                  <c:v>9.2999999999999999E-2</c:v>
                </c:pt>
                <c:pt idx="4" formatCode="General">
                  <c:v>1.2E-2</c:v>
                </c:pt>
                <c:pt idx="5" formatCode="General">
                  <c:v>0.21099999999999999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F8-2741-8733-FC4EE1FE8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053615295"/>
        <c:axId val="10536157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Feuil1!$C$22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Feuil1!$B$23:$B$29</c15:sqref>
                        </c15:formulaRef>
                      </c:ext>
                    </c:extLst>
                    <c:strCache>
                      <c:ptCount val="6"/>
                      <c:pt idx="0">
                        <c:v>Autres part.</c:v>
                      </c:pt>
                      <c:pt idx="1">
                        <c:v>Orange</c:v>
                      </c:pt>
                      <c:pt idx="2">
                        <c:v>Direct</c:v>
                      </c:pt>
                      <c:pt idx="3">
                        <c:v>Konica</c:v>
                      </c:pt>
                      <c:pt idx="4">
                        <c:v>Toshiba</c:v>
                      </c:pt>
                      <c:pt idx="5">
                        <c:v>Autres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Feuil1!$C$23:$C$29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3F8-2741-8733-FC4EE1FE876E}"/>
                  </c:ext>
                </c:extLst>
              </c15:ser>
            </c15:filteredBarSeries>
          </c:ext>
        </c:extLst>
      </c:barChart>
      <c:catAx>
        <c:axId val="105361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fr-FR"/>
          </a:p>
        </c:txPr>
        <c:crossAx val="1053615743"/>
        <c:crosses val="autoZero"/>
        <c:auto val="1"/>
        <c:lblAlgn val="ctr"/>
        <c:lblOffset val="100"/>
        <c:noMultiLvlLbl val="0"/>
      </c:catAx>
      <c:valAx>
        <c:axId val="105361574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05361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aseline="0"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Feuil1!$Q$38</c:f>
              <c:strCache>
                <c:ptCount val="1"/>
                <c:pt idx="0">
                  <c:v>Tréso dispo</c:v>
                </c:pt>
              </c:strCache>
            </c:strRef>
          </c:tx>
          <c:spPr>
            <a:ln w="28575" cap="flat">
              <a:solidFill>
                <a:srgbClr val="0B1D3A"/>
              </a:solidFill>
              <a:bevel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0B1D3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96-ED49-B673-8630F68B5D5D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1750" cap="flat">
                <a:solidFill>
                  <a:srgbClr val="0B1D3A"/>
                </a:solidFill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96-ED49-B673-8630F68B5D5D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0B1D3A"/>
                </a:solidFill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496-ED49-B673-8630F68B5D5D}"/>
              </c:ext>
            </c:extLst>
          </c:dPt>
          <c:cat>
            <c:strRef>
              <c:f>Feuil1!$P$39:$P$44</c:f>
              <c:strCache>
                <c:ptCount val="6"/>
                <c:pt idx="0">
                  <c:v>1Q21</c:v>
                </c:pt>
                <c:pt idx="1">
                  <c:v>1Q22</c:v>
                </c:pt>
                <c:pt idx="2">
                  <c:v>1Q23</c:v>
                </c:pt>
                <c:pt idx="3">
                  <c:v>1Q24</c:v>
                </c:pt>
                <c:pt idx="4">
                  <c:v>4Q24</c:v>
                </c:pt>
                <c:pt idx="5">
                  <c:v>Q325</c:v>
                </c:pt>
              </c:strCache>
            </c:strRef>
          </c:cat>
          <c:val>
            <c:numRef>
              <c:f>Feuil1!$Q$39:$Q$44</c:f>
              <c:numCache>
                <c:formatCode>General</c:formatCode>
                <c:ptCount val="6"/>
                <c:pt idx="0">
                  <c:v>0.93899999999999995</c:v>
                </c:pt>
                <c:pt idx="1">
                  <c:v>0.93700000000000006</c:v>
                </c:pt>
                <c:pt idx="2">
                  <c:v>0.69</c:v>
                </c:pt>
                <c:pt idx="3">
                  <c:v>0.46800000000000003</c:v>
                </c:pt>
                <c:pt idx="4">
                  <c:v>1.52</c:v>
                </c:pt>
                <c:pt idx="5">
                  <c:v>1.9E-2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96-ED49-B673-8630F68B5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3612159"/>
        <c:axId val="1059111359"/>
      </c:lineChart>
      <c:catAx>
        <c:axId val="1053612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059111359"/>
        <c:crosses val="autoZero"/>
        <c:auto val="1"/>
        <c:lblAlgn val="ctr"/>
        <c:lblOffset val="100"/>
        <c:noMultiLvlLbl val="0"/>
      </c:catAx>
      <c:valAx>
        <c:axId val="1059111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05361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Feuil1!$C$68</c:f>
              <c:strCache>
                <c:ptCount val="1"/>
                <c:pt idx="0">
                  <c:v>Reprendre</c:v>
                </c:pt>
              </c:strCache>
            </c:strRef>
          </c:tx>
          <c:spPr>
            <a:solidFill>
              <a:srgbClr val="0B1D3A"/>
            </a:solidFill>
            <a:ln>
              <a:noFill/>
            </a:ln>
            <a:effectLst/>
          </c:spPr>
          <c:invertIfNegative val="0"/>
          <c:cat>
            <c:strRef>
              <c:f>Feuil1!$B$69:$B$74</c:f>
              <c:strCache>
                <c:ptCount val="6"/>
                <c:pt idx="0">
                  <c:v>Logi. GED/IP</c:v>
                </c:pt>
                <c:pt idx="1">
                  <c:v>Clients &amp; contrats</c:v>
                </c:pt>
                <c:pt idx="2">
                  <c:v>Partenaires</c:v>
                </c:pt>
                <c:pt idx="3">
                  <c:v>Équipe</c:v>
                </c:pt>
                <c:pt idx="4">
                  <c:v>Facturation </c:v>
                </c:pt>
                <c:pt idx="5">
                  <c:v>Contrats </c:v>
                </c:pt>
              </c:strCache>
            </c:strRef>
          </c:cat>
          <c:val>
            <c:numRef>
              <c:f>Feuil1!$C$69:$C$74</c:f>
              <c:numCache>
                <c:formatCode>General</c:formatCode>
                <c:ptCount val="6"/>
                <c:pt idx="0">
                  <c:v>100</c:v>
                </c:pt>
                <c:pt idx="1">
                  <c:v>85</c:v>
                </c:pt>
                <c:pt idx="2">
                  <c:v>80</c:v>
                </c:pt>
                <c:pt idx="3">
                  <c:v>65</c:v>
                </c:pt>
                <c:pt idx="4">
                  <c:v>60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E-6843-85E0-5EA8BC557AB4}"/>
            </c:ext>
          </c:extLst>
        </c:ser>
        <c:ser>
          <c:idx val="1"/>
          <c:order val="1"/>
          <c:tx>
            <c:strRef>
              <c:f>Feuil1!$D$68</c:f>
              <c:strCache>
                <c:ptCount val="1"/>
                <c:pt idx="0">
                  <c:v>Reprendre sous condition</c:v>
                </c:pt>
              </c:strCache>
            </c:strRef>
          </c:tx>
          <c:spPr>
            <a:solidFill>
              <a:srgbClr val="91A9C2"/>
            </a:solidFill>
            <a:ln>
              <a:noFill/>
            </a:ln>
            <a:effectLst/>
          </c:spPr>
          <c:invertIfNegative val="0"/>
          <c:cat>
            <c:strRef>
              <c:f>Feuil1!$B$69:$B$74</c:f>
              <c:strCache>
                <c:ptCount val="6"/>
                <c:pt idx="0">
                  <c:v>Logi. GED/IP</c:v>
                </c:pt>
                <c:pt idx="1">
                  <c:v>Clients &amp; contrats</c:v>
                </c:pt>
                <c:pt idx="2">
                  <c:v>Partenaires</c:v>
                </c:pt>
                <c:pt idx="3">
                  <c:v>Équipe</c:v>
                </c:pt>
                <c:pt idx="4">
                  <c:v>Facturation </c:v>
                </c:pt>
                <c:pt idx="5">
                  <c:v>Contrats </c:v>
                </c:pt>
              </c:strCache>
            </c:strRef>
          </c:cat>
          <c:val>
            <c:numRef>
              <c:f>Feuil1!$D$69:$D$74</c:f>
              <c:numCache>
                <c:formatCode>General</c:formatCode>
                <c:ptCount val="6"/>
                <c:pt idx="0">
                  <c:v>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40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FE-6843-85E0-5EA8BC557AB4}"/>
            </c:ext>
          </c:extLst>
        </c:ser>
        <c:ser>
          <c:idx val="2"/>
          <c:order val="2"/>
          <c:tx>
            <c:strRef>
              <c:f>Feuil1!$E$68</c:f>
              <c:strCache>
                <c:ptCount val="1"/>
                <c:pt idx="0">
                  <c:v>Laisser procédure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Feuil1!$B$69:$B$74</c:f>
              <c:strCache>
                <c:ptCount val="6"/>
                <c:pt idx="0">
                  <c:v>Logi. GED/IP</c:v>
                </c:pt>
                <c:pt idx="1">
                  <c:v>Clients &amp; contrats</c:v>
                </c:pt>
                <c:pt idx="2">
                  <c:v>Partenaires</c:v>
                </c:pt>
                <c:pt idx="3">
                  <c:v>Équipe</c:v>
                </c:pt>
                <c:pt idx="4">
                  <c:v>Facturation </c:v>
                </c:pt>
                <c:pt idx="5">
                  <c:v>Contrats </c:v>
                </c:pt>
              </c:strCache>
            </c:strRef>
          </c:cat>
          <c:val>
            <c:numRef>
              <c:f>Feuil1!$E$69:$E$74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FE-6843-85E0-5EA8BC557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100"/>
        <c:axId val="789382463"/>
        <c:axId val="978725375"/>
      </c:barChart>
      <c:lineChart>
        <c:grouping val="standard"/>
        <c:varyColors val="0"/>
        <c:ser>
          <c:idx val="3"/>
          <c:order val="3"/>
          <c:tx>
            <c:strRef>
              <c:f>Feuil1!$F$68</c:f>
              <c:strCache>
                <c:ptCount val="1"/>
                <c:pt idx="0">
                  <c:v>Priorité stratégique</c:v>
                </c:pt>
              </c:strCache>
            </c:strRef>
          </c:tx>
          <c:spPr>
            <a:ln w="28575" cap="rnd">
              <a:solidFill>
                <a:srgbClr val="55759B"/>
              </a:solidFill>
              <a:round/>
            </a:ln>
            <a:effectLst/>
          </c:spPr>
          <c:marker>
            <c:symbol val="none"/>
          </c:marker>
          <c:cat>
            <c:strRef>
              <c:f>Feuil1!$B$69:$B$74</c:f>
              <c:strCache>
                <c:ptCount val="6"/>
                <c:pt idx="0">
                  <c:v>Logi. GED/IP</c:v>
                </c:pt>
                <c:pt idx="1">
                  <c:v>Clients &amp; contrats</c:v>
                </c:pt>
                <c:pt idx="2">
                  <c:v>Partenaires</c:v>
                </c:pt>
                <c:pt idx="3">
                  <c:v>Équipe</c:v>
                </c:pt>
                <c:pt idx="4">
                  <c:v>Facturation </c:v>
                </c:pt>
                <c:pt idx="5">
                  <c:v>Contrats </c:v>
                </c:pt>
              </c:strCache>
            </c:strRef>
          </c:cat>
          <c:val>
            <c:numRef>
              <c:f>Feuil1!$F$69:$F$74</c:f>
              <c:numCache>
                <c:formatCode>General</c:formatCode>
                <c:ptCount val="6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FE-6843-85E0-5EA8BC557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9382463"/>
        <c:axId val="978725375"/>
      </c:lineChart>
      <c:catAx>
        <c:axId val="78938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8725375"/>
        <c:auto val="1"/>
        <c:lblAlgn val="ctr"/>
        <c:lblOffset val="100"/>
        <c:noMultiLvlLbl val="0"/>
      </c:catAx>
      <c:valAx>
        <c:axId val="978725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9382463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1.xml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chart" Target="../charts/chart2.xml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622300</xdr:colOff>
      <xdr:row>5</xdr:row>
      <xdr:rowOff>38100</xdr:rowOff>
    </xdr:from>
    <xdr:to>
      <xdr:col>18</xdr:col>
      <xdr:colOff>139700</xdr:colOff>
      <xdr:row>24</xdr:row>
      <xdr:rowOff>47317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874B38E-E935-789A-16E1-1830FACF5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6300" y="1054100"/>
          <a:ext cx="7772400" cy="3753655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19</xdr:row>
      <xdr:rowOff>140447</xdr:rowOff>
    </xdr:from>
    <xdr:to>
      <xdr:col>17</xdr:col>
      <xdr:colOff>352985</xdr:colOff>
      <xdr:row>27</xdr:row>
      <xdr:rowOff>129015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C074E71-1DF6-05E9-DFA8-3EDF09425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4203" y="4043829"/>
          <a:ext cx="7738782" cy="1823204"/>
        </a:xfrm>
        <a:prstGeom prst="rect">
          <a:avLst/>
        </a:prstGeom>
      </xdr:spPr>
    </xdr:pic>
    <xdr:clientData/>
  </xdr:twoCellAnchor>
  <xdr:twoCellAnchor>
    <xdr:from>
      <xdr:col>6</xdr:col>
      <xdr:colOff>158409</xdr:colOff>
      <xdr:row>31</xdr:row>
      <xdr:rowOff>820</xdr:rowOff>
    </xdr:from>
    <xdr:to>
      <xdr:col>11</xdr:col>
      <xdr:colOff>633635</xdr:colOff>
      <xdr:row>44</xdr:row>
      <xdr:rowOff>81117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52035D84-FEB2-853A-1102-9A8C48315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22523</xdr:colOff>
      <xdr:row>23</xdr:row>
      <xdr:rowOff>40701</xdr:rowOff>
    </xdr:from>
    <xdr:to>
      <xdr:col>24</xdr:col>
      <xdr:colOff>483028</xdr:colOff>
      <xdr:row>33</xdr:row>
      <xdr:rowOff>153012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D5003512-A9AA-6174-A343-5578CBC0C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375920</xdr:colOff>
      <xdr:row>50</xdr:row>
      <xdr:rowOff>60960</xdr:rowOff>
    </xdr:from>
    <xdr:to>
      <xdr:col>21</xdr:col>
      <xdr:colOff>706415</xdr:colOff>
      <xdr:row>56</xdr:row>
      <xdr:rowOff>2223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C8088768-49F5-96C1-2A86-C428D0A46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189200" y="10220960"/>
          <a:ext cx="4572000" cy="1155700"/>
        </a:xfrm>
        <a:prstGeom prst="rect">
          <a:avLst/>
        </a:prstGeom>
      </xdr:spPr>
    </xdr:pic>
    <xdr:clientData/>
  </xdr:twoCellAnchor>
  <xdr:twoCellAnchor editAs="oneCell">
    <xdr:from>
      <xdr:col>21</xdr:col>
      <xdr:colOff>415841</xdr:colOff>
      <xdr:row>42</xdr:row>
      <xdr:rowOff>157345</xdr:rowOff>
    </xdr:from>
    <xdr:to>
      <xdr:col>25</xdr:col>
      <xdr:colOff>390838</xdr:colOff>
      <xdr:row>47</xdr:row>
      <xdr:rowOff>72940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41E35FA7-2F7A-BB68-2A8F-891F1A8C4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45133" y="8653982"/>
          <a:ext cx="4330700" cy="927100"/>
        </a:xfrm>
        <a:prstGeom prst="rect">
          <a:avLst/>
        </a:prstGeom>
      </xdr:spPr>
    </xdr:pic>
    <xdr:clientData/>
  </xdr:twoCellAnchor>
  <xdr:twoCellAnchor editAs="oneCell">
    <xdr:from>
      <xdr:col>22</xdr:col>
      <xdr:colOff>504757</xdr:colOff>
      <xdr:row>6</xdr:row>
      <xdr:rowOff>23779</xdr:rowOff>
    </xdr:from>
    <xdr:to>
      <xdr:col>30</xdr:col>
      <xdr:colOff>407391</xdr:colOff>
      <xdr:row>16</xdr:row>
      <xdr:rowOff>49179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08BA082E-44FE-4FC9-E32E-0EE5429B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256885" y="1266758"/>
          <a:ext cx="7036251" cy="2097031"/>
        </a:xfrm>
        <a:prstGeom prst="rect">
          <a:avLst/>
        </a:prstGeom>
      </xdr:spPr>
    </xdr:pic>
    <xdr:clientData/>
  </xdr:twoCellAnchor>
  <xdr:twoCellAnchor editAs="oneCell">
    <xdr:from>
      <xdr:col>1</xdr:col>
      <xdr:colOff>668867</xdr:colOff>
      <xdr:row>59</xdr:row>
      <xdr:rowOff>110067</xdr:rowOff>
    </xdr:from>
    <xdr:to>
      <xdr:col>11</xdr:col>
      <xdr:colOff>135467</xdr:colOff>
      <xdr:row>65</xdr:row>
      <xdr:rowOff>136107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1E041CE6-2629-C095-8A1D-0835EECA0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07067" y="12327467"/>
          <a:ext cx="7848600" cy="1245240"/>
        </a:xfrm>
        <a:prstGeom prst="rect">
          <a:avLst/>
        </a:prstGeom>
      </xdr:spPr>
    </xdr:pic>
    <xdr:clientData/>
  </xdr:twoCellAnchor>
  <xdr:twoCellAnchor>
    <xdr:from>
      <xdr:col>13</xdr:col>
      <xdr:colOff>199571</xdr:colOff>
      <xdr:row>64</xdr:row>
      <xdr:rowOff>147865</xdr:rowOff>
    </xdr:from>
    <xdr:to>
      <xdr:col>18</xdr:col>
      <xdr:colOff>644071</xdr:colOff>
      <xdr:row>78</xdr:row>
      <xdr:rowOff>97064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38E3C5D3-06C1-AA5E-B0BB-CEE5D6474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F0FA-BE78-804F-BA51-924B1E1FDF3C}">
  <dimension ref="B4:AD74"/>
  <sheetViews>
    <sheetView showGridLines="0" tabSelected="1" topLeftCell="A51" zoomScale="84" workbookViewId="0">
      <selection activeCell="K56" sqref="K56"/>
    </sheetView>
  </sheetViews>
  <sheetFormatPr baseColWidth="10" defaultRowHeight="16" x14ac:dyDescent="0.2"/>
  <cols>
    <col min="20" max="20" width="24.33203125" customWidth="1"/>
    <col min="21" max="21" width="20.83203125" customWidth="1"/>
    <col min="22" max="22" width="25.1640625" customWidth="1"/>
    <col min="27" max="27" width="17.5" customWidth="1"/>
  </cols>
  <sheetData>
    <row r="4" spans="2:22" x14ac:dyDescent="0.2">
      <c r="B4" s="2" t="s">
        <v>0</v>
      </c>
      <c r="F4" s="1" t="s">
        <v>1</v>
      </c>
      <c r="G4" s="1" t="s">
        <v>2</v>
      </c>
      <c r="H4" s="1" t="s">
        <v>3</v>
      </c>
    </row>
    <row r="5" spans="2:22" x14ac:dyDescent="0.2">
      <c r="B5" s="6" t="s">
        <v>4</v>
      </c>
      <c r="C5" s="7"/>
      <c r="D5" s="7"/>
      <c r="E5" s="7"/>
      <c r="F5" s="8">
        <v>8.76</v>
      </c>
      <c r="G5" s="8">
        <v>6.22</v>
      </c>
      <c r="H5" s="9" t="str">
        <f>"+40,8%"</f>
        <v>+40,8%</v>
      </c>
    </row>
    <row r="6" spans="2:22" x14ac:dyDescent="0.2">
      <c r="B6" t="s">
        <v>5</v>
      </c>
      <c r="F6" s="5">
        <v>-3.54</v>
      </c>
      <c r="G6" s="1">
        <v>-2.63</v>
      </c>
      <c r="H6" s="1" t="str">
        <f>"+34,3%"</f>
        <v>+34,3%</v>
      </c>
    </row>
    <row r="7" spans="2:22" x14ac:dyDescent="0.2">
      <c r="B7" t="s">
        <v>6</v>
      </c>
      <c r="F7" s="5">
        <v>-4.0599999999999996</v>
      </c>
      <c r="G7" s="1">
        <v>-4.01</v>
      </c>
      <c r="H7" s="1" t="str">
        <f>"+1,2%"</f>
        <v>+1,2%</v>
      </c>
      <c r="U7" s="3" t="s">
        <v>43</v>
      </c>
      <c r="V7" s="3" t="s">
        <v>44</v>
      </c>
    </row>
    <row r="8" spans="2:22" x14ac:dyDescent="0.2">
      <c r="B8" t="s">
        <v>7</v>
      </c>
      <c r="F8" s="1">
        <v>1.25</v>
      </c>
      <c r="G8" s="1">
        <v>1.1100000000000001</v>
      </c>
      <c r="H8" s="4" t="str">
        <f>"+12,8%"</f>
        <v>+12,8%</v>
      </c>
      <c r="T8" s="11" t="s">
        <v>37</v>
      </c>
      <c r="U8" s="30" t="s">
        <v>46</v>
      </c>
      <c r="V8" s="31" t="s">
        <v>45</v>
      </c>
    </row>
    <row r="9" spans="2:22" x14ac:dyDescent="0.2">
      <c r="B9" s="10" t="s">
        <v>8</v>
      </c>
      <c r="C9" s="11"/>
      <c r="D9" s="11"/>
      <c r="E9" s="11"/>
      <c r="F9" s="12">
        <v>-1.33</v>
      </c>
      <c r="G9" s="12">
        <v>0.09</v>
      </c>
      <c r="H9" s="12" t="s">
        <v>10</v>
      </c>
      <c r="T9" s="7" t="s">
        <v>38</v>
      </c>
      <c r="U9" s="28" t="s">
        <v>53</v>
      </c>
      <c r="V9" s="29" t="s">
        <v>48</v>
      </c>
    </row>
    <row r="10" spans="2:22" x14ac:dyDescent="0.2">
      <c r="B10" s="6" t="s">
        <v>9</v>
      </c>
      <c r="C10" s="7"/>
      <c r="D10" s="7"/>
      <c r="E10" s="7"/>
      <c r="F10" s="8">
        <v>-1.05</v>
      </c>
      <c r="G10" s="8">
        <v>0.31</v>
      </c>
      <c r="H10" s="8" t="s">
        <v>10</v>
      </c>
      <c r="T10" t="s">
        <v>39</v>
      </c>
      <c r="U10" s="5" t="s">
        <v>54</v>
      </c>
      <c r="V10" s="1" t="s">
        <v>49</v>
      </c>
    </row>
    <row r="11" spans="2:22" x14ac:dyDescent="0.2">
      <c r="F11" s="1"/>
      <c r="G11" s="1"/>
      <c r="H11" s="1"/>
      <c r="T11" t="s">
        <v>40</v>
      </c>
      <c r="U11" s="5" t="s">
        <v>55</v>
      </c>
      <c r="V11" s="1" t="s">
        <v>50</v>
      </c>
    </row>
    <row r="12" spans="2:22" x14ac:dyDescent="0.2">
      <c r="B12" s="16" t="s">
        <v>11</v>
      </c>
      <c r="C12" s="16"/>
      <c r="D12" s="16"/>
      <c r="E12" s="16"/>
      <c r="F12" s="17">
        <v>-0.152</v>
      </c>
      <c r="G12" s="17">
        <v>1.4E-2</v>
      </c>
      <c r="H12" s="18" t="str">
        <f>"-16,6 pt"</f>
        <v>-16,6 pt</v>
      </c>
      <c r="T12" t="s">
        <v>41</v>
      </c>
      <c r="U12" s="5" t="s">
        <v>56</v>
      </c>
      <c r="V12" s="1" t="s">
        <v>51</v>
      </c>
    </row>
    <row r="13" spans="2:22" x14ac:dyDescent="0.2">
      <c r="B13" s="13" t="s">
        <v>12</v>
      </c>
      <c r="C13" s="13"/>
      <c r="D13" s="13"/>
      <c r="E13" s="13"/>
      <c r="F13" s="14">
        <v>0.47</v>
      </c>
      <c r="G13" s="14">
        <v>0.69</v>
      </c>
      <c r="H13" s="15">
        <v>-0.32100000000000001</v>
      </c>
      <c r="T13" s="7" t="s">
        <v>42</v>
      </c>
      <c r="U13" s="29" t="s">
        <v>47</v>
      </c>
      <c r="V13" s="29" t="s">
        <v>52</v>
      </c>
    </row>
    <row r="14" spans="2:22" x14ac:dyDescent="0.2">
      <c r="B14" s="16" t="s">
        <v>13</v>
      </c>
      <c r="C14" s="16"/>
      <c r="D14" s="16"/>
      <c r="E14" s="16"/>
      <c r="F14" s="18">
        <v>53</v>
      </c>
      <c r="G14" s="18">
        <v>53</v>
      </c>
      <c r="H14" s="18" t="s">
        <v>14</v>
      </c>
    </row>
    <row r="22" spans="2:30" x14ac:dyDescent="0.2">
      <c r="B22" t="s">
        <v>19</v>
      </c>
      <c r="D22" s="1" t="s">
        <v>15</v>
      </c>
      <c r="E22" s="1" t="s">
        <v>16</v>
      </c>
      <c r="F22" s="1" t="s">
        <v>20</v>
      </c>
      <c r="G22" s="1"/>
    </row>
    <row r="23" spans="2:30" x14ac:dyDescent="0.2">
      <c r="B23" t="s">
        <v>22</v>
      </c>
      <c r="D23" s="1">
        <v>2.2349999999999999</v>
      </c>
      <c r="E23" s="1">
        <v>0.13900000000000001</v>
      </c>
      <c r="F23" s="1">
        <v>0.42499999999999999</v>
      </c>
      <c r="G23" s="3"/>
    </row>
    <row r="24" spans="2:30" ht="7" customHeight="1" x14ac:dyDescent="0.2">
      <c r="B24" t="s">
        <v>17</v>
      </c>
      <c r="D24" s="1">
        <v>0.55700000000000005</v>
      </c>
      <c r="E24" s="1">
        <v>2.1999999999999999E-2</v>
      </c>
      <c r="F24" s="21">
        <v>0</v>
      </c>
      <c r="G24" s="3"/>
    </row>
    <row r="25" spans="2:30" ht="22" customHeight="1" x14ac:dyDescent="0.2">
      <c r="B25" t="s">
        <v>21</v>
      </c>
      <c r="D25" s="1">
        <v>0.33700000000000002</v>
      </c>
      <c r="E25" s="1">
        <v>0.20100000000000001</v>
      </c>
      <c r="F25" s="20">
        <v>0.20699999999999999</v>
      </c>
      <c r="G25" s="3"/>
      <c r="AA25" s="26" t="s">
        <v>33</v>
      </c>
      <c r="AB25" s="27" t="s">
        <v>30</v>
      </c>
      <c r="AC25" s="3" t="s">
        <v>31</v>
      </c>
      <c r="AD25" s="3" t="s">
        <v>34</v>
      </c>
    </row>
    <row r="26" spans="2:30" ht="25" customHeight="1" x14ac:dyDescent="0.2">
      <c r="B26" t="s">
        <v>24</v>
      </c>
      <c r="D26" s="1">
        <v>1.3360000000000001</v>
      </c>
      <c r="E26" s="1">
        <v>0.157</v>
      </c>
      <c r="F26" s="20">
        <v>9.2999999999999999E-2</v>
      </c>
      <c r="G26" s="3"/>
      <c r="AA26" s="24" t="s">
        <v>35</v>
      </c>
      <c r="AB26" s="1">
        <v>0.47</v>
      </c>
      <c r="AC26" s="1">
        <v>1.52</v>
      </c>
      <c r="AD26" s="1">
        <v>0.02</v>
      </c>
    </row>
    <row r="27" spans="2:30" ht="25" customHeight="1" x14ac:dyDescent="0.2">
      <c r="B27" t="s">
        <v>18</v>
      </c>
      <c r="D27" s="1">
        <v>0.25600000000000001</v>
      </c>
      <c r="E27" s="1">
        <v>2.1999999999999999E-2</v>
      </c>
      <c r="F27" s="20">
        <v>1.2E-2</v>
      </c>
      <c r="G27" s="3"/>
      <c r="AA27" s="25" t="s">
        <v>36</v>
      </c>
      <c r="AB27" s="1">
        <v>-0.22</v>
      </c>
      <c r="AC27" s="1" t="str">
        <f>"+1,05"</f>
        <v>+1,05</v>
      </c>
      <c r="AD27" s="1">
        <v>-1.5</v>
      </c>
    </row>
    <row r="28" spans="2:30" x14ac:dyDescent="0.2">
      <c r="B28" t="s">
        <v>23</v>
      </c>
      <c r="D28" s="21">
        <v>0</v>
      </c>
      <c r="E28" s="1">
        <v>8.9999999999999993E-3</v>
      </c>
      <c r="F28" s="20">
        <v>0.21099999999999999</v>
      </c>
      <c r="G28" s="3"/>
    </row>
    <row r="29" spans="2:30" x14ac:dyDescent="0.2">
      <c r="B29" s="2"/>
      <c r="D29" s="3"/>
      <c r="E29" s="3"/>
      <c r="F29" s="22"/>
      <c r="G29" s="3"/>
    </row>
    <row r="30" spans="2:30" x14ac:dyDescent="0.2">
      <c r="F30" s="19"/>
    </row>
    <row r="38" spans="16:17" x14ac:dyDescent="0.2">
      <c r="P38" t="s">
        <v>25</v>
      </c>
      <c r="Q38" t="s">
        <v>26</v>
      </c>
    </row>
    <row r="39" spans="16:17" x14ac:dyDescent="0.2">
      <c r="P39" s="23" t="s">
        <v>27</v>
      </c>
      <c r="Q39">
        <v>0.93899999999999995</v>
      </c>
    </row>
    <row r="40" spans="16:17" x14ac:dyDescent="0.2">
      <c r="P40" t="s">
        <v>28</v>
      </c>
      <c r="Q40">
        <v>0.93700000000000006</v>
      </c>
    </row>
    <row r="41" spans="16:17" x14ac:dyDescent="0.2">
      <c r="P41" s="23" t="s">
        <v>29</v>
      </c>
      <c r="Q41">
        <v>0.69</v>
      </c>
    </row>
    <row r="42" spans="16:17" x14ac:dyDescent="0.2">
      <c r="P42" s="23" t="s">
        <v>30</v>
      </c>
      <c r="Q42">
        <v>0.46800000000000003</v>
      </c>
    </row>
    <row r="43" spans="16:17" x14ac:dyDescent="0.2">
      <c r="P43" s="23" t="s">
        <v>31</v>
      </c>
      <c r="Q43">
        <v>1.52</v>
      </c>
    </row>
    <row r="44" spans="16:17" x14ac:dyDescent="0.2">
      <c r="P44" s="23" t="s">
        <v>32</v>
      </c>
      <c r="Q44">
        <v>1.9E-2</v>
      </c>
    </row>
    <row r="68" spans="2:6" x14ac:dyDescent="0.2">
      <c r="B68" t="s">
        <v>57</v>
      </c>
      <c r="C68" t="s">
        <v>64</v>
      </c>
      <c r="D68" t="s">
        <v>65</v>
      </c>
      <c r="E68" t="s">
        <v>66</v>
      </c>
      <c r="F68" t="s">
        <v>67</v>
      </c>
    </row>
    <row r="69" spans="2:6" x14ac:dyDescent="0.2">
      <c r="B69" t="s">
        <v>58</v>
      </c>
      <c r="C69">
        <v>100</v>
      </c>
      <c r="D69">
        <v>0</v>
      </c>
      <c r="E69">
        <v>0</v>
      </c>
      <c r="F69">
        <v>100</v>
      </c>
    </row>
    <row r="70" spans="2:6" x14ac:dyDescent="0.2">
      <c r="B70" t="s">
        <v>59</v>
      </c>
      <c r="C70">
        <v>85</v>
      </c>
      <c r="D70">
        <v>15</v>
      </c>
      <c r="E70">
        <v>0</v>
      </c>
      <c r="F70">
        <v>95</v>
      </c>
    </row>
    <row r="71" spans="2:6" x14ac:dyDescent="0.2">
      <c r="B71" t="s">
        <v>60</v>
      </c>
      <c r="C71">
        <v>80</v>
      </c>
      <c r="D71">
        <v>20</v>
      </c>
      <c r="E71">
        <v>0</v>
      </c>
      <c r="F71">
        <v>90</v>
      </c>
    </row>
    <row r="72" spans="2:6" x14ac:dyDescent="0.2">
      <c r="B72" t="s">
        <v>61</v>
      </c>
      <c r="C72">
        <v>65</v>
      </c>
      <c r="D72">
        <v>25</v>
      </c>
      <c r="E72">
        <v>10</v>
      </c>
      <c r="F72">
        <v>85</v>
      </c>
    </row>
    <row r="73" spans="2:6" x14ac:dyDescent="0.2">
      <c r="B73" t="s">
        <v>62</v>
      </c>
      <c r="C73">
        <v>60</v>
      </c>
      <c r="D73">
        <v>40</v>
      </c>
      <c r="E73">
        <v>0</v>
      </c>
      <c r="F73">
        <v>80</v>
      </c>
    </row>
    <row r="74" spans="2:6" x14ac:dyDescent="0.2">
      <c r="B74" t="s">
        <v>63</v>
      </c>
      <c r="C74">
        <v>20</v>
      </c>
      <c r="D74">
        <v>30</v>
      </c>
      <c r="E74">
        <v>50</v>
      </c>
      <c r="F74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ROULLEAU Paul</dc:creator>
  <cp:lastModifiedBy>ROULLEAU Paul</cp:lastModifiedBy>
  <dcterms:created xsi:type="dcterms:W3CDTF">2026-05-27T13:27:54Z</dcterms:created>
  <dcterms:modified xsi:type="dcterms:W3CDTF">2026-05-28T12:44:08Z</dcterms:modified>
</cp:coreProperties>
</file>