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博学一\Desktop\退休基金\"/>
    </mc:Choice>
  </mc:AlternateContent>
  <xr:revisionPtr revIDLastSave="0" documentId="13_ncr:1_{EF8B2445-18E0-44CF-98D1-70505AC8671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 iterate="1" calcOnSave="0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F3" i="1"/>
  <c r="G3" i="1"/>
  <c r="J3" i="1" s="1"/>
  <c r="H3" i="1"/>
  <c r="I3" i="1"/>
  <c r="K3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K8" i="1" s="1"/>
  <c r="G8" i="1"/>
  <c r="J8" i="1" s="1"/>
  <c r="H8" i="1"/>
  <c r="I8" i="1"/>
  <c r="F9" i="1"/>
  <c r="G9" i="1"/>
  <c r="J9" i="1" s="1"/>
  <c r="H9" i="1"/>
  <c r="I9" i="1"/>
  <c r="K9" i="1"/>
  <c r="F10" i="1"/>
  <c r="G10" i="1"/>
  <c r="H10" i="1"/>
  <c r="I10" i="1"/>
  <c r="J10" i="1"/>
  <c r="K10" i="1"/>
  <c r="F11" i="1"/>
  <c r="G11" i="1"/>
  <c r="J11" i="1" s="1"/>
  <c r="H11" i="1"/>
  <c r="I11" i="1"/>
  <c r="K11" i="1"/>
  <c r="F12" i="1"/>
  <c r="G12" i="1"/>
  <c r="H12" i="1"/>
  <c r="I12" i="1"/>
  <c r="J12" i="1"/>
  <c r="K12" i="1"/>
  <c r="F13" i="1"/>
  <c r="K13" i="1" s="1"/>
  <c r="G13" i="1"/>
  <c r="J13" i="1" s="1"/>
  <c r="H13" i="1"/>
  <c r="I13" i="1"/>
  <c r="F14" i="1"/>
  <c r="G14" i="1"/>
  <c r="J14" i="1" s="1"/>
  <c r="H14" i="1"/>
  <c r="I14" i="1"/>
  <c r="K14" i="1"/>
  <c r="F15" i="1"/>
  <c r="G15" i="1"/>
  <c r="H15" i="1"/>
  <c r="I15" i="1"/>
  <c r="J15" i="1"/>
  <c r="K15" i="1"/>
  <c r="F16" i="1"/>
  <c r="G16" i="1"/>
  <c r="J16" i="1" s="1"/>
  <c r="H16" i="1"/>
  <c r="I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J20" i="1" s="1"/>
  <c r="H20" i="1"/>
  <c r="I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K24" i="1" s="1"/>
  <c r="G24" i="1"/>
  <c r="J24" i="1" s="1"/>
  <c r="H24" i="1"/>
  <c r="I24" i="1"/>
  <c r="F25" i="1"/>
  <c r="G25" i="1"/>
  <c r="J25" i="1" s="1"/>
  <c r="H25" i="1"/>
  <c r="I25" i="1"/>
  <c r="K25" i="1"/>
  <c r="F26" i="1"/>
  <c r="G26" i="1"/>
  <c r="H26" i="1"/>
  <c r="I26" i="1"/>
  <c r="J26" i="1"/>
  <c r="K26" i="1"/>
  <c r="F27" i="1"/>
  <c r="G27" i="1"/>
  <c r="J27" i="1" s="1"/>
  <c r="H27" i="1"/>
  <c r="I27" i="1"/>
  <c r="K27" i="1"/>
  <c r="F28" i="1"/>
  <c r="G28" i="1"/>
  <c r="H28" i="1"/>
  <c r="I28" i="1"/>
  <c r="J28" i="1"/>
  <c r="K28" i="1"/>
  <c r="F29" i="1"/>
  <c r="K29" i="1" s="1"/>
  <c r="G29" i="1"/>
  <c r="J29" i="1" s="1"/>
  <c r="H29" i="1"/>
  <c r="I29" i="1"/>
  <c r="F30" i="1"/>
  <c r="G30" i="1"/>
  <c r="J30" i="1" s="1"/>
  <c r="H30" i="1"/>
  <c r="I30" i="1"/>
  <c r="K30" i="1"/>
  <c r="F31" i="1"/>
  <c r="G31" i="1"/>
  <c r="H31" i="1"/>
  <c r="I31" i="1"/>
  <c r="J31" i="1"/>
  <c r="K31" i="1"/>
  <c r="F32" i="1"/>
  <c r="G32" i="1"/>
  <c r="J32" i="1" s="1"/>
  <c r="H32" i="1"/>
  <c r="I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J36" i="1" s="1"/>
  <c r="H36" i="1"/>
  <c r="I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K40" i="1" s="1"/>
  <c r="G40" i="1"/>
  <c r="J40" i="1" s="1"/>
  <c r="H40" i="1"/>
  <c r="I40" i="1"/>
  <c r="F41" i="1"/>
  <c r="G41" i="1"/>
  <c r="J41" i="1" s="1"/>
  <c r="H41" i="1"/>
  <c r="I41" i="1"/>
  <c r="K41" i="1"/>
  <c r="F42" i="1"/>
  <c r="G42" i="1"/>
  <c r="H42" i="1"/>
  <c r="I42" i="1"/>
  <c r="J42" i="1"/>
  <c r="K42" i="1"/>
  <c r="F43" i="1"/>
  <c r="G43" i="1"/>
  <c r="J43" i="1" s="1"/>
  <c r="H43" i="1"/>
  <c r="I43" i="1"/>
  <c r="K43" i="1"/>
  <c r="F44" i="1"/>
  <c r="G44" i="1"/>
  <c r="H44" i="1"/>
  <c r="I44" i="1"/>
  <c r="J44" i="1"/>
  <c r="K44" i="1"/>
  <c r="F45" i="1"/>
  <c r="K45" i="1" s="1"/>
  <c r="G45" i="1"/>
  <c r="J45" i="1" s="1"/>
  <c r="H45" i="1"/>
  <c r="I45" i="1"/>
  <c r="F46" i="1"/>
  <c r="G46" i="1"/>
  <c r="J46" i="1" s="1"/>
  <c r="H46" i="1"/>
  <c r="I46" i="1"/>
  <c r="K46" i="1"/>
  <c r="F47" i="1"/>
  <c r="G47" i="1"/>
  <c r="H47" i="1"/>
  <c r="I47" i="1"/>
  <c r="J47" i="1"/>
  <c r="K47" i="1"/>
  <c r="F48" i="1"/>
  <c r="G48" i="1"/>
  <c r="J48" i="1" s="1"/>
  <c r="H48" i="1"/>
  <c r="I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J51" i="1" s="1"/>
  <c r="H51" i="1"/>
  <c r="I51" i="1"/>
  <c r="K51" i="1"/>
  <c r="F52" i="1"/>
  <c r="G52" i="1"/>
  <c r="J52" i="1" s="1"/>
  <c r="H52" i="1"/>
  <c r="I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K56" i="1" s="1"/>
  <c r="G56" i="1"/>
  <c r="J56" i="1" s="1"/>
  <c r="H56" i="1"/>
  <c r="I56" i="1"/>
  <c r="F57" i="1"/>
  <c r="G57" i="1"/>
  <c r="J57" i="1" s="1"/>
  <c r="H57" i="1"/>
  <c r="I57" i="1"/>
  <c r="K57" i="1"/>
  <c r="F58" i="1"/>
  <c r="G58" i="1"/>
  <c r="H58" i="1"/>
  <c r="I58" i="1"/>
  <c r="J58" i="1"/>
  <c r="K58" i="1"/>
  <c r="F59" i="1"/>
  <c r="G59" i="1"/>
  <c r="J59" i="1" s="1"/>
  <c r="H59" i="1"/>
  <c r="I59" i="1"/>
  <c r="K59" i="1"/>
  <c r="F60" i="1"/>
  <c r="G60" i="1"/>
  <c r="H60" i="1"/>
  <c r="I60" i="1"/>
  <c r="J60" i="1"/>
  <c r="K60" i="1"/>
  <c r="F61" i="1"/>
  <c r="K61" i="1" s="1"/>
  <c r="G61" i="1"/>
  <c r="J61" i="1" s="1"/>
  <c r="H61" i="1"/>
  <c r="I61" i="1"/>
  <c r="F62" i="1"/>
  <c r="G62" i="1"/>
  <c r="J62" i="1" s="1"/>
  <c r="H62" i="1"/>
  <c r="I62" i="1"/>
  <c r="K62" i="1"/>
  <c r="F63" i="1"/>
  <c r="G63" i="1"/>
  <c r="H63" i="1"/>
  <c r="I63" i="1"/>
  <c r="J63" i="1"/>
  <c r="K63" i="1"/>
  <c r="F64" i="1"/>
  <c r="G64" i="1"/>
  <c r="J64" i="1" s="1"/>
  <c r="H64" i="1"/>
  <c r="I64" i="1"/>
  <c r="K64" i="1"/>
  <c r="F65" i="1"/>
  <c r="G65" i="1"/>
  <c r="H65" i="1"/>
  <c r="I65" i="1"/>
  <c r="J65" i="1"/>
  <c r="K65" i="1"/>
  <c r="F66" i="1"/>
  <c r="G66" i="1"/>
  <c r="J66" i="1" s="1"/>
  <c r="H66" i="1"/>
  <c r="I66" i="1"/>
  <c r="K66" i="1"/>
  <c r="F67" i="1"/>
  <c r="G67" i="1"/>
  <c r="H67" i="1"/>
  <c r="I67" i="1"/>
  <c r="J67" i="1"/>
  <c r="K67" i="1"/>
  <c r="F68" i="1"/>
  <c r="G68" i="1"/>
  <c r="J68" i="1" s="1"/>
  <c r="H68" i="1"/>
  <c r="I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K72" i="1" s="1"/>
  <c r="G72" i="1"/>
  <c r="J72" i="1" s="1"/>
  <c r="H72" i="1"/>
  <c r="I72" i="1"/>
  <c r="F73" i="1"/>
  <c r="G73" i="1"/>
  <c r="J73" i="1" s="1"/>
  <c r="H73" i="1"/>
  <c r="I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K77" i="1" s="1"/>
  <c r="G77" i="1"/>
  <c r="J77" i="1" s="1"/>
  <c r="H77" i="1"/>
  <c r="I77" i="1"/>
  <c r="F78" i="1"/>
  <c r="G78" i="1"/>
  <c r="J78" i="1" s="1"/>
  <c r="H78" i="1"/>
  <c r="I78" i="1"/>
  <c r="K78" i="1"/>
  <c r="F79" i="1"/>
  <c r="G79" i="1"/>
  <c r="H79" i="1"/>
  <c r="I79" i="1"/>
  <c r="J79" i="1"/>
  <c r="K79" i="1"/>
  <c r="F80" i="1"/>
  <c r="G80" i="1"/>
  <c r="J80" i="1" s="1"/>
  <c r="H80" i="1"/>
  <c r="I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J84" i="1" s="1"/>
  <c r="H84" i="1"/>
  <c r="I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K88" i="1" s="1"/>
  <c r="G88" i="1"/>
  <c r="J88" i="1" s="1"/>
  <c r="H88" i="1"/>
  <c r="I88" i="1"/>
  <c r="F89" i="1"/>
  <c r="G89" i="1"/>
  <c r="J89" i="1" s="1"/>
  <c r="H89" i="1"/>
  <c r="I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4" i="1"/>
  <c r="K4" i="1" s="1"/>
  <c r="G4" i="1"/>
  <c r="J4" i="1" s="1"/>
  <c r="H4" i="1"/>
  <c r="I4" i="1"/>
</calcChain>
</file>

<file path=xl/sharedStrings.xml><?xml version="1.0" encoding="utf-8"?>
<sst xmlns="http://schemas.openxmlformats.org/spreadsheetml/2006/main" count="348" uniqueCount="91">
  <si>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</si>
  <si>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</si>
  <si>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</si>
  <si>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</si>
  <si>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</si>
  <si>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</si>
  <si>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</si>
  <si>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</si>
  <si>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</si>
  <si>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</si>
  <si>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</si>
  <si>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2024-09-30</t>
  </si>
  <si>
    <t>景顺长城成长之星股票A</t>
  </si>
  <si>
    <t>建信深证基本面60ETF</t>
  </si>
  <si>
    <t>建信深证基本面61ETF</t>
  </si>
  <si>
    <t>建信深证基本面62ETF</t>
  </si>
  <si>
    <t>建信深证基本面63ETF</t>
  </si>
  <si>
    <t>建信深证基本面64ETF</t>
  </si>
  <si>
    <t>建信深证基本面65ETF</t>
  </si>
  <si>
    <t>建信深证基本面66ETF</t>
  </si>
  <si>
    <t>建信深证基本面67ETF</t>
  </si>
  <si>
    <t>建信深证基本面68ETF</t>
  </si>
  <si>
    <t>建信深证基本面69ETF</t>
  </si>
  <si>
    <t>建信深证基本面70ETF</t>
  </si>
  <si>
    <t>建信深证基本面71ETF</t>
  </si>
  <si>
    <t>建信深证基本面72ETF</t>
  </si>
  <si>
    <t>建信深证基本面73ETF</t>
  </si>
  <si>
    <t>建信深证基本面74ETF</t>
  </si>
  <si>
    <t>建信深证基本面75ETF</t>
  </si>
  <si>
    <t>建信深证基本面76ETF</t>
  </si>
  <si>
    <t>建信深证基本面77ETF</t>
  </si>
  <si>
    <t>工银瑞信深证100ETF</t>
  </si>
  <si>
    <t>工银瑞信深证101ETF</t>
  </si>
  <si>
    <t>工银瑞信深证102ETF</t>
  </si>
  <si>
    <t>工银瑞信深证103ETF</t>
  </si>
  <si>
    <t>工银瑞信深证104ETF</t>
  </si>
  <si>
    <t>工银瑞信深证105ETF</t>
  </si>
  <si>
    <t>工银瑞信深证106ETF</t>
  </si>
  <si>
    <t>工银瑞信深证107ETF</t>
  </si>
  <si>
    <t>工银瑞信深证108ETF</t>
  </si>
  <si>
    <t>工银瑞信深证109ETF</t>
  </si>
  <si>
    <t>工银瑞信深证110ETF</t>
  </si>
  <si>
    <t>工银瑞信深证111ETF</t>
  </si>
  <si>
    <t>工银瑞信深证112ETF</t>
  </si>
  <si>
    <t>工银瑞信深证113ETF</t>
  </si>
  <si>
    <t>工银瑞信深证114ETF</t>
  </si>
  <si>
    <t>工银瑞信深证115ETF</t>
  </si>
  <si>
    <t>工银瑞信深证116ETF</t>
  </si>
  <si>
    <t>工银瑞信深证117ETF</t>
  </si>
  <si>
    <t>国联安沪深300ETF</t>
  </si>
  <si>
    <t>国联安沪深301ETF</t>
  </si>
  <si>
    <t>国联安沪深302ETF</t>
  </si>
  <si>
    <t>国联安沪深303ETF</t>
  </si>
  <si>
    <t>国联安沪深304ETF</t>
  </si>
  <si>
    <t>国联安沪深305ETF</t>
  </si>
  <si>
    <t>国联安沪深306ETF</t>
  </si>
  <si>
    <t>国联安沪深307ETF</t>
  </si>
  <si>
    <t>国联安沪深308ETF</t>
  </si>
  <si>
    <t>国联安沪深309ETF</t>
  </si>
  <si>
    <t>国联安沪深310ETF</t>
  </si>
  <si>
    <t>国联安沪深311ETF</t>
  </si>
  <si>
    <t>国联安沪深312ETF</t>
  </si>
  <si>
    <t>国联安沪深313ETF</t>
  </si>
  <si>
    <t>国联安沪深314ETF</t>
  </si>
  <si>
    <t>国联安沪深315ETF</t>
  </si>
  <si>
    <t>国联安沪深316ETF</t>
  </si>
  <si>
    <t>国联安沪深317ETF</t>
  </si>
  <si>
    <t>保险主题LOF</t>
    <phoneticPr fontId="1" type="noConversion"/>
  </si>
  <si>
    <t>PQ</t>
    <phoneticPr fontId="1" type="noConversion"/>
  </si>
  <si>
    <t>RQ</t>
    <phoneticPr fontId="1" type="noConversion"/>
  </si>
  <si>
    <t>TE</t>
    <phoneticPr fontId="1" type="noConversion"/>
  </si>
  <si>
    <t>NAVC</t>
    <phoneticPr fontId="1" type="noConversion"/>
  </si>
  <si>
    <t>PR</t>
    <phoneticPr fontId="1" type="noConversion"/>
  </si>
  <si>
    <t>RR</t>
    <phoneticPr fontId="1" type="noConversion"/>
  </si>
  <si>
    <t>NAVCR</t>
    <phoneticPr fontId="1" type="noConversion"/>
  </si>
  <si>
    <t>TR</t>
    <phoneticPr fontId="1" type="noConversion"/>
  </si>
  <si>
    <t>NAV</t>
    <phoneticPr fontId="1" type="noConversion"/>
  </si>
  <si>
    <t>日期</t>
    <phoneticPr fontId="1" type="noConversion"/>
  </si>
  <si>
    <t>名称</t>
    <phoneticPr fontId="1" type="noConversion"/>
  </si>
  <si>
    <t>year</t>
    <phoneticPr fontId="1" type="noConversion"/>
  </si>
  <si>
    <t>景顺长城成长之星股票A</t>
    <phoneticPr fontId="1" type="noConversion"/>
  </si>
  <si>
    <t>2021-12-30</t>
  </si>
  <si>
    <t>2021-12-30</t>
    <phoneticPr fontId="1" type="noConversion"/>
  </si>
  <si>
    <t>2022-03-30</t>
  </si>
  <si>
    <t>2022-12-30</t>
  </si>
  <si>
    <t>2023-03-30</t>
  </si>
  <si>
    <t>2023-12-30</t>
  </si>
  <si>
    <t>2024-03-30</t>
  </si>
  <si>
    <t>建信深证基本面60ETF</t>
    <phoneticPr fontId="1" type="noConversion"/>
  </si>
  <si>
    <t>工银瑞信深证100ETF</t>
    <phoneticPr fontId="1" type="noConversion"/>
  </si>
  <si>
    <t>国联安沪深300ETF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</si>
</sst>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opLeftCell="A13" workbookViewId="0">
      <selection activeCell="B20" sqref="B20"/>
    </sheetView>
  </sheetViews>
  <sheetFormatPr defaultRowHeight="14" x14ac:dyDescent="0.3"/>
  <cols>
    <col min="1" max="1" width="32.6640625" customWidth="1"/>
    <col min="6" max="6" width="10.1640625" bestFit="1" customWidth="1"/>
    <col min="7" max="7" width="12.25" bestFit="1" customWidth="1"/>
  </cols>
  <sheetData>
    <row r="1" spans="1:11" x14ac:dyDescent="0.3">
      <c r="A1" t="s">
        <v>78</v>
      </c>
      <c r="B1" t="s">
        <v>77</v>
      </c>
      <c r="C1" t="s">
        <v>76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3">
      <c r="A2" t="s">
        <v>12</v>
      </c>
      <c r="B2" t="s">
        <v>0</v>
      </c>
      <c r="C2">
        <v>100459301.51000001</v>
      </c>
      <c r="D2">
        <v>60572220.899999999</v>
      </c>
      <c r="E2">
        <v>77456990.099999994</v>
      </c>
      <c r="F2">
        <f>D2+E2</f>
        <v>138029211</v>
      </c>
      <c r="G2">
        <f>D2-E2</f>
        <v>-16884769.199999996</v>
      </c>
      <c r="H2">
        <f>D2/C2</f>
        <v>0.60295283751271622</v>
      </c>
      <c r="I2">
        <f>E2/C2</f>
        <v>0.7710285552034194</v>
      </c>
      <c r="J2">
        <f>G2/C2</f>
        <v>-0.1680757176907032</v>
      </c>
      <c r="K2">
        <f>0.5*F2/C2</f>
        <v>0.68699069635806786</v>
      </c>
    </row>
    <row r="3" spans="1:11" x14ac:dyDescent="0.3">
      <c r="A3" t="s">
        <v>12</v>
      </c>
      <c r="B3" t="s">
        <v>0</v>
      </c>
      <c r="C3">
        <v>80032028.030000001</v>
      </c>
      <c r="D3">
        <v>16064017.49</v>
      </c>
      <c r="E3">
        <v>12521513.210000001</v>
      </c>
      <c r="F3">
        <f t="shared" ref="F3:F66" si="0">D3+E3</f>
        <v>28585530.700000003</v>
      </c>
      <c r="G3">
        <f t="shared" ref="G3:G66" si="1">D3-E3</f>
        <v>3542504.2799999993</v>
      </c>
      <c r="H3">
        <f t="shared" ref="H3:H66" si="2">D3/C3</f>
        <v>0.20071986035363748</v>
      </c>
      <c r="I3">
        <f t="shared" ref="I3:I66" si="3">E3/C3</f>
        <v>0.15645627779551347</v>
      </c>
      <c r="J3">
        <f t="shared" ref="J3:J66" si="4">G3/C3</f>
        <v>4.4263582558124001E-2</v>
      </c>
      <c r="K3">
        <f t="shared" ref="K3:K66" si="5">0.5*F3/C3</f>
        <v>0.17858806907457547</v>
      </c>
    </row>
    <row r="4" spans="1:11" x14ac:dyDescent="0.3">
      <c r="A4" t="s">
        <v>12</v>
      </c>
      <c r="B4" t="s">
        <v>1</v>
      </c>
      <c r="C4">
        <v>83574532.310000002</v>
      </c>
      <c r="D4">
        <v>9802894.4499999993</v>
      </c>
      <c r="E4">
        <v>6267950.4900000002</v>
      </c>
      <c r="F4">
        <f t="shared" si="0"/>
        <v>16070844.939999999</v>
      </c>
      <c r="G4">
        <f t="shared" si="1"/>
        <v>3534943.959999999</v>
      </c>
      <c r="H4">
        <f t="shared" si="2"/>
        <v>0.11729523551072324</v>
      </c>
      <c r="I4">
        <f t="shared" si="3"/>
        <v>7.4998331629909903E-2</v>
      </c>
      <c r="J4">
        <f t="shared" si="4"/>
        <v>4.2296903880813343E-2</v>
      </c>
      <c r="K4">
        <f t="shared" si="5"/>
        <v>9.6146783570316571E-2</v>
      </c>
    </row>
    <row r="5" spans="1:11" x14ac:dyDescent="0.3">
      <c r="A5" t="s">
        <v>12</v>
      </c>
      <c r="B5" t="s">
        <v>2</v>
      </c>
      <c r="C5">
        <v>87109476.269999996</v>
      </c>
      <c r="D5">
        <v>32118324.059999999</v>
      </c>
      <c r="E5">
        <v>14021926.880000001</v>
      </c>
      <c r="F5">
        <f t="shared" si="0"/>
        <v>46140250.939999998</v>
      </c>
      <c r="G5">
        <f t="shared" si="1"/>
        <v>18096397.18</v>
      </c>
      <c r="H5">
        <f t="shared" si="2"/>
        <v>0.36871217042388954</v>
      </c>
      <c r="I5">
        <f t="shared" si="3"/>
        <v>0.16096901830219212</v>
      </c>
      <c r="J5">
        <f t="shared" si="4"/>
        <v>0.20774315212169742</v>
      </c>
      <c r="K5">
        <f t="shared" si="5"/>
        <v>0.2648405943630408</v>
      </c>
    </row>
    <row r="6" spans="1:11" x14ac:dyDescent="0.3">
      <c r="A6" t="s">
        <v>12</v>
      </c>
      <c r="B6" t="s">
        <v>2</v>
      </c>
      <c r="C6">
        <v>83574532.310000002</v>
      </c>
      <c r="D6">
        <v>41921218.509999998</v>
      </c>
      <c r="E6">
        <v>20289877.370000001</v>
      </c>
      <c r="F6">
        <f t="shared" si="0"/>
        <v>62211095.879999995</v>
      </c>
      <c r="G6">
        <f t="shared" si="1"/>
        <v>21631341.139999997</v>
      </c>
      <c r="H6">
        <f t="shared" si="2"/>
        <v>0.50160278916671808</v>
      </c>
      <c r="I6">
        <f t="shared" si="3"/>
        <v>0.24277584102701874</v>
      </c>
      <c r="J6">
        <f t="shared" si="4"/>
        <v>0.25882694813969931</v>
      </c>
      <c r="K6">
        <f t="shared" si="5"/>
        <v>0.37218931509686837</v>
      </c>
    </row>
    <row r="7" spans="1:11" x14ac:dyDescent="0.3">
      <c r="A7" t="s">
        <v>12</v>
      </c>
      <c r="B7" t="s">
        <v>3</v>
      </c>
      <c r="C7">
        <v>105205873.45</v>
      </c>
      <c r="D7">
        <v>65765989.439999998</v>
      </c>
      <c r="E7">
        <v>5338030.22</v>
      </c>
      <c r="F7">
        <f t="shared" si="0"/>
        <v>71104019.659999996</v>
      </c>
      <c r="G7">
        <f t="shared" si="1"/>
        <v>60427959.219999999</v>
      </c>
      <c r="H7">
        <f t="shared" si="2"/>
        <v>0.62511708979114988</v>
      </c>
      <c r="I7">
        <f t="shared" si="3"/>
        <v>5.073889931189958E-2</v>
      </c>
      <c r="J7">
        <f t="shared" si="4"/>
        <v>0.57437819047925021</v>
      </c>
      <c r="K7">
        <f t="shared" si="5"/>
        <v>0.33792799455152472</v>
      </c>
    </row>
    <row r="8" spans="1:11" x14ac:dyDescent="0.3">
      <c r="A8" t="s">
        <v>12</v>
      </c>
      <c r="B8" t="s">
        <v>4</v>
      </c>
      <c r="C8">
        <v>165633832.66999999</v>
      </c>
      <c r="D8">
        <v>104346770.72</v>
      </c>
      <c r="E8">
        <v>29052189.52</v>
      </c>
      <c r="F8">
        <f t="shared" si="0"/>
        <v>133398960.23999999</v>
      </c>
      <c r="G8">
        <f t="shared" si="1"/>
        <v>75294581.200000003</v>
      </c>
      <c r="H8">
        <f t="shared" si="2"/>
        <v>0.62998464165165424</v>
      </c>
      <c r="I8">
        <f t="shared" si="3"/>
        <v>0.17540009218939004</v>
      </c>
      <c r="J8">
        <f t="shared" si="4"/>
        <v>0.45458454946226423</v>
      </c>
      <c r="K8">
        <f t="shared" si="5"/>
        <v>0.40269236692052213</v>
      </c>
    </row>
    <row r="9" spans="1:11" x14ac:dyDescent="0.3">
      <c r="A9" t="s">
        <v>12</v>
      </c>
      <c r="B9" t="s">
        <v>4</v>
      </c>
      <c r="C9">
        <v>83574532.310000002</v>
      </c>
      <c r="D9">
        <v>212033978.66999999</v>
      </c>
      <c r="E9">
        <v>54680097.109999999</v>
      </c>
      <c r="F9">
        <f t="shared" si="0"/>
        <v>266714075.77999997</v>
      </c>
      <c r="G9">
        <f t="shared" si="1"/>
        <v>157353881.56</v>
      </c>
      <c r="H9">
        <f t="shared" si="2"/>
        <v>2.5370644957187434</v>
      </c>
      <c r="I9">
        <f t="shared" si="3"/>
        <v>0.65426746161351024</v>
      </c>
      <c r="J9">
        <f t="shared" si="4"/>
        <v>1.8827970341052334</v>
      </c>
      <c r="K9">
        <f t="shared" si="5"/>
        <v>1.5956659786661267</v>
      </c>
    </row>
    <row r="10" spans="1:11" x14ac:dyDescent="0.3">
      <c r="A10" t="s">
        <v>12</v>
      </c>
      <c r="B10" t="s">
        <v>5</v>
      </c>
      <c r="C10">
        <v>240928413.87</v>
      </c>
      <c r="D10">
        <v>15368224.65</v>
      </c>
      <c r="E10">
        <v>129372960.09</v>
      </c>
      <c r="F10">
        <f t="shared" si="0"/>
        <v>144741184.74000001</v>
      </c>
      <c r="G10">
        <f t="shared" si="1"/>
        <v>-114004735.44</v>
      </c>
      <c r="H10">
        <f t="shared" si="2"/>
        <v>6.378751432071593E-2</v>
      </c>
      <c r="I10">
        <f t="shared" si="3"/>
        <v>0.53697676422593721</v>
      </c>
      <c r="J10">
        <f t="shared" si="4"/>
        <v>-0.47318924990522121</v>
      </c>
      <c r="K10">
        <f t="shared" si="5"/>
        <v>0.30038213927332658</v>
      </c>
    </row>
    <row r="11" spans="1:11" x14ac:dyDescent="0.3">
      <c r="A11" t="s">
        <v>12</v>
      </c>
      <c r="B11" t="s">
        <v>6</v>
      </c>
      <c r="C11">
        <v>126923678.43000001</v>
      </c>
      <c r="D11">
        <v>19634866.420000002</v>
      </c>
      <c r="E11">
        <v>14556235.449999999</v>
      </c>
      <c r="F11">
        <f t="shared" si="0"/>
        <v>34191101.870000005</v>
      </c>
      <c r="G11">
        <f t="shared" si="1"/>
        <v>5078630.9700000025</v>
      </c>
      <c r="H11">
        <f t="shared" si="2"/>
        <v>0.1546982144141755</v>
      </c>
      <c r="I11">
        <f t="shared" si="3"/>
        <v>0.11468494791559279</v>
      </c>
      <c r="J11">
        <f t="shared" si="4"/>
        <v>4.0013266498582695E-2</v>
      </c>
      <c r="K11">
        <f t="shared" si="5"/>
        <v>0.13469158116488417</v>
      </c>
    </row>
    <row r="12" spans="1:11" x14ac:dyDescent="0.3">
      <c r="A12" t="s">
        <v>12</v>
      </c>
      <c r="B12" t="s">
        <v>6</v>
      </c>
      <c r="C12">
        <v>240928413.87</v>
      </c>
      <c r="D12">
        <v>35003091.07</v>
      </c>
      <c r="E12">
        <v>143929195.53999999</v>
      </c>
      <c r="F12">
        <f t="shared" si="0"/>
        <v>178932286.60999998</v>
      </c>
      <c r="G12">
        <f t="shared" si="1"/>
        <v>-108926104.47</v>
      </c>
      <c r="H12">
        <f t="shared" si="2"/>
        <v>0.14528419669457063</v>
      </c>
      <c r="I12">
        <f t="shared" si="3"/>
        <v>0.59739402766193117</v>
      </c>
      <c r="J12">
        <f t="shared" si="4"/>
        <v>-0.45210983096736057</v>
      </c>
      <c r="K12">
        <f t="shared" si="5"/>
        <v>0.37133911217825089</v>
      </c>
    </row>
    <row r="13" spans="1:11" x14ac:dyDescent="0.3">
      <c r="A13" t="s">
        <v>12</v>
      </c>
      <c r="B13" t="s">
        <v>7</v>
      </c>
      <c r="C13">
        <v>132002309.40000001</v>
      </c>
      <c r="D13">
        <v>30614251.120000001</v>
      </c>
      <c r="E13">
        <v>21243367.629999999</v>
      </c>
      <c r="F13">
        <f t="shared" si="0"/>
        <v>51857618.75</v>
      </c>
      <c r="G13">
        <f t="shared" si="1"/>
        <v>9370883.4900000021</v>
      </c>
      <c r="H13">
        <f t="shared" si="2"/>
        <v>0.23192208726614899</v>
      </c>
      <c r="I13">
        <f t="shared" si="3"/>
        <v>0.16093178768279942</v>
      </c>
      <c r="J13">
        <f t="shared" si="4"/>
        <v>7.099029958334957E-2</v>
      </c>
      <c r="K13">
        <f t="shared" si="5"/>
        <v>0.19642693747447421</v>
      </c>
    </row>
    <row r="14" spans="1:11" x14ac:dyDescent="0.3">
      <c r="A14" t="s">
        <v>12</v>
      </c>
      <c r="B14" t="s">
        <v>8</v>
      </c>
      <c r="C14">
        <v>141373192.88999999</v>
      </c>
      <c r="D14">
        <v>19669006.829999998</v>
      </c>
      <c r="E14">
        <v>19024704.699999999</v>
      </c>
      <c r="F14">
        <f t="shared" si="0"/>
        <v>38693711.530000001</v>
      </c>
      <c r="G14">
        <f t="shared" si="1"/>
        <v>644302.12999999896</v>
      </c>
      <c r="H14">
        <f t="shared" si="2"/>
        <v>0.13912826348418197</v>
      </c>
      <c r="I14">
        <f t="shared" si="3"/>
        <v>0.13457080731566126</v>
      </c>
      <c r="J14">
        <f t="shared" si="4"/>
        <v>4.5574561685207127E-3</v>
      </c>
      <c r="K14">
        <f t="shared" si="5"/>
        <v>0.13684953539992162</v>
      </c>
    </row>
    <row r="15" spans="1:11" x14ac:dyDescent="0.3">
      <c r="A15" t="s">
        <v>12</v>
      </c>
      <c r="B15" t="s">
        <v>8</v>
      </c>
      <c r="C15">
        <v>240928413.87</v>
      </c>
      <c r="D15">
        <v>85286349.019999996</v>
      </c>
      <c r="E15">
        <v>184197267.87</v>
      </c>
      <c r="F15">
        <f t="shared" si="0"/>
        <v>269483616.88999999</v>
      </c>
      <c r="G15">
        <f t="shared" si="1"/>
        <v>-98910918.850000009</v>
      </c>
      <c r="H15">
        <f t="shared" si="2"/>
        <v>0.35399041420668109</v>
      </c>
      <c r="I15">
        <f t="shared" si="3"/>
        <v>0.76453111076134439</v>
      </c>
      <c r="J15">
        <f t="shared" si="4"/>
        <v>-0.4105406965546633</v>
      </c>
      <c r="K15">
        <f t="shared" si="5"/>
        <v>0.55926076248401269</v>
      </c>
    </row>
    <row r="16" spans="1:11" x14ac:dyDescent="0.3">
      <c r="A16" t="s">
        <v>12</v>
      </c>
      <c r="B16" t="s">
        <v>9</v>
      </c>
      <c r="C16">
        <v>142017495.02000001</v>
      </c>
      <c r="D16">
        <v>34497086.810000002</v>
      </c>
      <c r="E16">
        <v>23921982.25</v>
      </c>
      <c r="F16">
        <f t="shared" si="0"/>
        <v>58419069.060000002</v>
      </c>
      <c r="G16">
        <f t="shared" si="1"/>
        <v>10575104.560000002</v>
      </c>
      <c r="H16">
        <f t="shared" si="2"/>
        <v>0.24290730381592671</v>
      </c>
      <c r="I16">
        <f t="shared" si="3"/>
        <v>0.16844391070713591</v>
      </c>
      <c r="J16">
        <f t="shared" si="4"/>
        <v>7.4463393108790812E-2</v>
      </c>
      <c r="K16">
        <f t="shared" si="5"/>
        <v>0.20567560726153131</v>
      </c>
    </row>
    <row r="17" spans="1:11" x14ac:dyDescent="0.3">
      <c r="A17" t="s">
        <v>12</v>
      </c>
      <c r="B17" t="s">
        <v>10</v>
      </c>
      <c r="C17">
        <v>152592599.58000001</v>
      </c>
      <c r="D17">
        <v>137218215.71000001</v>
      </c>
      <c r="E17">
        <v>29099396.460000001</v>
      </c>
      <c r="F17">
        <f t="shared" si="0"/>
        <v>166317612.17000002</v>
      </c>
      <c r="G17">
        <f t="shared" si="1"/>
        <v>108118819.25</v>
      </c>
      <c r="H17">
        <f t="shared" si="2"/>
        <v>0.89924554721318806</v>
      </c>
      <c r="I17">
        <f t="shared" si="3"/>
        <v>0.19069991952489154</v>
      </c>
      <c r="J17">
        <f t="shared" si="4"/>
        <v>0.70854562768829654</v>
      </c>
      <c r="K17">
        <f t="shared" si="5"/>
        <v>0.54497273336903984</v>
      </c>
    </row>
    <row r="18" spans="1:11" x14ac:dyDescent="0.3">
      <c r="A18" t="s">
        <v>12</v>
      </c>
      <c r="B18" t="s">
        <v>10</v>
      </c>
      <c r="C18">
        <v>142017495.02000001</v>
      </c>
      <c r="D18">
        <v>171715302.52000001</v>
      </c>
      <c r="E18">
        <v>53021378.710000001</v>
      </c>
      <c r="F18">
        <f t="shared" si="0"/>
        <v>224736681.23000002</v>
      </c>
      <c r="G18">
        <f t="shared" si="1"/>
        <v>118693923.81</v>
      </c>
      <c r="H18">
        <f t="shared" si="2"/>
        <v>1.2091137257125801</v>
      </c>
      <c r="I18">
        <f t="shared" si="3"/>
        <v>0.37334399330542423</v>
      </c>
      <c r="J18">
        <f t="shared" si="4"/>
        <v>0.83576973240715591</v>
      </c>
      <c r="K18">
        <f t="shared" si="5"/>
        <v>0.79122885950900224</v>
      </c>
    </row>
    <row r="19" spans="1:11" x14ac:dyDescent="0.3">
      <c r="A19" t="s">
        <v>12</v>
      </c>
      <c r="B19" t="s">
        <v>11</v>
      </c>
      <c r="C19">
        <v>260711418.83000001</v>
      </c>
      <c r="D19">
        <v>367265129.94999999</v>
      </c>
      <c r="E19">
        <v>53534440.659999996</v>
      </c>
      <c r="F19">
        <f t="shared" si="0"/>
        <v>420799570.61000001</v>
      </c>
      <c r="G19">
        <f t="shared" si="1"/>
        <v>313730689.28999996</v>
      </c>
      <c r="H19">
        <f t="shared" si="2"/>
        <v>1.408703660154907</v>
      </c>
      <c r="I19">
        <f t="shared" si="3"/>
        <v>0.20533983858569604</v>
      </c>
      <c r="J19">
        <f t="shared" si="4"/>
        <v>1.2033638215692111</v>
      </c>
      <c r="K19">
        <f t="shared" si="5"/>
        <v>0.80702174937030158</v>
      </c>
    </row>
    <row r="20" spans="1:11" x14ac:dyDescent="0.3">
      <c r="A20" t="s">
        <v>13</v>
      </c>
      <c r="B20" t="s">
        <v>0</v>
      </c>
      <c r="C20">
        <v>105066039</v>
      </c>
      <c r="D20">
        <v>6500000</v>
      </c>
      <c r="E20">
        <v>27000000</v>
      </c>
      <c r="F20">
        <f t="shared" si="0"/>
        <v>33500000</v>
      </c>
      <c r="G20">
        <f t="shared" si="1"/>
        <v>-20500000</v>
      </c>
      <c r="H20">
        <f t="shared" si="2"/>
        <v>6.1865851819159184E-2</v>
      </c>
      <c r="I20">
        <f t="shared" si="3"/>
        <v>0.25698123063343048</v>
      </c>
      <c r="J20">
        <f t="shared" si="4"/>
        <v>-0.19511537881427127</v>
      </c>
      <c r="K20">
        <f t="shared" si="5"/>
        <v>0.15942354122629482</v>
      </c>
    </row>
    <row r="21" spans="1:11" x14ac:dyDescent="0.3">
      <c r="A21" t="s">
        <v>14</v>
      </c>
      <c r="B21" t="s">
        <v>0</v>
      </c>
      <c r="C21">
        <v>85066039</v>
      </c>
      <c r="D21">
        <v>2000000</v>
      </c>
      <c r="E21">
        <v>2500000</v>
      </c>
      <c r="F21">
        <f t="shared" si="0"/>
        <v>4500000</v>
      </c>
      <c r="G21">
        <f t="shared" si="1"/>
        <v>-500000</v>
      </c>
      <c r="H21">
        <f t="shared" si="2"/>
        <v>2.351114526444566E-2</v>
      </c>
      <c r="I21">
        <f t="shared" si="3"/>
        <v>2.9388931580557078E-2</v>
      </c>
      <c r="J21">
        <f t="shared" si="4"/>
        <v>-5.8777863161114151E-3</v>
      </c>
      <c r="K21">
        <f t="shared" si="5"/>
        <v>2.6450038422501369E-2</v>
      </c>
    </row>
    <row r="22" spans="1:11" x14ac:dyDescent="0.3">
      <c r="A22" t="s">
        <v>15</v>
      </c>
      <c r="B22" t="s">
        <v>1</v>
      </c>
      <c r="C22">
        <v>84566039</v>
      </c>
      <c r="D22">
        <v>0</v>
      </c>
      <c r="E22">
        <v>1500000</v>
      </c>
      <c r="F22">
        <f t="shared" si="0"/>
        <v>1500000</v>
      </c>
      <c r="G22">
        <f t="shared" si="1"/>
        <v>-1500000</v>
      </c>
      <c r="H22">
        <f t="shared" si="2"/>
        <v>0</v>
      </c>
      <c r="I22">
        <f t="shared" si="3"/>
        <v>1.7737616870053475E-2</v>
      </c>
      <c r="J22">
        <f t="shared" si="4"/>
        <v>-1.7737616870053475E-2</v>
      </c>
      <c r="K22">
        <f t="shared" si="5"/>
        <v>8.8688084350267374E-3</v>
      </c>
    </row>
    <row r="23" spans="1:11" x14ac:dyDescent="0.3">
      <c r="A23" t="s">
        <v>16</v>
      </c>
      <c r="B23" t="s">
        <v>2</v>
      </c>
      <c r="C23">
        <v>83066039</v>
      </c>
      <c r="D23">
        <v>2000000</v>
      </c>
      <c r="E23">
        <v>2000000</v>
      </c>
      <c r="F23">
        <f t="shared" si="0"/>
        <v>4000000</v>
      </c>
      <c r="G23">
        <f t="shared" si="1"/>
        <v>0</v>
      </c>
      <c r="H23">
        <f t="shared" si="2"/>
        <v>2.4077228480823554E-2</v>
      </c>
      <c r="I23">
        <f t="shared" si="3"/>
        <v>2.4077228480823554E-2</v>
      </c>
      <c r="J23">
        <f t="shared" si="4"/>
        <v>0</v>
      </c>
      <c r="K23">
        <f t="shared" si="5"/>
        <v>2.4077228480823554E-2</v>
      </c>
    </row>
    <row r="24" spans="1:11" x14ac:dyDescent="0.3">
      <c r="A24" t="s">
        <v>17</v>
      </c>
      <c r="B24" t="s">
        <v>2</v>
      </c>
      <c r="C24">
        <v>84566039</v>
      </c>
      <c r="D24">
        <v>2000000</v>
      </c>
      <c r="E24">
        <v>3500000</v>
      </c>
      <c r="F24">
        <f t="shared" si="0"/>
        <v>5500000</v>
      </c>
      <c r="G24">
        <f t="shared" si="1"/>
        <v>-1500000</v>
      </c>
      <c r="H24">
        <f t="shared" si="2"/>
        <v>2.3650155826737965E-2</v>
      </c>
      <c r="I24">
        <f t="shared" si="3"/>
        <v>4.138777269679144E-2</v>
      </c>
      <c r="J24">
        <f t="shared" si="4"/>
        <v>-1.7737616870053475E-2</v>
      </c>
      <c r="K24">
        <f t="shared" si="5"/>
        <v>3.2518964261764705E-2</v>
      </c>
    </row>
    <row r="25" spans="1:11" x14ac:dyDescent="0.3">
      <c r="A25" t="s">
        <v>18</v>
      </c>
      <c r="B25" t="s">
        <v>3</v>
      </c>
      <c r="C25">
        <v>83066039</v>
      </c>
      <c r="D25">
        <v>0</v>
      </c>
      <c r="E25">
        <v>2000000</v>
      </c>
      <c r="F25">
        <f t="shared" si="0"/>
        <v>2000000</v>
      </c>
      <c r="G25">
        <f t="shared" si="1"/>
        <v>-2000000</v>
      </c>
      <c r="H25">
        <f t="shared" si="2"/>
        <v>0</v>
      </c>
      <c r="I25">
        <f t="shared" si="3"/>
        <v>2.4077228480823554E-2</v>
      </c>
      <c r="J25">
        <f t="shared" si="4"/>
        <v>-2.4077228480823554E-2</v>
      </c>
      <c r="K25">
        <f t="shared" si="5"/>
        <v>1.2038614240411777E-2</v>
      </c>
    </row>
    <row r="26" spans="1:11" x14ac:dyDescent="0.3">
      <c r="A26" t="s">
        <v>19</v>
      </c>
      <c r="B26" t="s">
        <v>4</v>
      </c>
      <c r="C26">
        <v>81066039</v>
      </c>
      <c r="D26">
        <v>98000000</v>
      </c>
      <c r="E26">
        <v>99500000</v>
      </c>
      <c r="F26">
        <f t="shared" si="0"/>
        <v>197500000</v>
      </c>
      <c r="G26">
        <f t="shared" si="1"/>
        <v>-1500000</v>
      </c>
      <c r="H26">
        <f t="shared" si="2"/>
        <v>1.2088909389047613</v>
      </c>
      <c r="I26">
        <f t="shared" si="3"/>
        <v>1.2273943716430995</v>
      </c>
      <c r="J26">
        <f t="shared" si="4"/>
        <v>-1.8503432738338182E-2</v>
      </c>
      <c r="K26">
        <f t="shared" si="5"/>
        <v>1.2181426552739305</v>
      </c>
    </row>
    <row r="27" spans="1:11" x14ac:dyDescent="0.3">
      <c r="A27" t="s">
        <v>20</v>
      </c>
      <c r="B27" t="s">
        <v>4</v>
      </c>
      <c r="C27">
        <v>84566039</v>
      </c>
      <c r="D27">
        <v>100000000</v>
      </c>
      <c r="E27">
        <v>105000000</v>
      </c>
      <c r="F27">
        <f t="shared" si="0"/>
        <v>205000000</v>
      </c>
      <c r="G27">
        <f t="shared" si="1"/>
        <v>-5000000</v>
      </c>
      <c r="H27">
        <f t="shared" si="2"/>
        <v>1.1825077913368982</v>
      </c>
      <c r="I27">
        <f t="shared" si="3"/>
        <v>1.2416331809037431</v>
      </c>
      <c r="J27">
        <f t="shared" si="4"/>
        <v>-5.9125389566844912E-2</v>
      </c>
      <c r="K27">
        <f t="shared" si="5"/>
        <v>1.2120704861203206</v>
      </c>
    </row>
    <row r="28" spans="1:11" x14ac:dyDescent="0.3">
      <c r="A28" t="s">
        <v>21</v>
      </c>
      <c r="B28" t="s">
        <v>5</v>
      </c>
      <c r="C28">
        <v>79566039</v>
      </c>
      <c r="D28">
        <v>509000000</v>
      </c>
      <c r="E28">
        <v>508000000</v>
      </c>
      <c r="F28">
        <f t="shared" si="0"/>
        <v>1017000000</v>
      </c>
      <c r="G28">
        <f t="shared" si="1"/>
        <v>1000000</v>
      </c>
      <c r="H28">
        <f t="shared" si="2"/>
        <v>6.3972017005898714</v>
      </c>
      <c r="I28">
        <f t="shared" si="3"/>
        <v>6.3846335243608143</v>
      </c>
      <c r="J28">
        <f t="shared" si="4"/>
        <v>1.2568176229056722E-2</v>
      </c>
      <c r="K28">
        <f t="shared" si="5"/>
        <v>6.3909176124753424</v>
      </c>
    </row>
    <row r="29" spans="1:11" x14ac:dyDescent="0.3">
      <c r="A29" t="s">
        <v>22</v>
      </c>
      <c r="B29" t="s">
        <v>6</v>
      </c>
      <c r="C29">
        <v>79566039</v>
      </c>
      <c r="D29">
        <v>597500000</v>
      </c>
      <c r="E29">
        <v>599000000</v>
      </c>
      <c r="F29">
        <f t="shared" si="0"/>
        <v>1196500000</v>
      </c>
      <c r="G29">
        <f t="shared" si="1"/>
        <v>-1500000</v>
      </c>
      <c r="H29">
        <f t="shared" si="2"/>
        <v>7.5094852968613912</v>
      </c>
      <c r="I29">
        <f t="shared" si="3"/>
        <v>7.5283375612049763</v>
      </c>
      <c r="J29">
        <f t="shared" si="4"/>
        <v>-1.8852264343585081E-2</v>
      </c>
      <c r="K29">
        <f t="shared" si="5"/>
        <v>7.5189114290331833</v>
      </c>
    </row>
    <row r="30" spans="1:11" x14ac:dyDescent="0.3">
      <c r="A30" t="s">
        <v>23</v>
      </c>
      <c r="B30" t="s">
        <v>6</v>
      </c>
      <c r="C30">
        <v>80566039</v>
      </c>
      <c r="D30">
        <v>88500000</v>
      </c>
      <c r="E30">
        <v>91000000</v>
      </c>
      <c r="F30">
        <f t="shared" si="0"/>
        <v>179500000</v>
      </c>
      <c r="G30">
        <f t="shared" si="1"/>
        <v>-2500000</v>
      </c>
      <c r="H30">
        <f t="shared" si="2"/>
        <v>1.0984777345203729</v>
      </c>
      <c r="I30">
        <f t="shared" si="3"/>
        <v>1.1295081789983494</v>
      </c>
      <c r="J30">
        <f t="shared" si="4"/>
        <v>-3.1030444477976631E-2</v>
      </c>
      <c r="K30">
        <f t="shared" si="5"/>
        <v>1.1139929567593612</v>
      </c>
    </row>
    <row r="31" spans="1:11" x14ac:dyDescent="0.3">
      <c r="A31" t="s">
        <v>24</v>
      </c>
      <c r="B31" t="s">
        <v>7</v>
      </c>
      <c r="C31">
        <v>78066039</v>
      </c>
      <c r="D31">
        <v>51500000</v>
      </c>
      <c r="E31">
        <v>52500000</v>
      </c>
      <c r="F31">
        <f t="shared" si="0"/>
        <v>104000000</v>
      </c>
      <c r="G31">
        <f t="shared" si="1"/>
        <v>-1000000</v>
      </c>
      <c r="H31">
        <f t="shared" si="2"/>
        <v>0.6596978745136538</v>
      </c>
      <c r="I31">
        <f t="shared" si="3"/>
        <v>0.67250754197993834</v>
      </c>
      <c r="J31">
        <f t="shared" si="4"/>
        <v>-1.2809667466284539E-2</v>
      </c>
      <c r="K31">
        <f t="shared" si="5"/>
        <v>0.66610270824679607</v>
      </c>
    </row>
    <row r="32" spans="1:11" x14ac:dyDescent="0.3">
      <c r="A32" t="s">
        <v>25</v>
      </c>
      <c r="B32" t="s">
        <v>8</v>
      </c>
      <c r="C32">
        <v>77066039</v>
      </c>
      <c r="D32">
        <v>41500000</v>
      </c>
      <c r="E32">
        <v>30500000</v>
      </c>
      <c r="F32">
        <f t="shared" si="0"/>
        <v>72000000</v>
      </c>
      <c r="G32">
        <f t="shared" si="1"/>
        <v>11000000</v>
      </c>
      <c r="H32">
        <f t="shared" si="2"/>
        <v>0.53849919547571401</v>
      </c>
      <c r="I32">
        <f t="shared" si="3"/>
        <v>0.39576446896407896</v>
      </c>
      <c r="J32">
        <f t="shared" si="4"/>
        <v>0.14273472651163505</v>
      </c>
      <c r="K32">
        <f t="shared" si="5"/>
        <v>0.46713183221989651</v>
      </c>
    </row>
    <row r="33" spans="1:11" x14ac:dyDescent="0.3">
      <c r="A33" t="s">
        <v>26</v>
      </c>
      <c r="B33" t="s">
        <v>8</v>
      </c>
      <c r="C33">
        <v>79566039</v>
      </c>
      <c r="D33">
        <v>690500000</v>
      </c>
      <c r="E33">
        <v>682000000</v>
      </c>
      <c r="F33">
        <f t="shared" si="0"/>
        <v>1372500000</v>
      </c>
      <c r="G33">
        <f t="shared" si="1"/>
        <v>8500000</v>
      </c>
      <c r="H33">
        <f t="shared" si="2"/>
        <v>8.6783256861636655</v>
      </c>
      <c r="I33">
        <f t="shared" si="3"/>
        <v>8.5714961882166829</v>
      </c>
      <c r="J33">
        <f t="shared" si="4"/>
        <v>0.10682949794698213</v>
      </c>
      <c r="K33">
        <f t="shared" si="5"/>
        <v>8.6249109371901742</v>
      </c>
    </row>
    <row r="34" spans="1:11" x14ac:dyDescent="0.3">
      <c r="A34" t="s">
        <v>27</v>
      </c>
      <c r="B34" t="s">
        <v>9</v>
      </c>
      <c r="C34">
        <v>88066039</v>
      </c>
      <c r="D34">
        <v>1500000</v>
      </c>
      <c r="E34">
        <v>3500000</v>
      </c>
      <c r="F34">
        <f t="shared" si="0"/>
        <v>5000000</v>
      </c>
      <c r="G34">
        <f t="shared" si="1"/>
        <v>-2000000</v>
      </c>
      <c r="H34">
        <f t="shared" si="2"/>
        <v>1.7032672492514396E-2</v>
      </c>
      <c r="I34">
        <f t="shared" si="3"/>
        <v>3.9742902482533593E-2</v>
      </c>
      <c r="J34">
        <f t="shared" si="4"/>
        <v>-2.2710229990019194E-2</v>
      </c>
      <c r="K34">
        <f t="shared" si="5"/>
        <v>2.8387787487523995E-2</v>
      </c>
    </row>
    <row r="35" spans="1:11" x14ac:dyDescent="0.3">
      <c r="A35" t="s">
        <v>28</v>
      </c>
      <c r="B35" t="s">
        <v>10</v>
      </c>
      <c r="C35">
        <v>86066039</v>
      </c>
      <c r="D35">
        <v>6500000</v>
      </c>
      <c r="E35">
        <v>6500000</v>
      </c>
      <c r="F35">
        <f t="shared" si="0"/>
        <v>13000000</v>
      </c>
      <c r="G35">
        <f t="shared" si="1"/>
        <v>0</v>
      </c>
      <c r="H35">
        <f t="shared" si="2"/>
        <v>7.5523401280265731E-2</v>
      </c>
      <c r="I35">
        <f t="shared" si="3"/>
        <v>7.5523401280265731E-2</v>
      </c>
      <c r="J35">
        <f t="shared" si="4"/>
        <v>0</v>
      </c>
      <c r="K35">
        <f t="shared" si="5"/>
        <v>7.5523401280265731E-2</v>
      </c>
    </row>
    <row r="36" spans="1:11" x14ac:dyDescent="0.3">
      <c r="A36" t="s">
        <v>29</v>
      </c>
      <c r="B36" t="s">
        <v>10</v>
      </c>
      <c r="C36">
        <v>88066039</v>
      </c>
      <c r="D36">
        <v>8000000</v>
      </c>
      <c r="E36">
        <v>10000000</v>
      </c>
      <c r="F36">
        <f t="shared" si="0"/>
        <v>18000000</v>
      </c>
      <c r="G36">
        <f t="shared" si="1"/>
        <v>-2000000</v>
      </c>
      <c r="H36">
        <f t="shared" si="2"/>
        <v>9.0840919960076774E-2</v>
      </c>
      <c r="I36">
        <f t="shared" si="3"/>
        <v>0.11355114995009598</v>
      </c>
      <c r="J36">
        <f t="shared" si="4"/>
        <v>-2.2710229990019194E-2</v>
      </c>
      <c r="K36">
        <f t="shared" si="5"/>
        <v>0.10219603495508638</v>
      </c>
    </row>
    <row r="37" spans="1:11" x14ac:dyDescent="0.3">
      <c r="A37" t="s">
        <v>30</v>
      </c>
      <c r="B37" t="s">
        <v>11</v>
      </c>
      <c r="C37">
        <v>86066039</v>
      </c>
      <c r="D37">
        <v>0</v>
      </c>
      <c r="E37">
        <v>2000000</v>
      </c>
      <c r="F37">
        <f t="shared" si="0"/>
        <v>2000000</v>
      </c>
      <c r="G37">
        <f t="shared" si="1"/>
        <v>-2000000</v>
      </c>
      <c r="H37">
        <f t="shared" si="2"/>
        <v>0</v>
      </c>
      <c r="I37">
        <f t="shared" si="3"/>
        <v>2.3237969624697145E-2</v>
      </c>
      <c r="J37">
        <f t="shared" si="4"/>
        <v>-2.3237969624697145E-2</v>
      </c>
      <c r="K37">
        <f t="shared" si="5"/>
        <v>1.1618984812348573E-2</v>
      </c>
    </row>
    <row r="38" spans="1:11" x14ac:dyDescent="0.3">
      <c r="A38" t="s">
        <v>31</v>
      </c>
      <c r="B38" t="s">
        <v>0</v>
      </c>
      <c r="C38">
        <v>6244784</v>
      </c>
      <c r="D38">
        <v>2100000</v>
      </c>
      <c r="E38">
        <v>2700000</v>
      </c>
      <c r="F38">
        <f t="shared" si="0"/>
        <v>4800000</v>
      </c>
      <c r="G38">
        <f t="shared" si="1"/>
        <v>-600000</v>
      </c>
      <c r="H38">
        <f t="shared" si="2"/>
        <v>0.33628064637623978</v>
      </c>
      <c r="I38">
        <f t="shared" si="3"/>
        <v>0.43236083105516537</v>
      </c>
      <c r="J38">
        <f t="shared" si="4"/>
        <v>-9.6080184678925651E-2</v>
      </c>
      <c r="K38">
        <f t="shared" si="5"/>
        <v>0.3843207387157026</v>
      </c>
    </row>
    <row r="39" spans="1:11" x14ac:dyDescent="0.3">
      <c r="A39" t="s">
        <v>32</v>
      </c>
      <c r="B39" t="s">
        <v>0</v>
      </c>
      <c r="C39">
        <v>9544784</v>
      </c>
      <c r="D39">
        <v>5100000</v>
      </c>
      <c r="E39">
        <v>9000000</v>
      </c>
      <c r="F39">
        <f t="shared" si="0"/>
        <v>14100000</v>
      </c>
      <c r="G39">
        <f t="shared" si="1"/>
        <v>-3900000</v>
      </c>
      <c r="H39">
        <f t="shared" si="2"/>
        <v>0.53432324922177388</v>
      </c>
      <c r="I39">
        <f t="shared" si="3"/>
        <v>0.94292338097960104</v>
      </c>
      <c r="J39">
        <f t="shared" si="4"/>
        <v>-0.40860013175782711</v>
      </c>
      <c r="K39">
        <f t="shared" si="5"/>
        <v>0.73862331510068746</v>
      </c>
    </row>
    <row r="40" spans="1:11" x14ac:dyDescent="0.3">
      <c r="A40" t="s">
        <v>33</v>
      </c>
      <c r="B40" t="s">
        <v>1</v>
      </c>
      <c r="C40">
        <v>5644784</v>
      </c>
      <c r="D40">
        <v>6600000</v>
      </c>
      <c r="E40">
        <v>5700000</v>
      </c>
      <c r="F40">
        <f t="shared" si="0"/>
        <v>12300000</v>
      </c>
      <c r="G40">
        <f t="shared" si="1"/>
        <v>900000</v>
      </c>
      <c r="H40">
        <f t="shared" si="2"/>
        <v>1.169221001193314</v>
      </c>
      <c r="I40">
        <f t="shared" si="3"/>
        <v>1.009781773757862</v>
      </c>
      <c r="J40">
        <f t="shared" si="4"/>
        <v>0.15943922743545191</v>
      </c>
      <c r="K40">
        <f t="shared" si="5"/>
        <v>1.0895013874755881</v>
      </c>
    </row>
    <row r="41" spans="1:11" x14ac:dyDescent="0.3">
      <c r="A41" t="s">
        <v>34</v>
      </c>
      <c r="B41" t="s">
        <v>2</v>
      </c>
      <c r="C41">
        <v>6544784</v>
      </c>
      <c r="D41">
        <v>4800000</v>
      </c>
      <c r="E41">
        <v>6300000</v>
      </c>
      <c r="F41">
        <f t="shared" si="0"/>
        <v>11100000</v>
      </c>
      <c r="G41">
        <f t="shared" si="1"/>
        <v>-1500000</v>
      </c>
      <c r="H41">
        <f t="shared" si="2"/>
        <v>0.73340846695628148</v>
      </c>
      <c r="I41">
        <f t="shared" si="3"/>
        <v>0.9625986128801195</v>
      </c>
      <c r="J41">
        <f t="shared" si="4"/>
        <v>-0.22919014592383796</v>
      </c>
      <c r="K41">
        <f t="shared" si="5"/>
        <v>0.84800353991820054</v>
      </c>
    </row>
    <row r="42" spans="1:11" x14ac:dyDescent="0.3">
      <c r="A42" t="s">
        <v>35</v>
      </c>
      <c r="B42" t="s">
        <v>2</v>
      </c>
      <c r="C42">
        <v>5644784</v>
      </c>
      <c r="D42">
        <v>11400000</v>
      </c>
      <c r="E42">
        <v>12000000</v>
      </c>
      <c r="F42">
        <f t="shared" si="0"/>
        <v>23400000</v>
      </c>
      <c r="G42">
        <f t="shared" si="1"/>
        <v>-600000</v>
      </c>
      <c r="H42">
        <f t="shared" si="2"/>
        <v>2.0195635475157241</v>
      </c>
      <c r="I42">
        <f t="shared" si="3"/>
        <v>2.1258563658060257</v>
      </c>
      <c r="J42">
        <f t="shared" si="4"/>
        <v>-0.10629281829030128</v>
      </c>
      <c r="K42">
        <f t="shared" si="5"/>
        <v>2.0727099566608751</v>
      </c>
    </row>
    <row r="43" spans="1:11" x14ac:dyDescent="0.3">
      <c r="A43" t="s">
        <v>36</v>
      </c>
      <c r="B43" t="s">
        <v>3</v>
      </c>
      <c r="C43">
        <v>5044784</v>
      </c>
      <c r="D43">
        <v>5100000</v>
      </c>
      <c r="E43">
        <v>5400000</v>
      </c>
      <c r="F43">
        <f t="shared" si="0"/>
        <v>10500000</v>
      </c>
      <c r="G43">
        <f t="shared" si="1"/>
        <v>-300000</v>
      </c>
      <c r="H43">
        <f t="shared" si="2"/>
        <v>1.010945166334178</v>
      </c>
      <c r="I43">
        <f t="shared" si="3"/>
        <v>1.070412529059718</v>
      </c>
      <c r="J43">
        <f t="shared" si="4"/>
        <v>-5.9467362725539881E-2</v>
      </c>
      <c r="K43">
        <f t="shared" si="5"/>
        <v>1.040678847696948</v>
      </c>
    </row>
    <row r="44" spans="1:11" x14ac:dyDescent="0.3">
      <c r="A44" t="s">
        <v>37</v>
      </c>
      <c r="B44" t="s">
        <v>4</v>
      </c>
      <c r="C44">
        <v>4744784</v>
      </c>
      <c r="D44">
        <v>6300000</v>
      </c>
      <c r="E44">
        <v>6900000</v>
      </c>
      <c r="F44">
        <f t="shared" si="0"/>
        <v>13200000</v>
      </c>
      <c r="G44">
        <f t="shared" si="1"/>
        <v>-600000</v>
      </c>
      <c r="H44">
        <f t="shared" si="2"/>
        <v>1.3277738248990891</v>
      </c>
      <c r="I44">
        <f t="shared" si="3"/>
        <v>1.4542284748894787</v>
      </c>
      <c r="J44">
        <f t="shared" si="4"/>
        <v>-0.12645464999038944</v>
      </c>
      <c r="K44">
        <f t="shared" si="5"/>
        <v>1.3910011498942838</v>
      </c>
    </row>
    <row r="45" spans="1:11" x14ac:dyDescent="0.3">
      <c r="A45" t="s">
        <v>38</v>
      </c>
      <c r="B45" t="s">
        <v>4</v>
      </c>
      <c r="C45">
        <v>5644784</v>
      </c>
      <c r="D45">
        <v>22800000</v>
      </c>
      <c r="E45">
        <v>24300000</v>
      </c>
      <c r="F45">
        <f t="shared" si="0"/>
        <v>47100000</v>
      </c>
      <c r="G45">
        <f t="shared" si="1"/>
        <v>-1500000</v>
      </c>
      <c r="H45">
        <f t="shared" si="2"/>
        <v>4.0391270950314482</v>
      </c>
      <c r="I45">
        <f t="shared" si="3"/>
        <v>4.3048591407572019</v>
      </c>
      <c r="J45">
        <f t="shared" si="4"/>
        <v>-0.26573204572575321</v>
      </c>
      <c r="K45">
        <f t="shared" si="5"/>
        <v>4.171993117894325</v>
      </c>
    </row>
    <row r="46" spans="1:11" x14ac:dyDescent="0.3">
      <c r="A46" t="s">
        <v>39</v>
      </c>
      <c r="B46" t="s">
        <v>5</v>
      </c>
      <c r="C46">
        <v>4144784</v>
      </c>
      <c r="D46">
        <v>7200000</v>
      </c>
      <c r="E46">
        <v>7800000</v>
      </c>
      <c r="F46">
        <f t="shared" si="0"/>
        <v>15000000</v>
      </c>
      <c r="G46">
        <f t="shared" si="1"/>
        <v>-600000</v>
      </c>
      <c r="H46">
        <f t="shared" si="2"/>
        <v>1.7371230925423375</v>
      </c>
      <c r="I46">
        <f t="shared" si="3"/>
        <v>1.8818833502541989</v>
      </c>
      <c r="J46">
        <f t="shared" si="4"/>
        <v>-0.14476025771186146</v>
      </c>
      <c r="K46">
        <f t="shared" si="5"/>
        <v>1.8095032213982682</v>
      </c>
    </row>
    <row r="47" spans="1:11" x14ac:dyDescent="0.3">
      <c r="A47" t="s">
        <v>40</v>
      </c>
      <c r="B47" t="s">
        <v>6</v>
      </c>
      <c r="C47">
        <v>3544784</v>
      </c>
      <c r="D47">
        <v>9900000</v>
      </c>
      <c r="E47">
        <v>8700000</v>
      </c>
      <c r="F47">
        <f t="shared" si="0"/>
        <v>18600000</v>
      </c>
      <c r="G47">
        <f t="shared" si="1"/>
        <v>1200000</v>
      </c>
      <c r="H47">
        <f t="shared" si="2"/>
        <v>2.7928358963479862</v>
      </c>
      <c r="I47">
        <f t="shared" si="3"/>
        <v>2.4543103331542908</v>
      </c>
      <c r="J47">
        <f t="shared" si="4"/>
        <v>0.33852556319369531</v>
      </c>
      <c r="K47">
        <f t="shared" si="5"/>
        <v>2.6235731147511387</v>
      </c>
    </row>
    <row r="48" spans="1:11" x14ac:dyDescent="0.3">
      <c r="A48" t="s">
        <v>41</v>
      </c>
      <c r="B48" t="s">
        <v>6</v>
      </c>
      <c r="C48">
        <v>4144784</v>
      </c>
      <c r="D48">
        <v>17100000</v>
      </c>
      <c r="E48">
        <v>16500000</v>
      </c>
      <c r="F48">
        <f t="shared" si="0"/>
        <v>33600000</v>
      </c>
      <c r="G48">
        <f t="shared" si="1"/>
        <v>600000</v>
      </c>
      <c r="H48">
        <f t="shared" si="2"/>
        <v>4.1256673447880514</v>
      </c>
      <c r="I48">
        <f t="shared" si="3"/>
        <v>3.98090708707619</v>
      </c>
      <c r="J48">
        <f t="shared" si="4"/>
        <v>0.14476025771186146</v>
      </c>
      <c r="K48">
        <f t="shared" si="5"/>
        <v>4.0532872159321212</v>
      </c>
    </row>
    <row r="49" spans="1:11" x14ac:dyDescent="0.3">
      <c r="A49" t="s">
        <v>42</v>
      </c>
      <c r="B49" t="s">
        <v>7</v>
      </c>
      <c r="C49">
        <v>4744784</v>
      </c>
      <c r="D49">
        <v>7200000</v>
      </c>
      <c r="E49">
        <v>7800000</v>
      </c>
      <c r="F49">
        <f t="shared" si="0"/>
        <v>15000000</v>
      </c>
      <c r="G49">
        <f t="shared" si="1"/>
        <v>-600000</v>
      </c>
      <c r="H49">
        <f t="shared" si="2"/>
        <v>1.5174557998846734</v>
      </c>
      <c r="I49">
        <f t="shared" si="3"/>
        <v>1.6439104498750627</v>
      </c>
      <c r="J49">
        <f t="shared" si="4"/>
        <v>-0.12645464999038944</v>
      </c>
      <c r="K49">
        <f t="shared" si="5"/>
        <v>1.5806831248798681</v>
      </c>
    </row>
    <row r="50" spans="1:11" x14ac:dyDescent="0.3">
      <c r="A50" t="s">
        <v>43</v>
      </c>
      <c r="B50" t="s">
        <v>8</v>
      </c>
      <c r="C50">
        <v>4144784</v>
      </c>
      <c r="D50">
        <v>8700000</v>
      </c>
      <c r="E50">
        <v>8400000</v>
      </c>
      <c r="F50">
        <f t="shared" si="0"/>
        <v>17100000</v>
      </c>
      <c r="G50">
        <f t="shared" si="1"/>
        <v>300000</v>
      </c>
      <c r="H50">
        <f t="shared" si="2"/>
        <v>2.0990237368219913</v>
      </c>
      <c r="I50">
        <f t="shared" si="3"/>
        <v>2.0266436079660606</v>
      </c>
      <c r="J50">
        <f t="shared" si="4"/>
        <v>7.2380128855930731E-2</v>
      </c>
      <c r="K50">
        <f t="shared" si="5"/>
        <v>2.0628336723940257</v>
      </c>
    </row>
    <row r="51" spans="1:11" x14ac:dyDescent="0.3">
      <c r="A51" t="s">
        <v>44</v>
      </c>
      <c r="B51" t="s">
        <v>8</v>
      </c>
      <c r="C51">
        <v>4144784</v>
      </c>
      <c r="D51">
        <v>33000000</v>
      </c>
      <c r="E51">
        <v>32700000</v>
      </c>
      <c r="F51">
        <f t="shared" si="0"/>
        <v>65700000</v>
      </c>
      <c r="G51">
        <f t="shared" si="1"/>
        <v>300000</v>
      </c>
      <c r="H51">
        <f t="shared" si="2"/>
        <v>7.96181417415238</v>
      </c>
      <c r="I51">
        <f t="shared" si="3"/>
        <v>7.8894340452964498</v>
      </c>
      <c r="J51">
        <f t="shared" si="4"/>
        <v>7.2380128855930731E-2</v>
      </c>
      <c r="K51">
        <f t="shared" si="5"/>
        <v>7.9256241097244153</v>
      </c>
    </row>
    <row r="52" spans="1:11" x14ac:dyDescent="0.3">
      <c r="A52" t="s">
        <v>45</v>
      </c>
      <c r="B52" t="s">
        <v>9</v>
      </c>
      <c r="C52">
        <v>4444784</v>
      </c>
      <c r="D52">
        <v>4200000</v>
      </c>
      <c r="E52">
        <v>3900000</v>
      </c>
      <c r="F52">
        <f t="shared" si="0"/>
        <v>8100000</v>
      </c>
      <c r="G52">
        <f t="shared" si="1"/>
        <v>300000</v>
      </c>
      <c r="H52">
        <f t="shared" si="2"/>
        <v>0.94492780751550587</v>
      </c>
      <c r="I52">
        <f t="shared" si="3"/>
        <v>0.87743296412154115</v>
      </c>
      <c r="J52">
        <f t="shared" si="4"/>
        <v>6.7494843393964707E-2</v>
      </c>
      <c r="K52">
        <f t="shared" si="5"/>
        <v>0.91118038581852345</v>
      </c>
    </row>
    <row r="53" spans="1:11" x14ac:dyDescent="0.3">
      <c r="A53" t="s">
        <v>46</v>
      </c>
      <c r="B53" t="s">
        <v>10</v>
      </c>
      <c r="C53">
        <v>4744784</v>
      </c>
      <c r="D53">
        <v>0</v>
      </c>
      <c r="E53">
        <v>1800000</v>
      </c>
      <c r="F53">
        <f t="shared" si="0"/>
        <v>1800000</v>
      </c>
      <c r="G53">
        <f t="shared" si="1"/>
        <v>-1800000</v>
      </c>
      <c r="H53">
        <f t="shared" si="2"/>
        <v>0</v>
      </c>
      <c r="I53">
        <f t="shared" si="3"/>
        <v>0.37936394997116835</v>
      </c>
      <c r="J53">
        <f t="shared" si="4"/>
        <v>-0.37936394997116835</v>
      </c>
      <c r="K53">
        <f t="shared" si="5"/>
        <v>0.18968197498558417</v>
      </c>
    </row>
    <row r="54" spans="1:11" x14ac:dyDescent="0.3">
      <c r="A54" t="s">
        <v>47</v>
      </c>
      <c r="B54" t="s">
        <v>10</v>
      </c>
      <c r="C54">
        <v>4444784</v>
      </c>
      <c r="D54">
        <v>4200000</v>
      </c>
      <c r="E54">
        <v>5700000</v>
      </c>
      <c r="F54">
        <f t="shared" si="0"/>
        <v>9900000</v>
      </c>
      <c r="G54">
        <f t="shared" si="1"/>
        <v>-1500000</v>
      </c>
      <c r="H54">
        <f t="shared" si="2"/>
        <v>0.94492780751550587</v>
      </c>
      <c r="I54">
        <f t="shared" si="3"/>
        <v>1.2824020244853294</v>
      </c>
      <c r="J54">
        <f t="shared" si="4"/>
        <v>-0.33747421696982349</v>
      </c>
      <c r="K54">
        <f t="shared" si="5"/>
        <v>1.1136649160004175</v>
      </c>
    </row>
    <row r="55" spans="1:11" x14ac:dyDescent="0.3">
      <c r="A55" t="s">
        <v>48</v>
      </c>
      <c r="B55" t="s">
        <v>11</v>
      </c>
      <c r="C55">
        <v>2944784</v>
      </c>
      <c r="D55">
        <v>600000</v>
      </c>
      <c r="E55">
        <v>300000</v>
      </c>
      <c r="F55">
        <f t="shared" si="0"/>
        <v>900000</v>
      </c>
      <c r="G55">
        <f t="shared" si="1"/>
        <v>300000</v>
      </c>
      <c r="H55">
        <f t="shared" si="2"/>
        <v>0.20375008829170493</v>
      </c>
      <c r="I55">
        <f t="shared" si="3"/>
        <v>0.10187504414585247</v>
      </c>
      <c r="J55">
        <f t="shared" si="4"/>
        <v>0.10187504414585247</v>
      </c>
      <c r="K55">
        <f t="shared" si="5"/>
        <v>0.1528125662187787</v>
      </c>
    </row>
    <row r="56" spans="1:11" x14ac:dyDescent="0.3">
      <c r="A56" t="s">
        <v>49</v>
      </c>
      <c r="B56" t="s">
        <v>0</v>
      </c>
      <c r="C56">
        <v>127594165</v>
      </c>
      <c r="D56">
        <v>6300000</v>
      </c>
      <c r="E56">
        <v>6300000</v>
      </c>
      <c r="F56">
        <f t="shared" si="0"/>
        <v>12600000</v>
      </c>
      <c r="G56">
        <f t="shared" si="1"/>
        <v>0</v>
      </c>
      <c r="H56">
        <f t="shared" si="2"/>
        <v>4.9375298627488177E-2</v>
      </c>
      <c r="I56">
        <f t="shared" si="3"/>
        <v>4.9375298627488177E-2</v>
      </c>
      <c r="J56">
        <f t="shared" si="4"/>
        <v>0</v>
      </c>
      <c r="K56">
        <f t="shared" si="5"/>
        <v>4.9375298627488177E-2</v>
      </c>
    </row>
    <row r="57" spans="1:11" x14ac:dyDescent="0.3">
      <c r="A57" t="s">
        <v>50</v>
      </c>
      <c r="B57" t="s">
        <v>0</v>
      </c>
      <c r="C57">
        <v>288694165</v>
      </c>
      <c r="D57">
        <v>15300000</v>
      </c>
      <c r="E57">
        <v>176400000</v>
      </c>
      <c r="F57">
        <f t="shared" si="0"/>
        <v>191700000</v>
      </c>
      <c r="G57">
        <f t="shared" si="1"/>
        <v>-161100000</v>
      </c>
      <c r="H57">
        <f t="shared" si="2"/>
        <v>5.299726095953481E-2</v>
      </c>
      <c r="I57">
        <f t="shared" si="3"/>
        <v>0.6110272440040484</v>
      </c>
      <c r="J57">
        <f t="shared" si="4"/>
        <v>-0.55802998304451357</v>
      </c>
      <c r="K57">
        <f t="shared" si="5"/>
        <v>0.33201225248179161</v>
      </c>
    </row>
    <row r="58" spans="1:11" x14ac:dyDescent="0.3">
      <c r="A58" t="s">
        <v>51</v>
      </c>
      <c r="B58" t="s">
        <v>1</v>
      </c>
      <c r="C58">
        <v>127594165</v>
      </c>
      <c r="D58">
        <v>25200000</v>
      </c>
      <c r="E58">
        <v>27900000</v>
      </c>
      <c r="F58">
        <f t="shared" si="0"/>
        <v>53100000</v>
      </c>
      <c r="G58">
        <f t="shared" si="1"/>
        <v>-2700000</v>
      </c>
      <c r="H58">
        <f t="shared" si="2"/>
        <v>0.19750119450995271</v>
      </c>
      <c r="I58">
        <f t="shared" si="3"/>
        <v>0.21866203677887622</v>
      </c>
      <c r="J58">
        <f t="shared" si="4"/>
        <v>-2.1160842268923504E-2</v>
      </c>
      <c r="K58">
        <f t="shared" si="5"/>
        <v>0.20808161564441446</v>
      </c>
    </row>
    <row r="59" spans="1:11" x14ac:dyDescent="0.3">
      <c r="A59" t="s">
        <v>52</v>
      </c>
      <c r="B59" t="s">
        <v>2</v>
      </c>
      <c r="C59">
        <v>124894165</v>
      </c>
      <c r="D59">
        <v>31500000</v>
      </c>
      <c r="E59">
        <v>22500000</v>
      </c>
      <c r="F59">
        <f t="shared" si="0"/>
        <v>54000000</v>
      </c>
      <c r="G59">
        <f t="shared" si="1"/>
        <v>9000000</v>
      </c>
      <c r="H59">
        <f t="shared" si="2"/>
        <v>0.25221354416357239</v>
      </c>
      <c r="I59">
        <f t="shared" si="3"/>
        <v>0.18015253154540886</v>
      </c>
      <c r="J59">
        <f t="shared" si="4"/>
        <v>7.2061012618163542E-2</v>
      </c>
      <c r="K59">
        <f t="shared" si="5"/>
        <v>0.21618303785449064</v>
      </c>
    </row>
    <row r="60" spans="1:11" x14ac:dyDescent="0.3">
      <c r="A60" t="s">
        <v>53</v>
      </c>
      <c r="B60" t="s">
        <v>2</v>
      </c>
      <c r="C60">
        <v>127594165</v>
      </c>
      <c r="D60">
        <v>56700000</v>
      </c>
      <c r="E60">
        <v>50400000</v>
      </c>
      <c r="F60">
        <f t="shared" si="0"/>
        <v>107100000</v>
      </c>
      <c r="G60">
        <f t="shared" si="1"/>
        <v>6300000</v>
      </c>
      <c r="H60">
        <f t="shared" si="2"/>
        <v>0.4443776876473936</v>
      </c>
      <c r="I60">
        <f t="shared" si="3"/>
        <v>0.39500238901990542</v>
      </c>
      <c r="J60">
        <f t="shared" si="4"/>
        <v>4.9375298627488177E-2</v>
      </c>
      <c r="K60">
        <f t="shared" si="5"/>
        <v>0.41969003833364948</v>
      </c>
    </row>
    <row r="61" spans="1:11" x14ac:dyDescent="0.3">
      <c r="A61" t="s">
        <v>54</v>
      </c>
      <c r="B61" t="s">
        <v>3</v>
      </c>
      <c r="C61">
        <v>133894165</v>
      </c>
      <c r="D61">
        <v>371700000</v>
      </c>
      <c r="E61">
        <v>25200000</v>
      </c>
      <c r="F61">
        <f t="shared" si="0"/>
        <v>396900000</v>
      </c>
      <c r="G61">
        <f t="shared" si="1"/>
        <v>346500000</v>
      </c>
      <c r="H61">
        <f t="shared" si="2"/>
        <v>2.7760731769005766</v>
      </c>
      <c r="I61">
        <f t="shared" si="3"/>
        <v>0.18820835097631028</v>
      </c>
      <c r="J61">
        <f t="shared" si="4"/>
        <v>2.5878648259242665</v>
      </c>
      <c r="K61">
        <f t="shared" si="5"/>
        <v>1.4821407639384434</v>
      </c>
    </row>
    <row r="62" spans="1:11" x14ac:dyDescent="0.3">
      <c r="A62" t="s">
        <v>55</v>
      </c>
      <c r="B62" t="s">
        <v>4</v>
      </c>
      <c r="C62">
        <v>480394165</v>
      </c>
      <c r="D62">
        <v>38700000</v>
      </c>
      <c r="E62">
        <v>37800000</v>
      </c>
      <c r="F62">
        <f t="shared" si="0"/>
        <v>76500000</v>
      </c>
      <c r="G62">
        <f t="shared" si="1"/>
        <v>900000</v>
      </c>
      <c r="H62">
        <f t="shared" si="2"/>
        <v>8.0558846921048671E-2</v>
      </c>
      <c r="I62">
        <f t="shared" si="3"/>
        <v>7.8685385364745217E-2</v>
      </c>
      <c r="J62">
        <f t="shared" si="4"/>
        <v>1.8734615563034576E-3</v>
      </c>
      <c r="K62">
        <f t="shared" si="5"/>
        <v>7.9622116142896951E-2</v>
      </c>
    </row>
    <row r="63" spans="1:11" x14ac:dyDescent="0.3">
      <c r="A63" t="s">
        <v>56</v>
      </c>
      <c r="B63" t="s">
        <v>4</v>
      </c>
      <c r="C63">
        <v>127594165</v>
      </c>
      <c r="D63">
        <v>467100000</v>
      </c>
      <c r="E63">
        <v>113400000</v>
      </c>
      <c r="F63">
        <f t="shared" si="0"/>
        <v>580500000</v>
      </c>
      <c r="G63">
        <f t="shared" si="1"/>
        <v>353700000</v>
      </c>
      <c r="H63">
        <f t="shared" si="2"/>
        <v>3.6608257125237662</v>
      </c>
      <c r="I63">
        <f t="shared" si="3"/>
        <v>0.88875537529478721</v>
      </c>
      <c r="J63">
        <f t="shared" si="4"/>
        <v>2.7720703372289792</v>
      </c>
      <c r="K63">
        <f t="shared" si="5"/>
        <v>2.2747905439092766</v>
      </c>
    </row>
    <row r="64" spans="1:11" x14ac:dyDescent="0.3">
      <c r="A64" t="s">
        <v>57</v>
      </c>
      <c r="B64" t="s">
        <v>5</v>
      </c>
      <c r="C64">
        <v>481294165</v>
      </c>
      <c r="D64">
        <v>0</v>
      </c>
      <c r="E64">
        <v>190800000</v>
      </c>
      <c r="F64">
        <f t="shared" si="0"/>
        <v>190800000</v>
      </c>
      <c r="G64">
        <f t="shared" si="1"/>
        <v>-190800000</v>
      </c>
      <c r="H64">
        <f t="shared" si="2"/>
        <v>0</v>
      </c>
      <c r="I64">
        <f t="shared" si="3"/>
        <v>0.39643115141443697</v>
      </c>
      <c r="J64">
        <f t="shared" si="4"/>
        <v>-0.39643115141443697</v>
      </c>
      <c r="K64">
        <f t="shared" si="5"/>
        <v>0.19821557570721848</v>
      </c>
    </row>
    <row r="65" spans="1:11" x14ac:dyDescent="0.3">
      <c r="A65" t="s">
        <v>58</v>
      </c>
      <c r="B65" t="s">
        <v>6</v>
      </c>
      <c r="C65">
        <v>290494165</v>
      </c>
      <c r="D65">
        <v>0</v>
      </c>
      <c r="E65">
        <v>113400000</v>
      </c>
      <c r="F65">
        <f t="shared" si="0"/>
        <v>113400000</v>
      </c>
      <c r="G65">
        <f t="shared" si="1"/>
        <v>-113400000</v>
      </c>
      <c r="H65">
        <f t="shared" si="2"/>
        <v>0</v>
      </c>
      <c r="I65">
        <f t="shared" si="3"/>
        <v>0.39036928676347077</v>
      </c>
      <c r="J65">
        <f t="shared" si="4"/>
        <v>-0.39036928676347077</v>
      </c>
      <c r="K65">
        <f t="shared" si="5"/>
        <v>0.19518464338173538</v>
      </c>
    </row>
    <row r="66" spans="1:11" x14ac:dyDescent="0.3">
      <c r="A66" t="s">
        <v>59</v>
      </c>
      <c r="B66" t="s">
        <v>6</v>
      </c>
      <c r="C66">
        <v>481294165</v>
      </c>
      <c r="D66">
        <v>0</v>
      </c>
      <c r="E66">
        <v>304200000</v>
      </c>
      <c r="F66">
        <f t="shared" si="0"/>
        <v>304200000</v>
      </c>
      <c r="G66">
        <f t="shared" si="1"/>
        <v>-304200000</v>
      </c>
      <c r="H66">
        <f t="shared" si="2"/>
        <v>0</v>
      </c>
      <c r="I66">
        <f t="shared" si="3"/>
        <v>0.63204589234943254</v>
      </c>
      <c r="J66">
        <f t="shared" si="4"/>
        <v>-0.63204589234943254</v>
      </c>
      <c r="K66">
        <f t="shared" si="5"/>
        <v>0.31602294617471627</v>
      </c>
    </row>
    <row r="67" spans="1:11" x14ac:dyDescent="0.3">
      <c r="A67" t="s">
        <v>60</v>
      </c>
      <c r="B67" t="s">
        <v>7</v>
      </c>
      <c r="C67">
        <v>177094165</v>
      </c>
      <c r="D67">
        <v>0</v>
      </c>
      <c r="E67">
        <v>74700000</v>
      </c>
      <c r="F67">
        <f t="shared" ref="F67:F91" si="6">D67+E67</f>
        <v>74700000</v>
      </c>
      <c r="G67">
        <f t="shared" ref="G67:G91" si="7">D67-E67</f>
        <v>-74700000</v>
      </c>
      <c r="H67">
        <f t="shared" ref="H67:H91" si="8">D67/C67</f>
        <v>0</v>
      </c>
      <c r="I67">
        <f t="shared" ref="I67:I91" si="9">E67/C67</f>
        <v>0.42180949327155981</v>
      </c>
      <c r="J67">
        <f t="shared" ref="J67:J91" si="10">G67/C67</f>
        <v>-0.42180949327155981</v>
      </c>
      <c r="K67">
        <f t="shared" ref="K67:K91" si="11">0.5*F67/C67</f>
        <v>0.2109047466357799</v>
      </c>
    </row>
    <row r="68" spans="1:11" x14ac:dyDescent="0.3">
      <c r="A68" t="s">
        <v>61</v>
      </c>
      <c r="B68" t="s">
        <v>8</v>
      </c>
      <c r="C68">
        <v>102394165</v>
      </c>
      <c r="D68">
        <v>340200000</v>
      </c>
      <c r="E68">
        <v>15300000</v>
      </c>
      <c r="F68">
        <f t="shared" si="6"/>
        <v>355500000</v>
      </c>
      <c r="G68">
        <f t="shared" si="7"/>
        <v>324900000</v>
      </c>
      <c r="H68">
        <f t="shared" si="8"/>
        <v>3.3224549465294237</v>
      </c>
      <c r="I68">
        <f t="shared" si="9"/>
        <v>0.14942257696031799</v>
      </c>
      <c r="J68">
        <f t="shared" si="10"/>
        <v>3.1730323695691056</v>
      </c>
      <c r="K68">
        <f t="shared" si="11"/>
        <v>1.7359387617448709</v>
      </c>
    </row>
    <row r="69" spans="1:11" x14ac:dyDescent="0.3">
      <c r="A69" t="s">
        <v>62</v>
      </c>
      <c r="B69" t="s">
        <v>8</v>
      </c>
      <c r="C69">
        <v>481294165</v>
      </c>
      <c r="D69">
        <v>340200000</v>
      </c>
      <c r="E69">
        <v>394200000</v>
      </c>
      <c r="F69">
        <f t="shared" si="6"/>
        <v>734400000</v>
      </c>
      <c r="G69">
        <f t="shared" si="7"/>
        <v>-54000000</v>
      </c>
      <c r="H69">
        <f t="shared" si="8"/>
        <v>0.7068442228049866</v>
      </c>
      <c r="I69">
        <f t="shared" si="9"/>
        <v>0.81904171848831786</v>
      </c>
      <c r="J69">
        <f t="shared" si="10"/>
        <v>-0.11219749568333121</v>
      </c>
      <c r="K69">
        <f t="shared" si="11"/>
        <v>0.76294297064665229</v>
      </c>
    </row>
    <row r="70" spans="1:11" x14ac:dyDescent="0.3">
      <c r="A70" t="s">
        <v>63</v>
      </c>
      <c r="B70" t="s">
        <v>9</v>
      </c>
      <c r="C70">
        <v>427294165</v>
      </c>
      <c r="D70">
        <v>861300000</v>
      </c>
      <c r="E70">
        <v>900000</v>
      </c>
      <c r="F70">
        <f t="shared" si="6"/>
        <v>862200000</v>
      </c>
      <c r="G70">
        <f t="shared" si="7"/>
        <v>860400000</v>
      </c>
      <c r="H70">
        <f t="shared" si="8"/>
        <v>2.0157073757372745</v>
      </c>
      <c r="I70">
        <f t="shared" si="9"/>
        <v>2.1062772996209766E-3</v>
      </c>
      <c r="J70">
        <f t="shared" si="10"/>
        <v>2.0136010984376536</v>
      </c>
      <c r="K70">
        <f t="shared" si="11"/>
        <v>1.0089068265184478</v>
      </c>
    </row>
    <row r="71" spans="1:11" x14ac:dyDescent="0.3">
      <c r="A71" t="s">
        <v>64</v>
      </c>
      <c r="B71" t="s">
        <v>10</v>
      </c>
      <c r="C71">
        <v>1287694165</v>
      </c>
      <c r="D71">
        <v>30600000</v>
      </c>
      <c r="E71">
        <v>34200000</v>
      </c>
      <c r="F71">
        <f t="shared" si="6"/>
        <v>64800000</v>
      </c>
      <c r="G71">
        <f t="shared" si="7"/>
        <v>-3600000</v>
      </c>
      <c r="H71">
        <f t="shared" si="8"/>
        <v>2.3763406584978972E-2</v>
      </c>
      <c r="I71">
        <f t="shared" si="9"/>
        <v>2.6559101477329441E-2</v>
      </c>
      <c r="J71">
        <f t="shared" si="10"/>
        <v>-2.7956948923504674E-3</v>
      </c>
      <c r="K71">
        <f t="shared" si="11"/>
        <v>2.5161254031154205E-2</v>
      </c>
    </row>
    <row r="72" spans="1:11" x14ac:dyDescent="0.3">
      <c r="A72" t="s">
        <v>65</v>
      </c>
      <c r="B72" t="s">
        <v>10</v>
      </c>
      <c r="C72">
        <v>427294165</v>
      </c>
      <c r="D72">
        <v>891900000</v>
      </c>
      <c r="E72">
        <v>35100000</v>
      </c>
      <c r="F72">
        <f t="shared" si="6"/>
        <v>927000000</v>
      </c>
      <c r="G72">
        <f t="shared" si="7"/>
        <v>856800000</v>
      </c>
      <c r="H72">
        <f t="shared" si="8"/>
        <v>2.0873208039243876</v>
      </c>
      <c r="I72">
        <f t="shared" si="9"/>
        <v>8.2144814685218087E-2</v>
      </c>
      <c r="J72">
        <f t="shared" si="10"/>
        <v>2.0051759892391696</v>
      </c>
      <c r="K72">
        <f t="shared" si="11"/>
        <v>1.084732809304803</v>
      </c>
    </row>
    <row r="73" spans="1:11" x14ac:dyDescent="0.3">
      <c r="A73" t="s">
        <v>66</v>
      </c>
      <c r="B73" t="s">
        <v>11</v>
      </c>
      <c r="C73">
        <v>1284094165</v>
      </c>
      <c r="D73">
        <v>7200000</v>
      </c>
      <c r="E73">
        <v>75600000</v>
      </c>
      <c r="F73">
        <f t="shared" si="6"/>
        <v>82800000</v>
      </c>
      <c r="G73">
        <f t="shared" si="7"/>
        <v>-68400000</v>
      </c>
      <c r="H73">
        <f t="shared" si="8"/>
        <v>5.6070654288815341E-3</v>
      </c>
      <c r="I73">
        <f t="shared" si="9"/>
        <v>5.8874187003256105E-2</v>
      </c>
      <c r="J73">
        <f t="shared" si="10"/>
        <v>-5.3267121574374569E-2</v>
      </c>
      <c r="K73">
        <f t="shared" si="11"/>
        <v>3.2240626216068817E-2</v>
      </c>
    </row>
    <row r="74" spans="1:11" x14ac:dyDescent="0.3">
      <c r="A74" t="s">
        <v>67</v>
      </c>
      <c r="B74" t="s">
        <v>0</v>
      </c>
      <c r="C74">
        <v>1347288420.23</v>
      </c>
      <c r="D74">
        <v>12509359624.99</v>
      </c>
      <c r="E74">
        <v>6496133774.3299999</v>
      </c>
      <c r="F74">
        <f t="shared" si="6"/>
        <v>19005493399.32</v>
      </c>
      <c r="G74">
        <f t="shared" si="7"/>
        <v>6013225850.6599998</v>
      </c>
      <c r="H74">
        <f t="shared" si="8"/>
        <v>9.284841639813461</v>
      </c>
      <c r="I74">
        <f t="shared" si="9"/>
        <v>4.8216355731915392</v>
      </c>
      <c r="J74">
        <f t="shared" si="10"/>
        <v>4.4632060666219209</v>
      </c>
      <c r="K74">
        <f t="shared" si="11"/>
        <v>7.0532386065025001</v>
      </c>
    </row>
    <row r="75" spans="1:11" x14ac:dyDescent="0.3">
      <c r="A75" t="s">
        <v>67</v>
      </c>
      <c r="B75" t="s">
        <v>0</v>
      </c>
      <c r="C75">
        <v>5466127159.0500002</v>
      </c>
      <c r="D75">
        <v>3822319962.4000001</v>
      </c>
      <c r="E75">
        <v>1927932850.5599999</v>
      </c>
      <c r="F75">
        <f t="shared" si="6"/>
        <v>5750252812.96</v>
      </c>
      <c r="G75">
        <f t="shared" si="7"/>
        <v>1894387111.8400002</v>
      </c>
      <c r="H75">
        <f t="shared" si="8"/>
        <v>0.69927388280230018</v>
      </c>
      <c r="I75">
        <f t="shared" si="9"/>
        <v>0.35270545204350312</v>
      </c>
      <c r="J75">
        <f t="shared" si="10"/>
        <v>0.34656843075879706</v>
      </c>
      <c r="K75">
        <f t="shared" si="11"/>
        <v>0.52598966742290165</v>
      </c>
    </row>
    <row r="76" spans="1:11" x14ac:dyDescent="0.3">
      <c r="A76" t="s">
        <v>67</v>
      </c>
      <c r="B76" t="s">
        <v>1</v>
      </c>
      <c r="C76">
        <v>7360514270.8900003</v>
      </c>
      <c r="D76">
        <v>2223530799.8899999</v>
      </c>
      <c r="E76">
        <v>2082562313.4300001</v>
      </c>
      <c r="F76">
        <f t="shared" si="6"/>
        <v>4306093113.3199997</v>
      </c>
      <c r="G76">
        <f t="shared" si="7"/>
        <v>140968486.4599998</v>
      </c>
      <c r="H76">
        <f t="shared" si="8"/>
        <v>0.30208905492973664</v>
      </c>
      <c r="I76">
        <f t="shared" si="9"/>
        <v>0.28293706618657039</v>
      </c>
      <c r="J76">
        <f t="shared" si="10"/>
        <v>1.9151988743166246E-2</v>
      </c>
      <c r="K76">
        <f t="shared" si="11"/>
        <v>0.29251306055815351</v>
      </c>
    </row>
    <row r="77" spans="1:11" x14ac:dyDescent="0.3">
      <c r="A77" t="s">
        <v>67</v>
      </c>
      <c r="B77" t="s">
        <v>2</v>
      </c>
      <c r="C77">
        <v>7501482757.3500004</v>
      </c>
      <c r="D77">
        <v>1588285881.8399999</v>
      </c>
      <c r="E77">
        <v>1212236247.1600001</v>
      </c>
      <c r="F77">
        <f t="shared" si="6"/>
        <v>2800522129</v>
      </c>
      <c r="G77">
        <f t="shared" si="7"/>
        <v>376049634.67999983</v>
      </c>
      <c r="H77">
        <f t="shared" si="8"/>
        <v>0.21172959176421319</v>
      </c>
      <c r="I77">
        <f t="shared" si="9"/>
        <v>0.16159955123168726</v>
      </c>
      <c r="J77">
        <f t="shared" si="10"/>
        <v>5.013004053252592E-2</v>
      </c>
      <c r="K77">
        <f t="shared" si="11"/>
        <v>0.18666457149795024</v>
      </c>
    </row>
    <row r="78" spans="1:11" x14ac:dyDescent="0.3">
      <c r="A78" t="s">
        <v>67</v>
      </c>
      <c r="B78" t="s">
        <v>2</v>
      </c>
      <c r="C78">
        <v>7360514270.8900003</v>
      </c>
      <c r="D78">
        <v>3811816681.73</v>
      </c>
      <c r="E78">
        <v>3294798560.5900002</v>
      </c>
      <c r="F78">
        <f t="shared" si="6"/>
        <v>7106615242.3199997</v>
      </c>
      <c r="G78">
        <f t="shared" si="7"/>
        <v>517018121.13999987</v>
      </c>
      <c r="H78">
        <f t="shared" si="8"/>
        <v>0.51787368945201329</v>
      </c>
      <c r="I78">
        <f t="shared" si="9"/>
        <v>0.44763157020434768</v>
      </c>
      <c r="J78">
        <f t="shared" si="10"/>
        <v>7.0242119247665602E-2</v>
      </c>
      <c r="K78">
        <f t="shared" si="11"/>
        <v>0.48275262982818046</v>
      </c>
    </row>
    <row r="79" spans="1:11" x14ac:dyDescent="0.3">
      <c r="A79" t="s">
        <v>67</v>
      </c>
      <c r="B79" t="s">
        <v>3</v>
      </c>
      <c r="C79">
        <v>7877532392.0299997</v>
      </c>
      <c r="D79">
        <v>1192230785.5699999</v>
      </c>
      <c r="E79">
        <v>1250051652.1199999</v>
      </c>
      <c r="F79">
        <f t="shared" si="6"/>
        <v>2442282437.6899996</v>
      </c>
      <c r="G79">
        <f t="shared" si="7"/>
        <v>-57820866.549999952</v>
      </c>
      <c r="H79">
        <f t="shared" si="8"/>
        <v>0.15134571668359312</v>
      </c>
      <c r="I79">
        <f t="shared" si="9"/>
        <v>0.15868568860278187</v>
      </c>
      <c r="J79">
        <f t="shared" si="10"/>
        <v>-7.3399719191887466E-3</v>
      </c>
      <c r="K79">
        <f t="shared" si="11"/>
        <v>0.15501570264318748</v>
      </c>
    </row>
    <row r="80" spans="1:11" x14ac:dyDescent="0.3">
      <c r="A80" t="s">
        <v>67</v>
      </c>
      <c r="B80" t="s">
        <v>4</v>
      </c>
      <c r="C80">
        <v>7819711525.4799995</v>
      </c>
      <c r="D80">
        <v>857176499.84000003</v>
      </c>
      <c r="E80">
        <v>1418161476.24</v>
      </c>
      <c r="F80">
        <f t="shared" si="6"/>
        <v>2275337976.0799999</v>
      </c>
      <c r="G80">
        <f t="shared" si="7"/>
        <v>-560984976.39999998</v>
      </c>
      <c r="H80">
        <f t="shared" si="8"/>
        <v>0.10961740686302156</v>
      </c>
      <c r="I80">
        <f t="shared" si="9"/>
        <v>0.18135726255617193</v>
      </c>
      <c r="J80">
        <f t="shared" si="10"/>
        <v>-7.1739855693150376E-2</v>
      </c>
      <c r="K80">
        <f t="shared" si="11"/>
        <v>0.14548733470959674</v>
      </c>
    </row>
    <row r="81" spans="1:11" x14ac:dyDescent="0.3">
      <c r="A81" t="s">
        <v>67</v>
      </c>
      <c r="B81" t="s">
        <v>4</v>
      </c>
      <c r="C81">
        <v>7360514270.8900003</v>
      </c>
      <c r="D81">
        <v>5861223967.1400003</v>
      </c>
      <c r="E81">
        <v>5963011688.9499998</v>
      </c>
      <c r="F81">
        <f t="shared" si="6"/>
        <v>11824235656.09</v>
      </c>
      <c r="G81">
        <f t="shared" si="7"/>
        <v>-101787721.80999947</v>
      </c>
      <c r="H81">
        <f t="shared" si="8"/>
        <v>0.79630631113921979</v>
      </c>
      <c r="I81">
        <f t="shared" si="9"/>
        <v>0.81013519836963499</v>
      </c>
      <c r="J81">
        <f t="shared" si="10"/>
        <v>-1.3828887230415185E-2</v>
      </c>
      <c r="K81">
        <f t="shared" si="11"/>
        <v>0.80322075475442745</v>
      </c>
    </row>
    <row r="82" spans="1:11" x14ac:dyDescent="0.3">
      <c r="A82" t="s">
        <v>67</v>
      </c>
      <c r="B82" t="s">
        <v>5</v>
      </c>
      <c r="C82">
        <v>7258726549.0799999</v>
      </c>
      <c r="D82">
        <v>590857736.40999997</v>
      </c>
      <c r="E82">
        <v>1421950397.26</v>
      </c>
      <c r="F82">
        <f t="shared" si="6"/>
        <v>2012808133.6700001</v>
      </c>
      <c r="G82">
        <f t="shared" si="7"/>
        <v>-831092660.85000002</v>
      </c>
      <c r="H82">
        <f t="shared" si="8"/>
        <v>8.1399641165004019E-2</v>
      </c>
      <c r="I82">
        <f t="shared" si="9"/>
        <v>0.19589529756293461</v>
      </c>
      <c r="J82">
        <f t="shared" si="10"/>
        <v>-0.11449565639793058</v>
      </c>
      <c r="K82">
        <f t="shared" si="11"/>
        <v>0.13864746936396932</v>
      </c>
    </row>
    <row r="83" spans="1:11" x14ac:dyDescent="0.3">
      <c r="A83" t="s">
        <v>67</v>
      </c>
      <c r="B83" t="s">
        <v>6</v>
      </c>
      <c r="C83">
        <v>6427633888.2299995</v>
      </c>
      <c r="D83">
        <v>538495684.88999999</v>
      </c>
      <c r="E83">
        <v>2250721679.1300001</v>
      </c>
      <c r="F83">
        <f t="shared" si="6"/>
        <v>2789217364.02</v>
      </c>
      <c r="G83">
        <f t="shared" si="7"/>
        <v>-1712225994.2400002</v>
      </c>
      <c r="H83">
        <f t="shared" si="8"/>
        <v>8.37782136092209E-2</v>
      </c>
      <c r="I83">
        <f t="shared" si="9"/>
        <v>0.35016332888085344</v>
      </c>
      <c r="J83">
        <f t="shared" si="10"/>
        <v>-0.26638511527163256</v>
      </c>
      <c r="K83">
        <f t="shared" si="11"/>
        <v>0.21697077124503716</v>
      </c>
    </row>
    <row r="84" spans="1:11" x14ac:dyDescent="0.3">
      <c r="A84" t="s">
        <v>67</v>
      </c>
      <c r="B84" t="s">
        <v>6</v>
      </c>
      <c r="C84">
        <v>7258726549.0799999</v>
      </c>
      <c r="D84">
        <v>1129353421.3</v>
      </c>
      <c r="E84">
        <v>3672672076.3899999</v>
      </c>
      <c r="F84">
        <f t="shared" si="6"/>
        <v>4802025497.6899996</v>
      </c>
      <c r="G84">
        <f t="shared" si="7"/>
        <v>-2543318655.0900002</v>
      </c>
      <c r="H84">
        <f t="shared" si="8"/>
        <v>0.15558561321519113</v>
      </c>
      <c r="I84">
        <f t="shared" si="9"/>
        <v>0.5059664462570902</v>
      </c>
      <c r="J84">
        <f t="shared" si="10"/>
        <v>-0.35038083304189915</v>
      </c>
      <c r="K84">
        <f t="shared" si="11"/>
        <v>0.33077602973614068</v>
      </c>
    </row>
    <row r="85" spans="1:11" x14ac:dyDescent="0.3">
      <c r="A85" t="s">
        <v>67</v>
      </c>
      <c r="B85" t="s">
        <v>7</v>
      </c>
      <c r="C85">
        <v>4715407893.9899998</v>
      </c>
      <c r="D85">
        <v>434040254.05000001</v>
      </c>
      <c r="E85">
        <v>854036045.14999998</v>
      </c>
      <c r="F85">
        <f t="shared" si="6"/>
        <v>1288076299.2</v>
      </c>
      <c r="G85">
        <f t="shared" si="7"/>
        <v>-419995791.09999996</v>
      </c>
      <c r="H85">
        <f t="shared" si="8"/>
        <v>9.2047234048024548E-2</v>
      </c>
      <c r="I85">
        <f t="shared" si="9"/>
        <v>0.18111604856888572</v>
      </c>
      <c r="J85">
        <f t="shared" si="10"/>
        <v>-8.9068814520861184E-2</v>
      </c>
      <c r="K85">
        <f t="shared" si="11"/>
        <v>0.13658164130845515</v>
      </c>
    </row>
    <row r="86" spans="1:11" x14ac:dyDescent="0.3">
      <c r="A86" t="s">
        <v>67</v>
      </c>
      <c r="B86" t="s">
        <v>8</v>
      </c>
      <c r="C86">
        <v>4295412102.8900003</v>
      </c>
      <c r="D86">
        <v>279008869.49000001</v>
      </c>
      <c r="E86">
        <v>325423835.68000001</v>
      </c>
      <c r="F86">
        <f t="shared" si="6"/>
        <v>604432705.17000008</v>
      </c>
      <c r="G86">
        <f t="shared" si="7"/>
        <v>-46414966.189999998</v>
      </c>
      <c r="H86">
        <f t="shared" si="8"/>
        <v>6.4955087615989116E-2</v>
      </c>
      <c r="I86">
        <f t="shared" si="9"/>
        <v>7.5760794979613549E-2</v>
      </c>
      <c r="J86">
        <f t="shared" si="10"/>
        <v>-1.0805707363624436E-2</v>
      </c>
      <c r="K86">
        <f t="shared" si="11"/>
        <v>7.0357941297801332E-2</v>
      </c>
    </row>
    <row r="87" spans="1:11" x14ac:dyDescent="0.3">
      <c r="A87" t="s">
        <v>67</v>
      </c>
      <c r="B87" t="s">
        <v>8</v>
      </c>
      <c r="C87">
        <v>7258726549.0799999</v>
      </c>
      <c r="D87">
        <v>1842402544.8399999</v>
      </c>
      <c r="E87">
        <v>4852131957.2200003</v>
      </c>
      <c r="F87">
        <f t="shared" si="6"/>
        <v>6694534502.0600004</v>
      </c>
      <c r="G87">
        <f t="shared" si="7"/>
        <v>-3009729412.3800001</v>
      </c>
      <c r="H87">
        <f t="shared" si="8"/>
        <v>0.25381897670101838</v>
      </c>
      <c r="I87">
        <f t="shared" si="9"/>
        <v>0.66845498647899593</v>
      </c>
      <c r="J87">
        <f t="shared" si="10"/>
        <v>-0.41463600977797754</v>
      </c>
      <c r="K87">
        <f t="shared" si="11"/>
        <v>0.46113698159000716</v>
      </c>
    </row>
    <row r="88" spans="1:11" x14ac:dyDescent="0.3">
      <c r="A88" t="s">
        <v>67</v>
      </c>
      <c r="B88" t="s">
        <v>9</v>
      </c>
      <c r="C88">
        <v>4248997136.6999998</v>
      </c>
      <c r="D88">
        <v>417035278.52999997</v>
      </c>
      <c r="E88">
        <v>430896148.41000003</v>
      </c>
      <c r="F88">
        <f t="shared" si="6"/>
        <v>847931426.94000006</v>
      </c>
      <c r="G88">
        <f t="shared" si="7"/>
        <v>-13860869.880000055</v>
      </c>
      <c r="H88">
        <f t="shared" si="8"/>
        <v>9.8149107921944145E-2</v>
      </c>
      <c r="I88">
        <f t="shared" si="9"/>
        <v>0.10141125883286831</v>
      </c>
      <c r="J88">
        <f t="shared" si="10"/>
        <v>-3.2621509109241609E-3</v>
      </c>
      <c r="K88">
        <f t="shared" si="11"/>
        <v>9.978018337740624E-2</v>
      </c>
    </row>
    <row r="89" spans="1:11" x14ac:dyDescent="0.3">
      <c r="A89" t="s">
        <v>67</v>
      </c>
      <c r="B89" t="s">
        <v>10</v>
      </c>
      <c r="C89">
        <v>4235136266.8200002</v>
      </c>
      <c r="D89">
        <v>124963133.98999999</v>
      </c>
      <c r="E89">
        <v>568523438.84000003</v>
      </c>
      <c r="F89">
        <f t="shared" si="6"/>
        <v>693486572.83000004</v>
      </c>
      <c r="G89">
        <f t="shared" si="7"/>
        <v>-443560304.85000002</v>
      </c>
      <c r="H89">
        <f t="shared" si="8"/>
        <v>2.9506284123374849E-2</v>
      </c>
      <c r="I89">
        <f t="shared" si="9"/>
        <v>0.13423970399584859</v>
      </c>
      <c r="J89">
        <f t="shared" si="10"/>
        <v>-0.10473341987247373</v>
      </c>
      <c r="K89">
        <f t="shared" si="11"/>
        <v>8.1872994059611723E-2</v>
      </c>
    </row>
    <row r="90" spans="1:11" x14ac:dyDescent="0.3">
      <c r="A90" t="s">
        <v>67</v>
      </c>
      <c r="B90" t="s">
        <v>10</v>
      </c>
      <c r="C90">
        <v>4248997136.6999998</v>
      </c>
      <c r="D90">
        <v>541998412.51999998</v>
      </c>
      <c r="E90">
        <v>999419587.25</v>
      </c>
      <c r="F90">
        <f t="shared" si="6"/>
        <v>1541417999.77</v>
      </c>
      <c r="G90">
        <f t="shared" si="7"/>
        <v>-457421174.73000002</v>
      </c>
      <c r="H90">
        <f t="shared" si="8"/>
        <v>0.12755913809368796</v>
      </c>
      <c r="I90">
        <f t="shared" si="9"/>
        <v>0.23521305265604464</v>
      </c>
      <c r="J90">
        <f t="shared" si="10"/>
        <v>-0.10765391456235669</v>
      </c>
      <c r="K90">
        <f t="shared" si="11"/>
        <v>0.1813860953748663</v>
      </c>
    </row>
    <row r="91" spans="1:11" x14ac:dyDescent="0.3">
      <c r="A91" t="s">
        <v>67</v>
      </c>
      <c r="B91" t="s">
        <v>11</v>
      </c>
      <c r="C91">
        <v>3791575961.9699998</v>
      </c>
      <c r="D91">
        <v>161783715.34999999</v>
      </c>
      <c r="E91">
        <v>844121259.91999996</v>
      </c>
      <c r="F91">
        <f t="shared" si="6"/>
        <v>1005904975.27</v>
      </c>
      <c r="G91">
        <f t="shared" si="7"/>
        <v>-682337544.56999993</v>
      </c>
      <c r="H91">
        <f t="shared" si="8"/>
        <v>4.2669253358685599E-2</v>
      </c>
      <c r="I91">
        <f t="shared" si="9"/>
        <v>0.22263071302979184</v>
      </c>
      <c r="J91">
        <f t="shared" si="10"/>
        <v>-0.17996145967110624</v>
      </c>
      <c r="K91">
        <f t="shared" si="11"/>
        <v>0.13264998319423874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89CE-9236-41D5-BD3E-04030D7C2A9C}">
  <dimension ref="A1:F61"/>
  <sheetViews>
    <sheetView tabSelected="1" topLeftCell="A25" workbookViewId="0">
      <selection activeCell="I45" sqref="I45"/>
    </sheetView>
  </sheetViews>
  <sheetFormatPr defaultRowHeight="14" x14ac:dyDescent="0.3"/>
  <cols>
    <col min="1" max="1" width="25.83203125" customWidth="1"/>
    <col min="2" max="2" width="10.83203125" style="2" customWidth="1"/>
  </cols>
  <sheetData>
    <row r="1" spans="1:6" x14ac:dyDescent="0.3">
      <c r="A1" t="s">
        <v>78</v>
      </c>
      <c r="B1" s="1" t="s">
        <v>77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3">
      <c r="A2" t="s">
        <v>80</v>
      </c>
      <c r="B2" s="2" t="s">
        <v>82</v>
      </c>
      <c r="C2">
        <v>0.4245978939005825</v>
      </c>
      <c r="D2">
        <v>0.49851981000593826</v>
      </c>
      <c r="E2">
        <v>-7.3921916105355728E-2</v>
      </c>
      <c r="F2">
        <v>0.46155885195326035</v>
      </c>
    </row>
    <row r="3" spans="1:6" x14ac:dyDescent="0.3">
      <c r="A3" t="s">
        <v>12</v>
      </c>
      <c r="B3" s="2" t="s">
        <v>83</v>
      </c>
      <c r="C3">
        <v>0.11729523551072324</v>
      </c>
      <c r="D3">
        <v>7.4998331629909903E-2</v>
      </c>
      <c r="E3">
        <v>4.2296903880813343E-2</v>
      </c>
      <c r="F3">
        <v>9.6146783570316571E-2</v>
      </c>
    </row>
    <row r="4" spans="1:6" x14ac:dyDescent="0.3">
      <c r="A4" t="s">
        <v>12</v>
      </c>
      <c r="B4" s="2" t="s">
        <v>2</v>
      </c>
      <c r="C4">
        <v>0.43378136701832548</v>
      </c>
      <c r="D4">
        <v>0.20102530128894869</v>
      </c>
      <c r="E4">
        <v>0.23275606572937682</v>
      </c>
      <c r="F4">
        <v>0.31740333415363708</v>
      </c>
    </row>
    <row r="5" spans="1:6" x14ac:dyDescent="0.3">
      <c r="A5" t="s">
        <v>12</v>
      </c>
      <c r="B5" s="2" t="s">
        <v>3</v>
      </c>
      <c r="C5">
        <v>0.62511708979114988</v>
      </c>
      <c r="D5">
        <v>5.073889931189958E-2</v>
      </c>
      <c r="E5">
        <v>0.57437819047925021</v>
      </c>
      <c r="F5">
        <v>0.33792799455152472</v>
      </c>
    </row>
    <row r="6" spans="1:6" x14ac:dyDescent="0.3">
      <c r="A6" t="s">
        <v>12</v>
      </c>
      <c r="B6" s="2" t="s">
        <v>84</v>
      </c>
      <c r="C6">
        <v>1.2695430565317936</v>
      </c>
      <c r="D6">
        <v>0.33599308208101225</v>
      </c>
      <c r="E6">
        <v>0.93354997445078136</v>
      </c>
      <c r="F6">
        <v>0.80276806930640299</v>
      </c>
    </row>
    <row r="7" spans="1:6" x14ac:dyDescent="0.3">
      <c r="A7" t="s">
        <v>12</v>
      </c>
      <c r="B7" s="2" t="s">
        <v>85</v>
      </c>
      <c r="C7">
        <v>6.378751432071593E-2</v>
      </c>
      <c r="D7">
        <v>0.53697676422593721</v>
      </c>
      <c r="E7">
        <v>-0.47318924990522121</v>
      </c>
      <c r="F7">
        <v>0.30038213927332658</v>
      </c>
    </row>
    <row r="8" spans="1:6" x14ac:dyDescent="0.3">
      <c r="A8" t="s">
        <v>12</v>
      </c>
      <c r="B8" s="2" t="s">
        <v>6</v>
      </c>
      <c r="C8">
        <v>0.14853240917667604</v>
      </c>
      <c r="D8">
        <v>0.43084009662434636</v>
      </c>
      <c r="E8">
        <v>-0.28230768744767037</v>
      </c>
      <c r="F8">
        <v>0.2896862529005112</v>
      </c>
    </row>
    <row r="9" spans="1:6" x14ac:dyDescent="0.3">
      <c r="A9" t="s">
        <v>12</v>
      </c>
      <c r="B9" s="2" t="s">
        <v>7</v>
      </c>
      <c r="C9">
        <v>0.23192208726614899</v>
      </c>
      <c r="D9">
        <v>0.16093178768279942</v>
      </c>
      <c r="E9">
        <v>7.099029958334957E-2</v>
      </c>
      <c r="F9">
        <v>0.19642693747447421</v>
      </c>
    </row>
    <row r="10" spans="1:6" x14ac:dyDescent="0.3">
      <c r="A10" t="s">
        <v>12</v>
      </c>
      <c r="B10" s="2" t="s">
        <v>86</v>
      </c>
      <c r="C10">
        <v>0.27453548191830779</v>
      </c>
      <c r="D10">
        <v>0.53157498942341086</v>
      </c>
      <c r="E10">
        <v>-0.25703950750510318</v>
      </c>
      <c r="F10">
        <v>0.40305523567085932</v>
      </c>
    </row>
    <row r="11" spans="1:6" x14ac:dyDescent="0.3">
      <c r="A11" t="s">
        <v>12</v>
      </c>
      <c r="B11" s="2" t="s">
        <v>87</v>
      </c>
      <c r="C11">
        <v>0.24290730381592671</v>
      </c>
      <c r="D11">
        <v>0.16844391070713591</v>
      </c>
      <c r="E11">
        <v>7.4463393108790812E-2</v>
      </c>
      <c r="F11">
        <v>0.20567560726153131</v>
      </c>
    </row>
    <row r="12" spans="1:6" x14ac:dyDescent="0.3">
      <c r="A12" t="s">
        <v>12</v>
      </c>
      <c r="B12" s="2" t="s">
        <v>10</v>
      </c>
      <c r="C12">
        <v>1.0486182377743956</v>
      </c>
      <c r="D12">
        <v>0.27874392858634922</v>
      </c>
      <c r="E12">
        <v>0.76987430918804634</v>
      </c>
      <c r="F12">
        <v>0.66368108318037244</v>
      </c>
    </row>
    <row r="13" spans="1:6" x14ac:dyDescent="0.3">
      <c r="A13" t="s">
        <v>12</v>
      </c>
      <c r="B13" s="2" t="s">
        <v>11</v>
      </c>
      <c r="C13">
        <v>1.408703660154907</v>
      </c>
      <c r="D13">
        <v>0.20533983858569604</v>
      </c>
      <c r="E13">
        <v>1.2033638215692111</v>
      </c>
      <c r="F13">
        <v>0.80702174937030158</v>
      </c>
    </row>
    <row r="14" spans="1:6" x14ac:dyDescent="0.3">
      <c r="A14" t="s">
        <v>88</v>
      </c>
      <c r="B14" s="2" t="s">
        <v>81</v>
      </c>
      <c r="C14">
        <v>4.4705765010362955E-2</v>
      </c>
      <c r="D14">
        <v>0.15515530209478909</v>
      </c>
      <c r="E14">
        <v>-0.11044953708442612</v>
      </c>
      <c r="F14">
        <v>9.9930533552576015E-2</v>
      </c>
    </row>
    <row r="15" spans="1:6" x14ac:dyDescent="0.3">
      <c r="A15" t="s">
        <v>88</v>
      </c>
      <c r="B15" s="2" t="s">
        <v>83</v>
      </c>
      <c r="C15">
        <v>0</v>
      </c>
      <c r="D15">
        <v>1.7737616870053475E-2</v>
      </c>
      <c r="E15">
        <v>-1.7737616870053475E-2</v>
      </c>
      <c r="F15">
        <v>8.8688084350267374E-3</v>
      </c>
    </row>
    <row r="16" spans="1:6" x14ac:dyDescent="0.3">
      <c r="A16" t="s">
        <v>88</v>
      </c>
      <c r="B16" s="2" t="s">
        <v>2</v>
      </c>
      <c r="C16">
        <v>2.3861781394847351E-2</v>
      </c>
      <c r="D16">
        <v>3.280994941791511E-2</v>
      </c>
      <c r="E16">
        <v>-8.9481680230677572E-3</v>
      </c>
      <c r="F16">
        <v>2.8335865406381229E-2</v>
      </c>
    </row>
    <row r="17" spans="1:6" x14ac:dyDescent="0.3">
      <c r="A17" t="s">
        <v>88</v>
      </c>
      <c r="B17" s="2" t="s">
        <v>3</v>
      </c>
      <c r="C17">
        <v>0</v>
      </c>
      <c r="D17">
        <v>2.4077228480823554E-2</v>
      </c>
      <c r="E17">
        <v>-2.4077228480823554E-2</v>
      </c>
      <c r="F17">
        <v>1.2038614240411777E-2</v>
      </c>
    </row>
    <row r="18" spans="1:6" x14ac:dyDescent="0.3">
      <c r="A18" t="s">
        <v>88</v>
      </c>
      <c r="B18" s="2" t="s">
        <v>84</v>
      </c>
      <c r="C18">
        <v>1.195420611700591</v>
      </c>
      <c r="D18">
        <v>1.2346642176402569</v>
      </c>
      <c r="E18">
        <v>-3.9243605939665867E-2</v>
      </c>
      <c r="F18">
        <v>1.215042414670424</v>
      </c>
    </row>
    <row r="19" spans="1:6" x14ac:dyDescent="0.3">
      <c r="A19" t="s">
        <v>88</v>
      </c>
      <c r="B19" s="2" t="s">
        <v>85</v>
      </c>
      <c r="C19">
        <v>6.3972017005898714</v>
      </c>
      <c r="D19">
        <v>6.3846335243608143</v>
      </c>
      <c r="E19">
        <v>1.2568176229056722E-2</v>
      </c>
      <c r="F19">
        <v>6.3909176124753424</v>
      </c>
    </row>
    <row r="20" spans="1:6" x14ac:dyDescent="0.3">
      <c r="A20" t="s">
        <v>88</v>
      </c>
      <c r="B20" s="2" t="s">
        <v>6</v>
      </c>
      <c r="C20">
        <v>4.2839636415634352</v>
      </c>
      <c r="D20">
        <v>4.3089430213976243</v>
      </c>
      <c r="E20">
        <v>-2.4979379834189123E-2</v>
      </c>
      <c r="F20">
        <v>4.2964533314805298</v>
      </c>
    </row>
    <row r="21" spans="1:6" x14ac:dyDescent="0.3">
      <c r="A21" t="s">
        <v>88</v>
      </c>
      <c r="B21" s="2" t="s">
        <v>7</v>
      </c>
      <c r="C21">
        <v>0.6596978745136538</v>
      </c>
      <c r="D21">
        <v>0.67250754197993834</v>
      </c>
      <c r="E21">
        <v>-1.2809667466284539E-2</v>
      </c>
      <c r="F21">
        <v>0.66610270824679607</v>
      </c>
    </row>
    <row r="22" spans="1:6" x14ac:dyDescent="0.3">
      <c r="A22" t="s">
        <v>88</v>
      </c>
      <c r="B22" s="2" t="s">
        <v>86</v>
      </c>
      <c r="C22">
        <v>4.6733722066816989</v>
      </c>
      <c r="D22">
        <v>4.5488766356020633</v>
      </c>
      <c r="E22">
        <v>0.12449557107963542</v>
      </c>
      <c r="F22">
        <v>4.6111244211418816</v>
      </c>
    </row>
    <row r="23" spans="1:6" x14ac:dyDescent="0.3">
      <c r="A23" t="s">
        <v>88</v>
      </c>
      <c r="B23" s="2" t="s">
        <v>87</v>
      </c>
      <c r="C23">
        <v>1.7032672492514396E-2</v>
      </c>
      <c r="D23">
        <v>3.9742902482533593E-2</v>
      </c>
      <c r="E23">
        <v>-2.2710229990019194E-2</v>
      </c>
      <c r="F23">
        <v>2.8387787487523995E-2</v>
      </c>
    </row>
    <row r="24" spans="1:6" x14ac:dyDescent="0.3">
      <c r="A24" t="s">
        <v>88</v>
      </c>
      <c r="B24" s="2" t="s">
        <v>10</v>
      </c>
      <c r="C24">
        <v>8.3270125565262018E-2</v>
      </c>
      <c r="D24">
        <v>9.4755660125987809E-2</v>
      </c>
      <c r="E24">
        <v>-1.1485534560725796E-2</v>
      </c>
      <c r="F24">
        <v>8.9012892845624914E-2</v>
      </c>
    </row>
    <row r="25" spans="1:6" x14ac:dyDescent="0.3">
      <c r="A25" t="s">
        <v>88</v>
      </c>
      <c r="B25" s="2" t="s">
        <v>11</v>
      </c>
      <c r="C25">
        <v>0</v>
      </c>
      <c r="D25">
        <v>2.3237969624697145E-2</v>
      </c>
      <c r="E25">
        <v>-2.3237969624697145E-2</v>
      </c>
      <c r="F25">
        <v>1.1618984812348573E-2</v>
      </c>
    </row>
    <row r="26" spans="1:6" x14ac:dyDescent="0.3">
      <c r="A26" t="s">
        <v>89</v>
      </c>
      <c r="B26" s="2" t="s">
        <v>81</v>
      </c>
      <c r="C26">
        <v>0.45599727617627028</v>
      </c>
      <c r="D26">
        <v>0.74099557378643921</v>
      </c>
      <c r="E26">
        <v>-0.28499829761016893</v>
      </c>
      <c r="F26">
        <v>0.5984964249813548</v>
      </c>
    </row>
    <row r="27" spans="1:6" x14ac:dyDescent="0.3">
      <c r="A27" t="s">
        <v>89</v>
      </c>
      <c r="B27" s="2" t="s">
        <v>83</v>
      </c>
      <c r="C27">
        <v>1.169221001193314</v>
      </c>
      <c r="D27">
        <v>1.009781773757862</v>
      </c>
      <c r="E27">
        <v>0.15943922743545191</v>
      </c>
      <c r="F27">
        <v>1.0895013874755881</v>
      </c>
    </row>
    <row r="28" spans="1:6" x14ac:dyDescent="0.3">
      <c r="A28" t="s">
        <v>89</v>
      </c>
      <c r="B28" s="2" t="s">
        <v>2</v>
      </c>
      <c r="C28">
        <v>1.3290052608919365</v>
      </c>
      <c r="D28">
        <v>1.5012837206371874</v>
      </c>
      <c r="E28">
        <v>-0.17227845974525102</v>
      </c>
      <c r="F28">
        <v>1.4151444907645621</v>
      </c>
    </row>
    <row r="29" spans="1:6" x14ac:dyDescent="0.3">
      <c r="A29" t="s">
        <v>89</v>
      </c>
      <c r="B29" s="2" t="s">
        <v>3</v>
      </c>
      <c r="C29">
        <v>1.010945166334178</v>
      </c>
      <c r="D29">
        <v>1.070412529059718</v>
      </c>
      <c r="E29">
        <v>-5.9467362725539881E-2</v>
      </c>
      <c r="F29">
        <v>1.040678847696948</v>
      </c>
    </row>
    <row r="30" spans="1:6" x14ac:dyDescent="0.3">
      <c r="A30" t="s">
        <v>89</v>
      </c>
      <c r="B30" s="2" t="s">
        <v>84</v>
      </c>
      <c r="C30">
        <v>2.8008864276166245</v>
      </c>
      <c r="D30">
        <v>3.0030122522899894</v>
      </c>
      <c r="E30">
        <v>-0.20212582467336468</v>
      </c>
      <c r="F30">
        <v>2.9019493399533069</v>
      </c>
    </row>
    <row r="31" spans="1:6" x14ac:dyDescent="0.3">
      <c r="A31" t="s">
        <v>89</v>
      </c>
      <c r="B31" s="2" t="s">
        <v>85</v>
      </c>
      <c r="C31">
        <v>1.7371230925423375</v>
      </c>
      <c r="D31">
        <v>1.8818833502541989</v>
      </c>
      <c r="E31">
        <v>-0.14476025771186146</v>
      </c>
      <c r="F31">
        <v>1.8095032213982682</v>
      </c>
    </row>
    <row r="32" spans="1:6" x14ac:dyDescent="0.3">
      <c r="A32" t="s">
        <v>89</v>
      </c>
      <c r="B32" s="2" t="s">
        <v>6</v>
      </c>
      <c r="C32">
        <v>3.5112505670019436</v>
      </c>
      <c r="D32">
        <v>3.2771671958684805</v>
      </c>
      <c r="E32">
        <v>0.23408337113346289</v>
      </c>
      <c r="F32">
        <v>3.3942088814352118</v>
      </c>
    </row>
    <row r="33" spans="1:6" x14ac:dyDescent="0.3">
      <c r="A33" t="s">
        <v>89</v>
      </c>
      <c r="B33" s="2" t="s">
        <v>7</v>
      </c>
      <c r="C33">
        <v>1.5174557998846734</v>
      </c>
      <c r="D33">
        <v>1.6439104498750627</v>
      </c>
      <c r="E33">
        <v>-0.12645464999038944</v>
      </c>
      <c r="F33">
        <v>1.5806831248798681</v>
      </c>
    </row>
    <row r="34" spans="1:6" x14ac:dyDescent="0.3">
      <c r="A34" t="s">
        <v>89</v>
      </c>
      <c r="B34" s="2" t="s">
        <v>86</v>
      </c>
      <c r="C34">
        <v>5.0304189554871854</v>
      </c>
      <c r="D34">
        <v>4.9580388266312552</v>
      </c>
      <c r="E34">
        <v>7.2380128855930731E-2</v>
      </c>
      <c r="F34">
        <v>4.9942288910592207</v>
      </c>
    </row>
    <row r="35" spans="1:6" x14ac:dyDescent="0.3">
      <c r="A35" t="s">
        <v>89</v>
      </c>
      <c r="B35" s="2" t="s">
        <v>87</v>
      </c>
      <c r="C35">
        <v>0.94492780751550587</v>
      </c>
      <c r="D35">
        <v>0.87743296412154115</v>
      </c>
      <c r="E35">
        <v>6.7494843393964707E-2</v>
      </c>
      <c r="F35">
        <v>0.91118038581852345</v>
      </c>
    </row>
    <row r="36" spans="1:6" x14ac:dyDescent="0.3">
      <c r="A36" t="s">
        <v>89</v>
      </c>
      <c r="B36" s="2" t="s">
        <v>10</v>
      </c>
      <c r="C36">
        <v>0.45703998272824142</v>
      </c>
      <c r="D36">
        <v>0.81614282630043111</v>
      </c>
      <c r="E36">
        <v>-0.35910284357218969</v>
      </c>
      <c r="F36">
        <v>0.63659140451433627</v>
      </c>
    </row>
    <row r="37" spans="1:6" x14ac:dyDescent="0.3">
      <c r="A37" t="s">
        <v>89</v>
      </c>
      <c r="B37" s="2" t="s">
        <v>11</v>
      </c>
      <c r="C37">
        <v>0.20375008829170493</v>
      </c>
      <c r="D37">
        <v>0.10187504414585247</v>
      </c>
      <c r="E37">
        <v>0.10187504414585247</v>
      </c>
      <c r="F37">
        <v>0.1528125662187787</v>
      </c>
    </row>
    <row r="38" spans="1:6" x14ac:dyDescent="0.3">
      <c r="A38" t="s">
        <v>90</v>
      </c>
      <c r="B38" s="2" t="s">
        <v>81</v>
      </c>
      <c r="C38">
        <v>5.1887113914531303E-2</v>
      </c>
      <c r="D38">
        <v>0.43887850519374394</v>
      </c>
      <c r="E38">
        <v>-0.38699139127921267</v>
      </c>
      <c r="F38">
        <v>0.24538280955413763</v>
      </c>
    </row>
    <row r="39" spans="1:6" x14ac:dyDescent="0.3">
      <c r="A39" t="s">
        <v>90</v>
      </c>
      <c r="B39" s="2" t="s">
        <v>83</v>
      </c>
      <c r="C39">
        <v>0.19750119450995271</v>
      </c>
      <c r="D39">
        <v>0.21866203677887622</v>
      </c>
      <c r="E39">
        <v>-2.1160842268923504E-2</v>
      </c>
      <c r="F39">
        <v>0.20808161564441446</v>
      </c>
    </row>
    <row r="40" spans="1:6" x14ac:dyDescent="0.3">
      <c r="A40" t="s">
        <v>90</v>
      </c>
      <c r="B40" s="2" t="s">
        <v>2</v>
      </c>
      <c r="C40">
        <v>0.34932307564472387</v>
      </c>
      <c r="D40">
        <v>0.28872621558390443</v>
      </c>
      <c r="E40">
        <v>6.0596860060819442E-2</v>
      </c>
      <c r="F40">
        <v>0.31902464561431415</v>
      </c>
    </row>
    <row r="41" spans="1:6" x14ac:dyDescent="0.3">
      <c r="A41" t="s">
        <v>90</v>
      </c>
      <c r="B41" s="2" t="s">
        <v>3</v>
      </c>
      <c r="C41">
        <v>2.7760731769005766</v>
      </c>
      <c r="D41">
        <v>0.18820835097631028</v>
      </c>
      <c r="E41">
        <v>2.5878648259242665</v>
      </c>
      <c r="F41">
        <v>1.4821407639384434</v>
      </c>
    </row>
    <row r="42" spans="1:6" x14ac:dyDescent="0.3">
      <c r="A42" t="s">
        <v>90</v>
      </c>
      <c r="B42" s="2" t="s">
        <v>84</v>
      </c>
      <c r="C42">
        <v>0.83192386274914187</v>
      </c>
      <c r="D42">
        <v>0.24868898388230576</v>
      </c>
      <c r="E42">
        <v>0.58323487886683612</v>
      </c>
      <c r="F42">
        <v>0.54030642331572387</v>
      </c>
    </row>
    <row r="43" spans="1:6" x14ac:dyDescent="0.3">
      <c r="A43" t="s">
        <v>90</v>
      </c>
      <c r="B43" s="2" t="s">
        <v>85</v>
      </c>
      <c r="C43">
        <v>0</v>
      </c>
      <c r="D43">
        <v>0.39643115141443697</v>
      </c>
      <c r="E43">
        <v>-0.39643115141443697</v>
      </c>
      <c r="F43">
        <v>0.19821557570721848</v>
      </c>
    </row>
    <row r="44" spans="1:6" x14ac:dyDescent="0.3">
      <c r="A44" t="s">
        <v>90</v>
      </c>
      <c r="B44" s="2" t="s">
        <v>6</v>
      </c>
      <c r="C44">
        <v>0</v>
      </c>
      <c r="D44">
        <v>0.54108099820581634</v>
      </c>
      <c r="E44">
        <v>-0.54108099820581634</v>
      </c>
      <c r="F44">
        <v>0.27054049910290817</v>
      </c>
    </row>
    <row r="45" spans="1:6" x14ac:dyDescent="0.3">
      <c r="A45" t="s">
        <v>90</v>
      </c>
      <c r="B45" s="2" t="s">
        <v>7</v>
      </c>
      <c r="C45">
        <v>0</v>
      </c>
      <c r="D45">
        <v>0.42180949327155981</v>
      </c>
      <c r="E45">
        <v>-0.42180949327155981</v>
      </c>
      <c r="F45">
        <v>0.2109047466357799</v>
      </c>
    </row>
    <row r="46" spans="1:6" x14ac:dyDescent="0.3">
      <c r="A46" t="s">
        <v>90</v>
      </c>
      <c r="B46" s="2" t="s">
        <v>86</v>
      </c>
      <c r="C46">
        <v>1.1656906006669689</v>
      </c>
      <c r="D46">
        <v>0.70157304669771281</v>
      </c>
      <c r="E46">
        <v>0.46411755396925614</v>
      </c>
      <c r="F46">
        <v>0.93363182368234088</v>
      </c>
    </row>
    <row r="47" spans="1:6" x14ac:dyDescent="0.3">
      <c r="A47" t="s">
        <v>90</v>
      </c>
      <c r="B47" s="2" t="s">
        <v>87</v>
      </c>
      <c r="C47">
        <v>2.0157073757372745</v>
      </c>
      <c r="D47">
        <v>2.1062772996209766E-3</v>
      </c>
      <c r="E47">
        <v>2.0136010984376536</v>
      </c>
      <c r="F47">
        <v>1.0089068265184478</v>
      </c>
    </row>
    <row r="48" spans="1:6" x14ac:dyDescent="0.3">
      <c r="A48" t="s">
        <v>90</v>
      </c>
      <c r="B48" s="2" t="s">
        <v>10</v>
      </c>
      <c r="C48">
        <v>0.53790453489558143</v>
      </c>
      <c r="D48">
        <v>4.0408438231180267E-2</v>
      </c>
      <c r="E48">
        <v>0.4974960966644012</v>
      </c>
      <c r="F48">
        <v>0.28915648656338089</v>
      </c>
    </row>
    <row r="49" spans="1:6" x14ac:dyDescent="0.3">
      <c r="A49" t="s">
        <v>90</v>
      </c>
      <c r="B49" s="2" t="s">
        <v>11</v>
      </c>
      <c r="C49">
        <v>5.6070654288815341E-3</v>
      </c>
      <c r="D49">
        <v>5.8874187003256105E-2</v>
      </c>
      <c r="E49">
        <v>-5.3267121574374569E-2</v>
      </c>
      <c r="F49">
        <v>3.2240626216068817E-2</v>
      </c>
    </row>
    <row r="50" spans="1:6" x14ac:dyDescent="0.3">
      <c r="A50" t="s">
        <v>67</v>
      </c>
      <c r="B50" s="2" t="s">
        <v>81</v>
      </c>
      <c r="C50">
        <v>2.3969886171416874</v>
      </c>
      <c r="D50">
        <v>1.2363940709132852</v>
      </c>
      <c r="E50">
        <v>1.1605945462284024</v>
      </c>
      <c r="F50">
        <v>1.8166913440274863</v>
      </c>
    </row>
    <row r="51" spans="1:6" x14ac:dyDescent="0.3">
      <c r="A51" t="s">
        <v>67</v>
      </c>
      <c r="B51" s="2" t="s">
        <v>83</v>
      </c>
      <c r="C51">
        <v>0.30208905492973664</v>
      </c>
      <c r="D51">
        <v>0.28293706618657039</v>
      </c>
      <c r="E51">
        <v>1.9151988743166246E-2</v>
      </c>
      <c r="F51">
        <v>0.29251306055815351</v>
      </c>
    </row>
    <row r="52" spans="1:6" x14ac:dyDescent="0.3">
      <c r="A52" t="s">
        <v>67</v>
      </c>
      <c r="B52" s="2" t="s">
        <v>2</v>
      </c>
      <c r="C52">
        <v>0.3633497270460358</v>
      </c>
      <c r="D52">
        <v>0.30325903034336266</v>
      </c>
      <c r="E52">
        <v>6.0090696702673155E-2</v>
      </c>
      <c r="F52">
        <v>0.3333043786946992</v>
      </c>
    </row>
    <row r="53" spans="1:6" x14ac:dyDescent="0.3">
      <c r="A53" t="s">
        <v>67</v>
      </c>
      <c r="B53" s="2" t="s">
        <v>3</v>
      </c>
      <c r="C53">
        <v>0.15134571668359312</v>
      </c>
      <c r="D53">
        <v>0.15868568860278187</v>
      </c>
      <c r="E53">
        <v>-7.3399719191887466E-3</v>
      </c>
      <c r="F53">
        <v>0.15501570264318748</v>
      </c>
    </row>
    <row r="54" spans="1:6" x14ac:dyDescent="0.3">
      <c r="A54" t="s">
        <v>67</v>
      </c>
      <c r="B54" s="2" t="s">
        <v>84</v>
      </c>
      <c r="C54">
        <v>0.44257579281768994</v>
      </c>
      <c r="D54">
        <v>0.48623605894946814</v>
      </c>
      <c r="E54">
        <v>-4.3660266131778244E-2</v>
      </c>
      <c r="F54">
        <v>0.46440592588357904</v>
      </c>
    </row>
    <row r="55" spans="1:6" x14ac:dyDescent="0.3">
      <c r="A55" t="s">
        <v>67</v>
      </c>
      <c r="B55" s="2" t="s">
        <v>85</v>
      </c>
      <c r="C55">
        <v>8.1399641165004019E-2</v>
      </c>
      <c r="D55">
        <v>0.19589529756293461</v>
      </c>
      <c r="E55">
        <v>-0.11449565639793058</v>
      </c>
      <c r="F55">
        <v>0.13864746936396932</v>
      </c>
    </row>
    <row r="56" spans="1:6" x14ac:dyDescent="0.3">
      <c r="A56" t="s">
        <v>67</v>
      </c>
      <c r="B56" s="2" t="s">
        <v>6</v>
      </c>
      <c r="C56">
        <v>0.12186213521334159</v>
      </c>
      <c r="D56">
        <v>0.4327953938267185</v>
      </c>
      <c r="E56">
        <v>-0.31093325861337689</v>
      </c>
      <c r="F56">
        <v>0.27732876452002997</v>
      </c>
    </row>
    <row r="57" spans="1:6" x14ac:dyDescent="0.3">
      <c r="A57" t="s">
        <v>67</v>
      </c>
      <c r="B57" s="2" t="s">
        <v>7</v>
      </c>
      <c r="C57">
        <v>9.2047234048024548E-2</v>
      </c>
      <c r="D57">
        <v>0.18111604856888572</v>
      </c>
      <c r="E57">
        <v>-8.9068814520861184E-2</v>
      </c>
      <c r="F57">
        <v>0.13658164130845515</v>
      </c>
    </row>
    <row r="58" spans="1:6" x14ac:dyDescent="0.3">
      <c r="A58" t="s">
        <v>67</v>
      </c>
      <c r="B58" s="2" t="s">
        <v>86</v>
      </c>
      <c r="C58">
        <v>0.18360619326377009</v>
      </c>
      <c r="D58">
        <v>0.44811265892306201</v>
      </c>
      <c r="E58">
        <v>-0.26450646565929187</v>
      </c>
      <c r="F58">
        <v>0.31585942609341605</v>
      </c>
    </row>
    <row r="59" spans="1:6" x14ac:dyDescent="0.3">
      <c r="A59" t="s">
        <v>67</v>
      </c>
      <c r="B59" s="2" t="s">
        <v>87</v>
      </c>
      <c r="C59">
        <v>9.8149107921944145E-2</v>
      </c>
      <c r="D59">
        <v>0.10141125883286831</v>
      </c>
      <c r="E59">
        <v>-3.2621509109241609E-3</v>
      </c>
      <c r="F59">
        <v>9.978018337740624E-2</v>
      </c>
    </row>
    <row r="60" spans="1:6" x14ac:dyDescent="0.3">
      <c r="A60" t="s">
        <v>67</v>
      </c>
      <c r="B60" s="2" t="s">
        <v>10</v>
      </c>
      <c r="C60">
        <v>7.8612807553601505E-2</v>
      </c>
      <c r="D60">
        <v>0.18480886043581929</v>
      </c>
      <c r="E60">
        <v>-0.10619605288221776</v>
      </c>
      <c r="F60">
        <v>0.13171083399471037</v>
      </c>
    </row>
    <row r="61" spans="1:6" x14ac:dyDescent="0.3">
      <c r="A61" t="s">
        <v>67</v>
      </c>
      <c r="B61" s="2" t="s">
        <v>11</v>
      </c>
      <c r="C61">
        <v>4.2669253358685599E-2</v>
      </c>
      <c r="D61">
        <v>0.22263071302979184</v>
      </c>
      <c r="E61">
        <v>-0.17996145967110624</v>
      </c>
      <c r="F61">
        <v>0.13264998319423874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8229-AF3B-40A4-BB19-126386112F34}">
  <dimension ref="A1:K21"/>
  <sheetViews>
    <sheetView zoomScaleNormal="100" workbookViewId="0">
      <selection activeCell="A28" sqref="A28"/>
    </sheetView>
  </sheetViews>
  <sheetFormatPr defaultRowHeight="14" x14ac:dyDescent="0.3"/>
  <cols>
    <col min="1" max="1" width="28.75" customWidth="1"/>
    <col min="3" max="6" width="11.25" bestFit="1" customWidth="1"/>
    <col min="7" max="7" width="12.33203125" bestFit="1" customWidth="1"/>
    <col min="8" max="11" width="8.75" bestFit="1" customWidth="1"/>
  </cols>
  <sheetData>
    <row r="1" spans="1:11" x14ac:dyDescent="0.3">
      <c r="A1" t="s">
        <v>78</v>
      </c>
      <c r="B1" t="s">
        <v>79</v>
      </c>
      <c r="C1" t="s">
        <v>76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3">
      <c r="A2" t="s">
        <v>12</v>
      </c>
      <c r="B2">
        <v>2021</v>
      </c>
      <c r="C2">
        <v>180491329.54000002</v>
      </c>
      <c r="D2">
        <v>76636238.390000001</v>
      </c>
      <c r="E2">
        <v>89978503.310000002</v>
      </c>
      <c r="F2">
        <v>166614741.69999999</v>
      </c>
      <c r="G2">
        <v>-13342264.919999996</v>
      </c>
      <c r="H2">
        <v>0.80367269786635398</v>
      </c>
      <c r="I2">
        <v>0.92748483299893292</v>
      </c>
      <c r="J2">
        <v>-0.1238121351325792</v>
      </c>
      <c r="K2">
        <v>0.86557876543264334</v>
      </c>
    </row>
    <row r="3" spans="1:11" x14ac:dyDescent="0.3">
      <c r="A3" t="s">
        <v>12</v>
      </c>
      <c r="B3">
        <v>2022</v>
      </c>
      <c r="C3">
        <v>608672779.31999993</v>
      </c>
      <c r="D3">
        <v>465989175.84999996</v>
      </c>
      <c r="E3">
        <v>129650071.59</v>
      </c>
      <c r="F3">
        <v>595639247.43999994</v>
      </c>
      <c r="G3">
        <v>336339104.25999999</v>
      </c>
      <c r="H3">
        <v>4.7797764222628789</v>
      </c>
      <c r="I3">
        <v>1.3591496440739206</v>
      </c>
      <c r="J3">
        <v>3.4206267781889581</v>
      </c>
      <c r="K3">
        <v>3.0694630331683994</v>
      </c>
    </row>
    <row r="4" spans="1:11" x14ac:dyDescent="0.3">
      <c r="A4" t="s">
        <v>12</v>
      </c>
      <c r="B4">
        <v>2023</v>
      </c>
      <c r="C4">
        <v>1123084422.3299999</v>
      </c>
      <c r="D4">
        <v>205575789.11000001</v>
      </c>
      <c r="E4">
        <v>512323731.27999997</v>
      </c>
      <c r="F4">
        <v>717899520.38999999</v>
      </c>
      <c r="G4">
        <v>-306747942.17000002</v>
      </c>
      <c r="H4">
        <v>1.0888106903864743</v>
      </c>
      <c r="I4">
        <v>2.3090894455632665</v>
      </c>
      <c r="J4">
        <v>-1.2202787551767922</v>
      </c>
      <c r="K4">
        <v>1.6989500679748704</v>
      </c>
    </row>
    <row r="5" spans="1:11" x14ac:dyDescent="0.3">
      <c r="A5" t="s">
        <v>12</v>
      </c>
      <c r="B5">
        <v>2024</v>
      </c>
      <c r="C5">
        <v>697339008.45000005</v>
      </c>
      <c r="D5">
        <v>710695734.99000001</v>
      </c>
      <c r="E5">
        <v>159577198.07999998</v>
      </c>
      <c r="F5">
        <v>870272933.07000005</v>
      </c>
      <c r="G5">
        <v>551118536.90999997</v>
      </c>
      <c r="H5">
        <v>3.7599702368966019</v>
      </c>
      <c r="I5">
        <v>0.93782766212314772</v>
      </c>
      <c r="J5">
        <v>2.8221425747734541</v>
      </c>
      <c r="K5">
        <v>2.3488989495098749</v>
      </c>
    </row>
    <row r="6" spans="1:11" x14ac:dyDescent="0.3">
      <c r="A6" t="s">
        <v>88</v>
      </c>
      <c r="B6">
        <v>2021</v>
      </c>
      <c r="C6">
        <v>190132078</v>
      </c>
      <c r="D6">
        <v>8500000</v>
      </c>
      <c r="E6">
        <v>29500000</v>
      </c>
      <c r="F6">
        <v>38000000</v>
      </c>
      <c r="G6">
        <v>-21000000</v>
      </c>
      <c r="H6">
        <v>8.5376997083604841E-2</v>
      </c>
      <c r="I6">
        <v>0.28637016221398753</v>
      </c>
      <c r="J6">
        <v>-0.20099316513038268</v>
      </c>
      <c r="K6">
        <v>0.18587357964879619</v>
      </c>
    </row>
    <row r="7" spans="1:11" x14ac:dyDescent="0.3">
      <c r="A7" t="s">
        <v>88</v>
      </c>
      <c r="B7">
        <v>2022</v>
      </c>
      <c r="C7">
        <v>500896234</v>
      </c>
      <c r="D7">
        <v>202000000</v>
      </c>
      <c r="E7">
        <v>213500000</v>
      </c>
      <c r="F7">
        <v>415500000</v>
      </c>
      <c r="G7">
        <v>-11500000</v>
      </c>
      <c r="H7">
        <v>2.4391261145492207</v>
      </c>
      <c r="I7">
        <v>2.5763073990753345</v>
      </c>
      <c r="J7">
        <v>-0.13718128452611358</v>
      </c>
      <c r="K7">
        <v>2.507716756812278</v>
      </c>
    </row>
    <row r="8" spans="1:11" x14ac:dyDescent="0.3">
      <c r="A8" t="s">
        <v>88</v>
      </c>
      <c r="B8">
        <v>2023</v>
      </c>
      <c r="C8">
        <v>474396234</v>
      </c>
      <c r="D8">
        <v>1978500000</v>
      </c>
      <c r="E8">
        <v>1963000000</v>
      </c>
      <c r="F8">
        <v>3941500000</v>
      </c>
      <c r="G8">
        <v>15500000</v>
      </c>
      <c r="H8">
        <v>24.881687488124669</v>
      </c>
      <c r="I8">
        <v>24.682247463724842</v>
      </c>
      <c r="J8">
        <v>0.19944002439982766</v>
      </c>
      <c r="K8">
        <v>24.781967475924752</v>
      </c>
    </row>
    <row r="9" spans="1:11" x14ac:dyDescent="0.3">
      <c r="A9" t="s">
        <v>88</v>
      </c>
      <c r="B9">
        <v>2024</v>
      </c>
      <c r="C9">
        <v>348264156</v>
      </c>
      <c r="D9">
        <v>16000000</v>
      </c>
      <c r="E9">
        <v>22000000</v>
      </c>
      <c r="F9">
        <v>38000000</v>
      </c>
      <c r="G9">
        <v>-6000000</v>
      </c>
      <c r="H9">
        <v>0.18339699373285689</v>
      </c>
      <c r="I9">
        <v>0.25205542333759245</v>
      </c>
      <c r="J9">
        <v>-6.8658429604735532E-2</v>
      </c>
      <c r="K9">
        <v>0.21772620853522467</v>
      </c>
    </row>
    <row r="10" spans="1:11" x14ac:dyDescent="0.3">
      <c r="A10" t="s">
        <v>89</v>
      </c>
      <c r="B10">
        <v>2021</v>
      </c>
      <c r="C10">
        <v>15789568</v>
      </c>
      <c r="D10">
        <v>7200000</v>
      </c>
      <c r="E10">
        <v>11700000</v>
      </c>
      <c r="F10">
        <v>18900000</v>
      </c>
      <c r="G10">
        <v>-4500000</v>
      </c>
      <c r="H10">
        <v>0.87060389559801366</v>
      </c>
      <c r="I10">
        <v>1.3752842120347664</v>
      </c>
      <c r="J10">
        <v>-0.50468031643675282</v>
      </c>
      <c r="K10">
        <v>1.12294405381639</v>
      </c>
    </row>
    <row r="11" spans="1:11" x14ac:dyDescent="0.3">
      <c r="A11" t="s">
        <v>89</v>
      </c>
      <c r="B11">
        <v>2022</v>
      </c>
      <c r="C11">
        <v>33268704</v>
      </c>
      <c r="D11">
        <v>57000000</v>
      </c>
      <c r="E11">
        <v>60600000</v>
      </c>
      <c r="F11">
        <v>117600000</v>
      </c>
      <c r="G11">
        <v>-3600000</v>
      </c>
      <c r="H11">
        <v>10.300039101930036</v>
      </c>
      <c r="I11">
        <v>10.927736897150407</v>
      </c>
      <c r="J11">
        <v>-0.62769779522036995</v>
      </c>
      <c r="K11">
        <v>10.613887999540221</v>
      </c>
    </row>
    <row r="12" spans="1:11" x14ac:dyDescent="0.3">
      <c r="A12" t="s">
        <v>89</v>
      </c>
      <c r="B12">
        <v>2023</v>
      </c>
      <c r="C12">
        <v>24868704</v>
      </c>
      <c r="D12">
        <v>83100000</v>
      </c>
      <c r="E12">
        <v>81900000</v>
      </c>
      <c r="F12">
        <v>165000000</v>
      </c>
      <c r="G12">
        <v>1200000</v>
      </c>
      <c r="H12">
        <v>20.23392004453742</v>
      </c>
      <c r="I12">
        <v>19.877088873622252</v>
      </c>
      <c r="J12">
        <v>0.35683117091516736</v>
      </c>
      <c r="K12">
        <v>20.055504459079838</v>
      </c>
    </row>
    <row r="13" spans="1:11" x14ac:dyDescent="0.3">
      <c r="A13" t="s">
        <v>89</v>
      </c>
      <c r="B13">
        <v>2024</v>
      </c>
      <c r="C13">
        <v>16579136</v>
      </c>
      <c r="D13">
        <v>9000000</v>
      </c>
      <c r="E13">
        <v>11700000</v>
      </c>
      <c r="F13">
        <v>20700000</v>
      </c>
      <c r="G13">
        <v>-2700000</v>
      </c>
      <c r="H13">
        <v>2.0936057033227167</v>
      </c>
      <c r="I13">
        <v>2.6410739827238916</v>
      </c>
      <c r="J13">
        <v>-0.54746827940117471</v>
      </c>
      <c r="K13">
        <v>2.3673398430233039</v>
      </c>
    </row>
    <row r="14" spans="1:11" x14ac:dyDescent="0.3">
      <c r="A14" t="s">
        <v>90</v>
      </c>
      <c r="B14">
        <v>2021</v>
      </c>
      <c r="C14">
        <v>416288330</v>
      </c>
      <c r="D14">
        <v>21600000</v>
      </c>
      <c r="E14">
        <v>182700000</v>
      </c>
      <c r="F14">
        <v>204300000</v>
      </c>
      <c r="G14">
        <v>-161100000</v>
      </c>
      <c r="H14">
        <v>0.10237255958702299</v>
      </c>
      <c r="I14">
        <v>0.66040254263153653</v>
      </c>
      <c r="J14">
        <v>-0.55802998304451357</v>
      </c>
      <c r="K14">
        <v>0.3813875511092798</v>
      </c>
    </row>
    <row r="15" spans="1:11" x14ac:dyDescent="0.3">
      <c r="A15" t="s">
        <v>90</v>
      </c>
      <c r="B15">
        <v>2022</v>
      </c>
      <c r="C15">
        <v>1121964990</v>
      </c>
      <c r="D15">
        <v>990900000</v>
      </c>
      <c r="E15">
        <v>277200000</v>
      </c>
      <c r="F15">
        <v>1268100000</v>
      </c>
      <c r="G15">
        <v>713700000</v>
      </c>
      <c r="H15">
        <v>7.4115501626663107</v>
      </c>
      <c r="I15">
        <v>1.9494660689800332</v>
      </c>
      <c r="J15">
        <v>5.4620840936862773</v>
      </c>
      <c r="K15">
        <v>4.6805081158231712</v>
      </c>
    </row>
    <row r="16" spans="1:11" x14ac:dyDescent="0.3">
      <c r="A16" t="s">
        <v>90</v>
      </c>
      <c r="B16">
        <v>2023</v>
      </c>
      <c r="C16">
        <v>2013864990</v>
      </c>
      <c r="D16">
        <v>680400000</v>
      </c>
      <c r="E16">
        <v>1092600000</v>
      </c>
      <c r="F16">
        <v>1773000000</v>
      </c>
      <c r="G16">
        <v>-412200000</v>
      </c>
      <c r="H16">
        <v>4.0292991693344105</v>
      </c>
      <c r="I16">
        <v>2.8091201192475359</v>
      </c>
      <c r="J16">
        <v>1.2201790500868743</v>
      </c>
      <c r="K16">
        <v>3.4192096442909734</v>
      </c>
    </row>
    <row r="17" spans="1:11" x14ac:dyDescent="0.3">
      <c r="A17" t="s">
        <v>90</v>
      </c>
      <c r="B17">
        <v>2024</v>
      </c>
      <c r="C17">
        <v>3426376660</v>
      </c>
      <c r="D17">
        <v>1791000000</v>
      </c>
      <c r="E17">
        <v>145800000</v>
      </c>
      <c r="F17">
        <v>1936800000</v>
      </c>
      <c r="G17">
        <v>1645200000</v>
      </c>
      <c r="H17">
        <v>4.1323986516755227</v>
      </c>
      <c r="I17">
        <v>0.16968438046542461</v>
      </c>
      <c r="J17">
        <v>3.962714271210098</v>
      </c>
      <c r="K17">
        <v>2.1510415160704732</v>
      </c>
    </row>
    <row r="18" spans="1:11" x14ac:dyDescent="0.3">
      <c r="A18" t="s">
        <v>67</v>
      </c>
      <c r="B18">
        <v>2021</v>
      </c>
      <c r="C18">
        <v>6813415579.2800007</v>
      </c>
      <c r="D18">
        <v>16331679587.389999</v>
      </c>
      <c r="E18">
        <v>8424066624.8899994</v>
      </c>
      <c r="F18">
        <v>24755746212.279999</v>
      </c>
      <c r="G18">
        <v>7907612962.5</v>
      </c>
      <c r="H18">
        <v>9.9841155226157614</v>
      </c>
      <c r="I18">
        <v>5.1743410252350426</v>
      </c>
      <c r="J18">
        <v>4.8097744973807179</v>
      </c>
      <c r="K18">
        <v>7.579228273925402</v>
      </c>
    </row>
    <row r="19" spans="1:11" x14ac:dyDescent="0.3">
      <c r="A19" t="s">
        <v>67</v>
      </c>
      <c r="B19">
        <v>2022</v>
      </c>
      <c r="C19">
        <v>45280269487.529999</v>
      </c>
      <c r="D19">
        <v>15534264616.009998</v>
      </c>
      <c r="E19">
        <v>15220821938.490002</v>
      </c>
      <c r="F19">
        <v>30755086554.499996</v>
      </c>
      <c r="G19">
        <v>313442677.5200001</v>
      </c>
      <c r="H19">
        <v>2.0889617708317978</v>
      </c>
      <c r="I19">
        <v>2.0423463371511943</v>
      </c>
      <c r="J19">
        <v>4.6615433680603446E-2</v>
      </c>
      <c r="K19">
        <v>2.065654053991496</v>
      </c>
    </row>
    <row r="20" spans="1:11" x14ac:dyDescent="0.3">
      <c r="A20" t="s">
        <v>67</v>
      </c>
      <c r="B20">
        <v>2023</v>
      </c>
      <c r="C20">
        <v>37214633532.349998</v>
      </c>
      <c r="D20">
        <v>4814158510.9800005</v>
      </c>
      <c r="E20">
        <v>13376935990.830002</v>
      </c>
      <c r="F20">
        <v>18191094501.810001</v>
      </c>
      <c r="G20">
        <v>-8562777479.8500004</v>
      </c>
      <c r="H20">
        <v>0.73158476635444813</v>
      </c>
      <c r="I20">
        <v>1.9773569027283733</v>
      </c>
      <c r="J20">
        <v>-1.2457721363739256</v>
      </c>
      <c r="K20">
        <v>1.3544708345414107</v>
      </c>
    </row>
    <row r="21" spans="1:11" x14ac:dyDescent="0.3">
      <c r="A21" t="s">
        <v>67</v>
      </c>
      <c r="B21">
        <v>2024</v>
      </c>
      <c r="C21">
        <v>16524706502.190001</v>
      </c>
      <c r="D21">
        <v>1245780540.3899999</v>
      </c>
      <c r="E21">
        <v>2842960434.4200001</v>
      </c>
      <c r="F21">
        <v>4088740974.8099999</v>
      </c>
      <c r="G21">
        <v>-1597179894.03</v>
      </c>
      <c r="H21">
        <v>0.29788378349769257</v>
      </c>
      <c r="I21">
        <v>0.6934947285145534</v>
      </c>
      <c r="J21">
        <v>-0.39561094501686078</v>
      </c>
      <c r="K21">
        <v>0.49568925600612301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学一 薄</cp:lastModifiedBy>
  <dcterms:created xsi:type="dcterms:W3CDTF">2024-11-25T06:05:43Z</dcterms:created>
  <dcterms:modified xsi:type="dcterms:W3CDTF">2024-11-26T14:10:54Z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5D64B4EB-9F74-48AE-AAF5-3F956DE7EB75</vt:lpwstr>
  </property>
</Properties>
</file>