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ukai\Desktop\mopac-Exercise\Youngs_modulus\PM7\"/>
    </mc:Choice>
  </mc:AlternateContent>
  <xr:revisionPtr revIDLastSave="0" documentId="13_ncr:1_{63B0DD0F-F496-4BE4-9642-CF833B29A95C}" xr6:coauthVersionLast="47" xr6:coauthVersionMax="47" xr10:uidLastSave="{00000000-0000-0000-0000-000000000000}"/>
  <bookViews>
    <workbookView xWindow="7020" yWindow="1460" windowWidth="12250" windowHeight="9990" xr2:uid="{455742C6-91C9-4155-8A0A-244BA9EC8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  <c r="B11" i="1"/>
  <c r="F9" i="1"/>
  <c r="F8" i="1"/>
  <c r="F7" i="1"/>
  <c r="F6" i="1"/>
  <c r="B12" i="1" l="1"/>
</calcChain>
</file>

<file path=xl/sharedStrings.xml><?xml version="1.0" encoding="utf-8"?>
<sst xmlns="http://schemas.openxmlformats.org/spreadsheetml/2006/main" count="32" uniqueCount="26">
  <si>
    <t>MOLECULAR WEIGHT</t>
  </si>
  <si>
    <t>Length</t>
    <phoneticPr fontId="1"/>
  </si>
  <si>
    <t>[Angstrom]</t>
    <phoneticPr fontId="1"/>
  </si>
  <si>
    <t>[g/mol]</t>
    <phoneticPr fontId="1"/>
  </si>
  <si>
    <t>Density</t>
    <phoneticPr fontId="1"/>
  </si>
  <si>
    <t>HOF at L0</t>
    <phoneticPr fontId="1"/>
  </si>
  <si>
    <t>HOF at L1</t>
    <phoneticPr fontId="1"/>
  </si>
  <si>
    <t>HOF at L2</t>
    <phoneticPr fontId="1"/>
  </si>
  <si>
    <t>HOF at L3</t>
    <phoneticPr fontId="1"/>
  </si>
  <si>
    <t>[KJ/MOL]</t>
    <phoneticPr fontId="1"/>
  </si>
  <si>
    <t xml:space="preserve">at </t>
    <phoneticPr fontId="1"/>
  </si>
  <si>
    <t>L0</t>
    <phoneticPr fontId="1"/>
  </si>
  <si>
    <t>L1</t>
    <phoneticPr fontId="1"/>
  </si>
  <si>
    <t>L2</t>
    <phoneticPr fontId="1"/>
  </si>
  <si>
    <t>L3</t>
    <phoneticPr fontId="1"/>
  </si>
  <si>
    <t>MOPAC</t>
    <phoneticPr fontId="1"/>
  </si>
  <si>
    <t>L1=L0*1.003</t>
    <phoneticPr fontId="1"/>
  </si>
  <si>
    <t>K</t>
    <phoneticPr fontId="1"/>
  </si>
  <si>
    <t>10^20 [(N/m)/mol]</t>
  </si>
  <si>
    <t>E</t>
    <phoneticPr fontId="1"/>
  </si>
  <si>
    <t>[GPa]</t>
    <phoneticPr fontId="1"/>
  </si>
  <si>
    <t>input</t>
    <phoneticPr fontId="1"/>
  </si>
  <si>
    <t>output</t>
    <phoneticPr fontId="1"/>
  </si>
  <si>
    <t>L1=L0*1.001</t>
    <phoneticPr fontId="1"/>
  </si>
  <si>
    <t>L1=L0*1.002</t>
    <phoneticPr fontId="1"/>
  </si>
  <si>
    <t>[g/cm^3]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</si>
</sst>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_ "/>
    <numFmt numFmtId="178" formatCode="0.0000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8B8D-9233-4346-91D7-287C8958283C}">
  <dimension ref="A1:G12"/>
  <sheetViews>
    <sheetView tabSelected="1" workbookViewId="0">
      <selection activeCell="B5" sqref="B5"/>
    </sheetView>
  </sheetViews>
  <sheetFormatPr defaultRowHeight="18" x14ac:dyDescent="0.55000000000000004"/>
  <cols>
    <col min="1" max="1" width="20.9140625" bestFit="1" customWidth="1"/>
    <col min="2" max="2" width="10.1640625" bestFit="1" customWidth="1"/>
    <col min="3" max="3" width="10.83203125" bestFit="1" customWidth="1"/>
    <col min="5" max="5" width="9.1640625" bestFit="1" customWidth="1"/>
    <col min="6" max="6" width="10.75" bestFit="1" customWidth="1"/>
    <col min="7" max="7" width="12.1640625" bestFit="1" customWidth="1"/>
  </cols>
  <sheetData>
    <row r="1" spans="1:7" x14ac:dyDescent="0.55000000000000004">
      <c r="A1" t="s">
        <v>4</v>
      </c>
      <c r="B1" s="2">
        <f>(0.91+0.93)/2</f>
        <v>0.92</v>
      </c>
      <c r="C1" t="s">
        <v>25</v>
      </c>
      <c r="E1" s="2" t="s">
        <v>21</v>
      </c>
    </row>
    <row r="2" spans="1:7" x14ac:dyDescent="0.55000000000000004">
      <c r="A2" t="s">
        <v>0</v>
      </c>
      <c r="B2" s="2">
        <v>84.160799999999995</v>
      </c>
      <c r="C2" t="s">
        <v>3</v>
      </c>
      <c r="E2" s="4" t="s">
        <v>22</v>
      </c>
    </row>
    <row r="3" spans="1:7" x14ac:dyDescent="0.55000000000000004">
      <c r="A3" t="s">
        <v>1</v>
      </c>
      <c r="B3" s="2">
        <v>7.7469279999999996</v>
      </c>
      <c r="C3" t="s">
        <v>2</v>
      </c>
    </row>
    <row r="4" spans="1:7" x14ac:dyDescent="0.55000000000000004">
      <c r="B4" s="3"/>
    </row>
    <row r="5" spans="1:7" x14ac:dyDescent="0.55000000000000004">
      <c r="A5" t="s">
        <v>15</v>
      </c>
    </row>
    <row r="6" spans="1:7" x14ac:dyDescent="0.55000000000000004">
      <c r="A6" t="s">
        <v>5</v>
      </c>
      <c r="B6" s="1">
        <v>-106.55971</v>
      </c>
      <c r="C6" t="s">
        <v>9</v>
      </c>
      <c r="D6" t="s">
        <v>10</v>
      </c>
      <c r="E6" t="s">
        <v>11</v>
      </c>
      <c r="F6" s="6">
        <f>B3</f>
        <v>7.7469279999999996</v>
      </c>
    </row>
    <row r="7" spans="1:7" x14ac:dyDescent="0.55000000000000004">
      <c r="A7" t="s">
        <v>6</v>
      </c>
      <c r="B7" s="1">
        <v>-105.16361999999999</v>
      </c>
      <c r="C7" t="s">
        <v>9</v>
      </c>
      <c r="D7" t="s">
        <v>10</v>
      </c>
      <c r="E7" t="s">
        <v>12</v>
      </c>
      <c r="F7" s="6">
        <f>F6*1.001</f>
        <v>7.7546749279999991</v>
      </c>
      <c r="G7" t="s">
        <v>23</v>
      </c>
    </row>
    <row r="8" spans="1:7" x14ac:dyDescent="0.55000000000000004">
      <c r="A8" t="s">
        <v>7</v>
      </c>
      <c r="B8" s="1">
        <v>-103.67192</v>
      </c>
      <c r="C8" t="s">
        <v>9</v>
      </c>
      <c r="D8" t="s">
        <v>10</v>
      </c>
      <c r="E8" t="s">
        <v>13</v>
      </c>
      <c r="F8" s="6">
        <f>F6*1.002</f>
        <v>7.7624218559999996</v>
      </c>
      <c r="G8" t="s">
        <v>24</v>
      </c>
    </row>
    <row r="9" spans="1:7" x14ac:dyDescent="0.55000000000000004">
      <c r="A9" t="s">
        <v>8</v>
      </c>
      <c r="B9" s="1">
        <v>-102.15443999999999</v>
      </c>
      <c r="C9" t="s">
        <v>9</v>
      </c>
      <c r="D9" t="s">
        <v>10</v>
      </c>
      <c r="E9" t="s">
        <v>14</v>
      </c>
      <c r="F9" s="6">
        <f>F6*1.003</f>
        <v>7.7701687839999991</v>
      </c>
      <c r="G9" t="s">
        <v>16</v>
      </c>
    </row>
    <row r="11" spans="1:7" x14ac:dyDescent="0.55000000000000004">
      <c r="A11" t="s">
        <v>17</v>
      </c>
      <c r="B11" s="5">
        <f>2*((B9-B6) -2*(B8-B6) +(B7-B6))/(B3^2*(0.003^2 -2*0.002^2+0.001^2))</f>
        <v>429.56003957575837</v>
      </c>
      <c r="C11" t="s">
        <v>18</v>
      </c>
    </row>
    <row r="12" spans="1:7" x14ac:dyDescent="0.55000000000000004">
      <c r="A12" t="s">
        <v>19</v>
      </c>
      <c r="B12" s="4">
        <f>B11*(B3^2/(B2/B1))/1000</f>
        <v>0.28181291052379187</v>
      </c>
      <c r="C12" t="s">
        <v>20</v>
      </c>
    </row>
  </sheetData>
  <phoneticPr fontId="1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2022-05-17T05:34:33Z</dcterms:created>
  <dcterms:modified xsi:type="dcterms:W3CDTF">2022-05-19T06:48:19Z</dcterms:modified>
</cp:coreProperties>
</file>