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manab\OneDrive\デスクトップ\mof\cif\"/>
    </mc:Choice>
  </mc:AlternateContent>
  <xr:revisionPtr revIDLastSave="0" documentId="13_ncr:1_{47F58B46-2154-4766-8F1A-036229994250}" xr6:coauthVersionLast="47" xr6:coauthVersionMax="47" xr10:uidLastSave="{00000000-0000-0000-0000-000000000000}"/>
  <bookViews>
    <workbookView xWindow="855" yWindow="1020" windowWidth="21285" windowHeight="137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0" i="1" l="1"/>
  <c r="F89" i="1"/>
  <c r="F172" i="1"/>
  <c r="F171" i="1"/>
  <c r="F168" i="1"/>
  <c r="F165" i="1"/>
  <c r="F166" i="1"/>
  <c r="F167" i="1"/>
  <c r="F164" i="1"/>
  <c r="F163" i="1"/>
  <c r="F162" i="1"/>
  <c r="F161" i="1"/>
  <c r="F158" i="1"/>
  <c r="F157" i="1"/>
  <c r="F156" i="1"/>
  <c r="F155" i="1"/>
  <c r="F148" i="1"/>
  <c r="F147" i="1"/>
  <c r="F150" i="1"/>
  <c r="F142" i="1"/>
  <c r="F141" i="1"/>
  <c r="F138" i="1"/>
  <c r="F137" i="1"/>
  <c r="F140" i="1"/>
  <c r="F139" i="1"/>
  <c r="F136" i="1"/>
  <c r="F135" i="1"/>
  <c r="F149" i="1"/>
  <c r="F122" i="1"/>
  <c r="F121" i="1"/>
  <c r="F114" i="1"/>
  <c r="F113" i="1"/>
  <c r="F116" i="1"/>
  <c r="F115" i="1"/>
  <c r="F112" i="1"/>
  <c r="F111" i="1"/>
  <c r="F108" i="1"/>
  <c r="F107" i="1"/>
  <c r="F106" i="1"/>
  <c r="F105" i="1"/>
  <c r="F104" i="1"/>
  <c r="F103" i="1"/>
  <c r="F97" i="1"/>
  <c r="F96" i="1"/>
  <c r="F95" i="1"/>
  <c r="F94" i="1"/>
  <c r="F93" i="1"/>
  <c r="F88" i="1"/>
  <c r="F87" i="1"/>
  <c r="F69" i="1"/>
  <c r="F72" i="1"/>
  <c r="F71" i="1"/>
  <c r="F70" i="1"/>
  <c r="F62" i="1"/>
  <c r="F61" i="1"/>
  <c r="F60" i="1"/>
  <c r="F58" i="1"/>
  <c r="F57" i="1"/>
  <c r="F59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26" i="1"/>
  <c r="F25" i="1"/>
  <c r="F24" i="1"/>
  <c r="F23" i="1"/>
  <c r="F42" i="1"/>
  <c r="F41" i="1"/>
  <c r="F40" i="1"/>
  <c r="F39" i="1"/>
  <c r="F38" i="1"/>
  <c r="F37" i="1"/>
  <c r="F36" i="1"/>
  <c r="F35" i="1"/>
  <c r="F30" i="1"/>
  <c r="F29" i="1"/>
  <c r="F28" i="1"/>
  <c r="F27" i="1"/>
  <c r="F34" i="1"/>
  <c r="F33" i="1"/>
  <c r="F32" i="1"/>
  <c r="F31" i="1"/>
  <c r="F22" i="1"/>
  <c r="F21" i="1"/>
  <c r="F20" i="1"/>
  <c r="F19" i="1"/>
  <c r="F6" i="1"/>
  <c r="F5" i="1"/>
  <c r="F17" i="1"/>
  <c r="F18" i="1"/>
  <c r="F16" i="1"/>
  <c r="F15" i="1"/>
  <c r="F4" i="1"/>
  <c r="F10" i="1"/>
  <c r="F3" i="1"/>
  <c r="F2" i="1"/>
  <c r="F9" i="1"/>
  <c r="F11" i="1"/>
  <c r="F12" i="1"/>
  <c r="F13" i="1"/>
  <c r="F14" i="1"/>
  <c r="F8" i="1"/>
  <c r="F7" i="1"/>
</calcChain>
</file>

<file path=xl/sharedStrings.xml><?xml version="1.0" encoding="utf-8"?>
<sst xmlns="http://schemas.openxmlformats.org/spreadsheetml/2006/main" count="801" uniqueCount="266">
  <si>
    <t>precursor</t>
  </si>
  <si>
    <t>complex</t>
  </si>
  <si>
    <t>CAN-12</t>
    <phoneticPr fontId="1"/>
  </si>
  <si>
    <t>COF-1</t>
    <phoneticPr fontId="1"/>
  </si>
  <si>
    <t>BDBA</t>
    <phoneticPr fontId="1"/>
  </si>
  <si>
    <t>H4MDIP</t>
    <phoneticPr fontId="1"/>
  </si>
  <si>
    <t>COF-102</t>
    <phoneticPr fontId="1"/>
  </si>
  <si>
    <t>HHTP</t>
    <phoneticPr fontId="1"/>
  </si>
  <si>
    <t>SMILES</t>
    <phoneticPr fontId="1"/>
  </si>
  <si>
    <t>Oc1ccc2c(c1)c1ccc(O)c(c1)c1c(O)ccc(O)c1c2</t>
    <phoneticPr fontId="1"/>
  </si>
  <si>
    <t>C(c1ccc(B(O)O)cc1)(c2ccc(B(O)O)cc2)(c3ccc(B(O)O)cc3)c4ccc(B(O)O)cc4</t>
    <phoneticPr fontId="1"/>
  </si>
  <si>
    <t>B(O)C1=CC=C(C=C1)B(O)</t>
    <phoneticPr fontId="1"/>
  </si>
  <si>
    <t>[Ce+3].[O-]N(=O)=O.[O-]N(=O)=O.[O-]N(=O)=O</t>
    <phoneticPr fontId="1"/>
  </si>
  <si>
    <t>OC(=O)c1cc(ccc1C)c2cc(ccc2C(=O)O)C</t>
    <phoneticPr fontId="1"/>
  </si>
  <si>
    <t>COF-103</t>
    <phoneticPr fontId="1"/>
  </si>
  <si>
    <t>SiO)cc1)(c2ccc(B(O)O)cc2)(c3ccc(B(O)O)cc3)c4ccc(B(O)O)cc4</t>
    <phoneticPr fontId="1"/>
  </si>
  <si>
    <t>TDBPS</t>
    <phoneticPr fontId="1"/>
  </si>
  <si>
    <t>CeN</t>
    <phoneticPr fontId="1"/>
  </si>
  <si>
    <t>COF-105</t>
    <phoneticPr fontId="1"/>
  </si>
  <si>
    <t>Reaction Time [h]</t>
    <phoneticPr fontId="1"/>
  </si>
  <si>
    <t>Temperature [K]</t>
    <phoneticPr fontId="1"/>
  </si>
  <si>
    <t>Solvent</t>
  </si>
  <si>
    <t>Solvent</t>
    <phoneticPr fontId="1"/>
  </si>
  <si>
    <t>n-Butanol</t>
    <phoneticPr fontId="1"/>
  </si>
  <si>
    <t>1,4-Dioxane</t>
  </si>
  <si>
    <t>1,4-Dioxane</t>
    <phoneticPr fontId="1"/>
  </si>
  <si>
    <t>COF-108</t>
    <phoneticPr fontId="1"/>
  </si>
  <si>
    <t>TDBPM</t>
    <phoneticPr fontId="1"/>
  </si>
  <si>
    <t>1,4-dioxane</t>
    <phoneticPr fontId="1"/>
  </si>
  <si>
    <t>mesitylene</t>
  </si>
  <si>
    <t>Catalyst</t>
    <phoneticPr fontId="1"/>
  </si>
  <si>
    <t>AcOH</t>
    <phoneticPr fontId="1"/>
  </si>
  <si>
    <t>DCM</t>
  </si>
  <si>
    <t>Toluene</t>
  </si>
  <si>
    <t>Toluene</t>
    <phoneticPr fontId="1"/>
  </si>
  <si>
    <t>Cu-BINAP MOF</t>
    <phoneticPr fontId="1"/>
  </si>
  <si>
    <t>COF-202</t>
    <phoneticPr fontId="1"/>
  </si>
  <si>
    <t>tBuSi-triol</t>
    <phoneticPr fontId="1"/>
  </si>
  <si>
    <t>CC(C)(C)[Si](O)(O)O</t>
    <phoneticPr fontId="1"/>
  </si>
  <si>
    <t>COF-300</t>
    <phoneticPr fontId="1"/>
  </si>
  <si>
    <t>TAPM</t>
    <phoneticPr fontId="1"/>
  </si>
  <si>
    <t>TPAL</t>
    <phoneticPr fontId="1"/>
  </si>
  <si>
    <t>C(c1ccc(N)cc1)(c2ccc(N)cc2)(c3ccc(N)cc3)c4ccc(N)cc4</t>
    <phoneticPr fontId="1"/>
  </si>
  <si>
    <t>O=CC1=CC=CC=C1C=O</t>
    <phoneticPr fontId="1"/>
  </si>
  <si>
    <t>R-NH2 + R'-CHO -&gt; R-N=CH-R' + H2O</t>
  </si>
  <si>
    <t>R-NH2 + R'-CHO -&gt; R-N=CH-R' + H2O</t>
    <phoneticPr fontId="1"/>
  </si>
  <si>
    <t>Note1</t>
    <phoneticPr fontId="1"/>
  </si>
  <si>
    <t>Note2</t>
    <phoneticPr fontId="1"/>
  </si>
  <si>
    <t>R-NH₂: amine, R'-CHO: aldehyde, R-N=CH-R': product containing an imine (C=N) bond, H₂O: water is produced as a by-product (dehydration condensation)</t>
    <phoneticPr fontId="1"/>
  </si>
  <si>
    <t>COF-5</t>
    <phoneticPr fontId="1"/>
  </si>
  <si>
    <t>Note3</t>
    <phoneticPr fontId="1"/>
  </si>
  <si>
    <t>R-NH₂: amine</t>
  </si>
  <si>
    <t>R'-CHO: aldehyde</t>
  </si>
  <si>
    <t>BDC</t>
  </si>
  <si>
    <t>BDC</t>
    <phoneticPr fontId="1"/>
  </si>
  <si>
    <t>UiO-66</t>
    <phoneticPr fontId="1"/>
  </si>
  <si>
    <t>DOBDC</t>
    <phoneticPr fontId="1"/>
  </si>
  <si>
    <t>BTC</t>
    <phoneticPr fontId="1"/>
  </si>
  <si>
    <t>HKUST-1</t>
    <phoneticPr fontId="1"/>
  </si>
  <si>
    <t>OC(=O)c1cc(C(=O)O)cc(C(=O)O)c1</t>
    <phoneticPr fontId="1"/>
  </si>
  <si>
    <t>Fe(NO₃)₃·9H₂O</t>
    <phoneticPr fontId="1"/>
  </si>
  <si>
    <t>[Fe+3].[O-]N(=O)=O.[O-]N(=O)=O.[O-]N(=O)=O.O.O.O.O.O.O.O.O.O</t>
    <phoneticPr fontId="1"/>
  </si>
  <si>
    <t>Cr(NO₃)₃·9H₂O</t>
    <phoneticPr fontId="1"/>
  </si>
  <si>
    <t>[Cr+3].[O-]N(=O)=O.[O-]N(=O)=O.[O-]N(=O)=O.O.O.O.O.O.O.O.O.O</t>
    <phoneticPr fontId="1"/>
  </si>
  <si>
    <t>MIL-47</t>
    <phoneticPr fontId="1"/>
  </si>
  <si>
    <t>V₂O₅</t>
    <phoneticPr fontId="1"/>
  </si>
  <si>
    <t>DMF</t>
  </si>
  <si>
    <t>DMF</t>
    <phoneticPr fontId="1"/>
  </si>
  <si>
    <t>Water</t>
  </si>
  <si>
    <t>Water</t>
    <phoneticPr fontId="1"/>
  </si>
  <si>
    <t>OC(=O)c1ccc(cc1)C(=O)O</t>
  </si>
  <si>
    <t>OC(=O)c1ccc(cc1)C(=O)O</t>
    <phoneticPr fontId="1"/>
  </si>
  <si>
    <t>O=VV=O</t>
    <phoneticPr fontId="1"/>
  </si>
  <si>
    <t>MIL-53(Cr)</t>
    <phoneticPr fontId="1"/>
  </si>
  <si>
    <t>Breathing Effect</t>
    <phoneticPr fontId="1"/>
  </si>
  <si>
    <t>FeCl₃·6H₂O</t>
    <phoneticPr fontId="1"/>
  </si>
  <si>
    <t>MIL-88B(Cr)</t>
    <phoneticPr fontId="1"/>
  </si>
  <si>
    <t>MIL-88B(Fe)</t>
    <phoneticPr fontId="1"/>
  </si>
  <si>
    <t>MIL-88A(Cr)</t>
    <phoneticPr fontId="1"/>
  </si>
  <si>
    <t>MIL-88A(Fe)</t>
    <phoneticPr fontId="1"/>
  </si>
  <si>
    <t>fumarate</t>
  </si>
  <si>
    <t>O=C(O)/C=C/C(=O)O</t>
  </si>
  <si>
    <t>O=C(O)/C=C/C(=O)O</t>
    <phoneticPr fontId="1"/>
  </si>
  <si>
    <t>MIL-88C(Cr)</t>
    <phoneticPr fontId="1"/>
  </si>
  <si>
    <t>MIL-88C(Fe)</t>
    <phoneticPr fontId="1"/>
  </si>
  <si>
    <t>2,6-NDC</t>
  </si>
  <si>
    <t>OC(=O)c1cccc2c1ccc(c2)C(=O)O</t>
    <phoneticPr fontId="1"/>
  </si>
  <si>
    <t>MIL-88D(Cr)</t>
    <phoneticPr fontId="1"/>
  </si>
  <si>
    <t>MIL-88D(Fe)</t>
    <phoneticPr fontId="1"/>
  </si>
  <si>
    <t>BPDC</t>
  </si>
  <si>
    <t>OC(=O)c1ccc(cc1)c2ccc(cc2)C(=O)O</t>
  </si>
  <si>
    <t>MIL-140A</t>
    <phoneticPr fontId="1"/>
  </si>
  <si>
    <t>ZrCl₄</t>
    <phoneticPr fontId="1"/>
  </si>
  <si>
    <t>NDC</t>
  </si>
  <si>
    <t>MIL-140B</t>
    <phoneticPr fontId="1"/>
  </si>
  <si>
    <t>Al(NO₃)₃·9H₂O</t>
    <phoneticPr fontId="1"/>
  </si>
  <si>
    <t>MIL-140C</t>
    <phoneticPr fontId="1"/>
  </si>
  <si>
    <t>Ce(NO₃)₄·xH₂O</t>
    <phoneticPr fontId="1"/>
  </si>
  <si>
    <t>SDC</t>
  </si>
  <si>
    <t>OC(=O)c1ccc(cc1)c2ccc(cc2)C(=O)O</t>
    <phoneticPr fontId="1"/>
  </si>
  <si>
    <t>MIL-140D(Zr)</t>
    <phoneticPr fontId="1"/>
  </si>
  <si>
    <r>
      <t>ZrCl</t>
    </r>
    <r>
      <rPr>
        <sz val="12"/>
        <color rgb="FF424242"/>
        <rFont val="ＭＳ Ｐゴシック"/>
        <family val="3"/>
        <charset val="128"/>
      </rPr>
      <t>₄</t>
    </r>
    <r>
      <rPr>
        <sz val="12"/>
        <color rgb="FF424242"/>
        <rFont val="Segoe UI"/>
        <family val="2"/>
      </rPr>
      <t xml:space="preserve"> </t>
    </r>
  </si>
  <si>
    <t>MIL-140D(Ce)</t>
    <phoneticPr fontId="1"/>
  </si>
  <si>
    <t>[Fe+3].[Cl-].[Cl-].[Cl-].O.O.O.O.O.O</t>
    <phoneticPr fontId="1"/>
  </si>
  <si>
    <t>[Zr+4].[Cl-].[Cl-].[Cl-].[Cl-]</t>
    <phoneticPr fontId="1"/>
  </si>
  <si>
    <t>[Al+3].[O-]N(=O)=O.[O-]N(=O)=O.[O-]N(=O)=O.O.O.O.O.O.O.O.O.O</t>
    <phoneticPr fontId="1"/>
  </si>
  <si>
    <t>[Ce+4].[O-]N(=O)=O.[O-]N(=O)=O.[O-]N(=O)=O.[O-]N(=O)=O.O.O.O.O.O.O.O.O.O</t>
    <phoneticPr fontId="1"/>
  </si>
  <si>
    <t>MIL-53(Fe)</t>
    <phoneticPr fontId="1"/>
  </si>
  <si>
    <t>MIL-53(Al)</t>
    <phoneticPr fontId="1"/>
  </si>
  <si>
    <t>MIL-89</t>
    <phoneticPr fontId="1"/>
  </si>
  <si>
    <t>BPDC</t>
    <phoneticPr fontId="1"/>
  </si>
  <si>
    <t>MIL-96</t>
    <phoneticPr fontId="1"/>
  </si>
  <si>
    <t>MIL-110</t>
    <phoneticPr fontId="1"/>
  </si>
  <si>
    <t>MIL-125</t>
    <phoneticPr fontId="1"/>
  </si>
  <si>
    <t>MIL-127</t>
    <phoneticPr fontId="1"/>
  </si>
  <si>
    <t>HF</t>
    <phoneticPr fontId="1"/>
  </si>
  <si>
    <t>MIL-100(Fe)</t>
    <phoneticPr fontId="1"/>
  </si>
  <si>
    <t>MIL-100(Cr)</t>
    <phoneticPr fontId="1"/>
  </si>
  <si>
    <t>MIL-100(Al)</t>
    <phoneticPr fontId="1"/>
  </si>
  <si>
    <t>MIL-101(Cr)</t>
    <phoneticPr fontId="1"/>
  </si>
  <si>
    <t>MIL-101(Fe)</t>
    <phoneticPr fontId="1"/>
  </si>
  <si>
    <t>MeOH</t>
  </si>
  <si>
    <t>MOF-1</t>
    <phoneticPr fontId="1"/>
  </si>
  <si>
    <t>DABCO</t>
    <phoneticPr fontId="1"/>
  </si>
  <si>
    <t>C1CN2CCC1CC2</t>
    <phoneticPr fontId="1"/>
  </si>
  <si>
    <t>TPA</t>
    <phoneticPr fontId="1"/>
  </si>
  <si>
    <t>OC(=O)c1cc(O)cc(O)c1C(=O)O</t>
    <phoneticPr fontId="1"/>
  </si>
  <si>
    <t>Mg(NO₃)₂・6H₂O</t>
  </si>
  <si>
    <t>MgMOF-74</t>
    <phoneticPr fontId="1"/>
  </si>
  <si>
    <t>MOF-69A</t>
    <phoneticPr fontId="1"/>
  </si>
  <si>
    <t>Zn(NO₃)₂·6H₂O</t>
    <phoneticPr fontId="1"/>
  </si>
  <si>
    <t>Ag</t>
    <phoneticPr fontId="1"/>
  </si>
  <si>
    <t xml:space="preserve"> Bio-MOF-1（Zn-adeninate-BPDC）-Ag (Selective removal of adenine)-&gt; MOF-69A </t>
    <phoneticPr fontId="1"/>
  </si>
  <si>
    <t>NDC</t>
    <phoneticPr fontId="1"/>
  </si>
  <si>
    <t>MOF-69B</t>
    <phoneticPr fontId="1"/>
  </si>
  <si>
    <t>MOF-69C</t>
    <phoneticPr fontId="1"/>
  </si>
  <si>
    <t>CHDC</t>
    <phoneticPr fontId="1"/>
  </si>
  <si>
    <t>OC(=O)C1CCC(CC1)C(=O)O</t>
    <phoneticPr fontId="1"/>
  </si>
  <si>
    <t>MOF-69D</t>
    <phoneticPr fontId="1"/>
  </si>
  <si>
    <t>OC(=O)C1CC(CC(C1)C(=O)O)</t>
    <phoneticPr fontId="1"/>
  </si>
  <si>
    <t>CHDC_isomer</t>
    <phoneticPr fontId="1"/>
  </si>
  <si>
    <t>MOF-70</t>
    <phoneticPr fontId="1"/>
  </si>
  <si>
    <t>TPTCA</t>
    <phoneticPr fontId="1"/>
  </si>
  <si>
    <t>OC(=O)c1ccc(cc1)c2ccc(cc2)c3ccc(cc3)C(=O)O</t>
    <phoneticPr fontId="1"/>
  </si>
  <si>
    <t>MOF-72</t>
    <phoneticPr fontId="1"/>
  </si>
  <si>
    <t>MOF-177</t>
    <phoneticPr fontId="1"/>
  </si>
  <si>
    <t>NMP</t>
    <phoneticPr fontId="1"/>
  </si>
  <si>
    <t>MOF-200</t>
    <phoneticPr fontId="1"/>
  </si>
  <si>
    <t>BTB</t>
    <phoneticPr fontId="1"/>
  </si>
  <si>
    <t>OC(=O)c1ccc(cc1)c2cc(cc(c2)c3ccc(cc3)C(=O)O)c4ccc(cc4)C(=O)O</t>
    <phoneticPr fontId="1"/>
  </si>
  <si>
    <t>MOF-205</t>
    <phoneticPr fontId="1"/>
  </si>
  <si>
    <t>MOF-205-NH₂</t>
    <phoneticPr fontId="1"/>
  </si>
  <si>
    <t>MOF-205-NO₂</t>
    <phoneticPr fontId="1"/>
  </si>
  <si>
    <t>MOF-205-Obn</t>
    <phoneticPr fontId="1"/>
  </si>
  <si>
    <t>NDC-NH₂</t>
    <phoneticPr fontId="1"/>
  </si>
  <si>
    <t>NDC-NO₂</t>
    <phoneticPr fontId="1"/>
  </si>
  <si>
    <t>NDC-(OBn)₂</t>
    <phoneticPr fontId="1"/>
  </si>
  <si>
    <t>MOF-210</t>
    <phoneticPr fontId="1"/>
  </si>
  <si>
    <t>TATB</t>
    <phoneticPr fontId="1"/>
  </si>
  <si>
    <t>OC(=O)c1cc(cc(c1)c2cc(cc(c2)C(=O)O)c3cc(cc(c3)C(=O)O)c4cc(cc(c4)C(=O)O))</t>
    <phoneticPr fontId="1"/>
  </si>
  <si>
    <t>IRMOF-1</t>
    <phoneticPr fontId="1"/>
  </si>
  <si>
    <t>DEF</t>
  </si>
  <si>
    <t>IRMOF-2</t>
    <phoneticPr fontId="1"/>
  </si>
  <si>
    <t>IRMOF-3</t>
    <phoneticPr fontId="1"/>
  </si>
  <si>
    <t>EtOH</t>
    <phoneticPr fontId="1"/>
  </si>
  <si>
    <t>Nc1cc(ccc1C(=O)O)C(=O)O</t>
    <phoneticPr fontId="1"/>
  </si>
  <si>
    <t>Me-BDC</t>
    <phoneticPr fontId="1"/>
  </si>
  <si>
    <t>Cc1cc(ccc1C(=O)O)C(=O)O</t>
    <phoneticPr fontId="1"/>
  </si>
  <si>
    <t>NH2-BDC</t>
    <phoneticPr fontId="1"/>
  </si>
  <si>
    <t>IRMOF-4</t>
    <phoneticPr fontId="1"/>
  </si>
  <si>
    <t>EtO-BDC</t>
    <phoneticPr fontId="1"/>
  </si>
  <si>
    <t>CCOc1cc(ccc1C(=O)O)C(=O)O</t>
    <phoneticPr fontId="1"/>
  </si>
  <si>
    <t>IRMOF-5</t>
    <phoneticPr fontId="1"/>
  </si>
  <si>
    <t>OC(=O)c1ccc2ccccc2c1C(=O)O</t>
    <phoneticPr fontId="1"/>
  </si>
  <si>
    <t>IRMOF-6</t>
    <phoneticPr fontId="1"/>
  </si>
  <si>
    <t>OC(=O)c1cc(ccc1C(=O)O)C2CCC2</t>
    <phoneticPr fontId="1"/>
  </si>
  <si>
    <t>CyBu-BDC</t>
    <phoneticPr fontId="1"/>
  </si>
  <si>
    <t>IRMOF-7</t>
    <phoneticPr fontId="1"/>
  </si>
  <si>
    <t>DEF</t>
    <phoneticPr fontId="1"/>
  </si>
  <si>
    <t>IRMOF-8</t>
    <phoneticPr fontId="1"/>
  </si>
  <si>
    <t>Supercritical CO₂ activation</t>
  </si>
  <si>
    <t>IRMOF-9</t>
    <phoneticPr fontId="1"/>
  </si>
  <si>
    <t>Coordination bond: 4 Zn(NO3)2 6H2O + 3 BDC -&gt; Zn4O(BDC)3 + by-products (NO2-, H2O, etc.)</t>
    <phoneticPr fontId="1"/>
  </si>
  <si>
    <t>IRMOF-10</t>
    <phoneticPr fontId="1"/>
  </si>
  <si>
    <t>IRMOF-11</t>
    <phoneticPr fontId="1"/>
  </si>
  <si>
    <t>Additives used in combination</t>
  </si>
  <si>
    <t>OC(=O)c1ccc(cc1)/C=C/c2ccc(cc2)C(=O)O</t>
    <phoneticPr fontId="1"/>
  </si>
  <si>
    <t>Stilbene-BDC</t>
    <phoneticPr fontId="1"/>
  </si>
  <si>
    <t>1,4-NDC</t>
    <phoneticPr fontId="1"/>
  </si>
  <si>
    <t>IRMOF-12</t>
    <phoneticPr fontId="1"/>
  </si>
  <si>
    <t>IRMOF-13</t>
    <phoneticPr fontId="1"/>
  </si>
  <si>
    <t>IRMOF-14</t>
    <phoneticPr fontId="1"/>
  </si>
  <si>
    <t>IRMOF-15</t>
    <phoneticPr fontId="1"/>
  </si>
  <si>
    <t>IRMOF-16</t>
    <phoneticPr fontId="1"/>
  </si>
  <si>
    <t>TPDC</t>
    <phoneticPr fontId="1"/>
  </si>
  <si>
    <t>QPDC</t>
    <phoneticPr fontId="1"/>
  </si>
  <si>
    <t>OC(=O)c1ccc(cc1)-c2ccc(cc2)-c3ccc(cc3)-c4ccc(cc4)C(=O)O</t>
    <phoneticPr fontId="1"/>
  </si>
  <si>
    <t>PyDC</t>
    <phoneticPr fontId="1"/>
  </si>
  <si>
    <t>O=C(O)c1ccc2ccc3ccc(C(=O)O)cc3c2c1</t>
    <phoneticPr fontId="1"/>
  </si>
  <si>
    <t>NpDC</t>
    <phoneticPr fontId="1"/>
  </si>
  <si>
    <t>O=C(O)c1ccc2ccccc2c1C(=O)O</t>
    <phoneticPr fontId="1"/>
  </si>
  <si>
    <t>OC(=O)c1ccc(cc1)-c2ccc(cc2)-c3ccc(cc3)C(=O)O</t>
    <phoneticPr fontId="1"/>
  </si>
  <si>
    <t>ZIF-1</t>
    <phoneticPr fontId="1"/>
  </si>
  <si>
    <t>IM</t>
    <phoneticPr fontId="1"/>
  </si>
  <si>
    <t>c1cnc[nH]1</t>
    <phoneticPr fontId="1"/>
  </si>
  <si>
    <r>
      <t>Zn(NO</t>
    </r>
    <r>
      <rPr>
        <sz val="12"/>
        <color rgb="FF424242"/>
        <rFont val="Yu Gothic"/>
        <family val="2"/>
      </rPr>
      <t>₃</t>
    </r>
    <r>
      <rPr>
        <sz val="12"/>
        <color rgb="FF424242"/>
        <rFont val="Segoe UI"/>
        <family val="2"/>
      </rPr>
      <t>)</t>
    </r>
    <r>
      <rPr>
        <sz val="12"/>
        <color rgb="FF424242"/>
        <rFont val="Yu Gothic"/>
        <family val="2"/>
      </rPr>
      <t>₂</t>
    </r>
    <r>
      <rPr>
        <sz val="12"/>
        <color rgb="FF424242"/>
        <rFont val="Segoe UI"/>
        <family val="2"/>
      </rPr>
      <t>·6H</t>
    </r>
    <r>
      <rPr>
        <sz val="12"/>
        <color rgb="FF424242"/>
        <rFont val="Yu Gothic"/>
        <family val="2"/>
      </rPr>
      <t>₂</t>
    </r>
    <r>
      <rPr>
        <sz val="12"/>
        <color rgb="FF424242"/>
        <rFont val="Segoe UI"/>
        <family val="2"/>
      </rPr>
      <t>O</t>
    </r>
    <phoneticPr fontId="1"/>
  </si>
  <si>
    <t>ZIF-2</t>
    <phoneticPr fontId="1"/>
  </si>
  <si>
    <t>Hmim</t>
    <phoneticPr fontId="1"/>
  </si>
  <si>
    <t>Cc1cnc[nH]1</t>
    <phoneticPr fontId="1"/>
  </si>
  <si>
    <t>ZIF-3</t>
    <phoneticPr fontId="1"/>
  </si>
  <si>
    <t>ZIF-4</t>
    <phoneticPr fontId="1"/>
  </si>
  <si>
    <t>ZIF-5</t>
    <phoneticPr fontId="1"/>
  </si>
  <si>
    <t>CCc1cnc[nH]1</t>
    <phoneticPr fontId="1"/>
  </si>
  <si>
    <t>ZIF-6</t>
    <phoneticPr fontId="1"/>
  </si>
  <si>
    <t>Clc1ncc[nH]1</t>
    <phoneticPr fontId="1"/>
  </si>
  <si>
    <t>EtIm</t>
    <phoneticPr fontId="1"/>
  </si>
  <si>
    <t>ClIm</t>
    <phoneticPr fontId="1"/>
  </si>
  <si>
    <t>ZIF-7</t>
    <phoneticPr fontId="1"/>
  </si>
  <si>
    <t>ZIF-8</t>
    <phoneticPr fontId="1"/>
  </si>
  <si>
    <t>bIm</t>
    <phoneticPr fontId="1"/>
  </si>
  <si>
    <t>c1ccc2[nH]cnc2c1</t>
    <phoneticPr fontId="1"/>
  </si>
  <si>
    <t>MeOH</t>
    <phoneticPr fontId="1"/>
  </si>
  <si>
    <t>unstable</t>
    <phoneticPr fontId="1"/>
  </si>
  <si>
    <t>stable</t>
    <phoneticPr fontId="1"/>
  </si>
  <si>
    <t>ZIF grass</t>
    <phoneticPr fontId="1"/>
  </si>
  <si>
    <t>ZIF-9</t>
    <phoneticPr fontId="1"/>
  </si>
  <si>
    <t>K₂CO₃</t>
    <phoneticPr fontId="1"/>
  </si>
  <si>
    <t>Mechanochemical synthesis (ball mill, etc.)</t>
  </si>
  <si>
    <t>ZIF-10</t>
    <phoneticPr fontId="1"/>
  </si>
  <si>
    <t>ZIF-11</t>
    <phoneticPr fontId="1"/>
  </si>
  <si>
    <t>TEA</t>
  </si>
  <si>
    <t>ZIF-12</t>
    <phoneticPr fontId="1"/>
  </si>
  <si>
    <t>ZIF-20</t>
    <phoneticPr fontId="1"/>
  </si>
  <si>
    <t>ZIF-68</t>
    <phoneticPr fontId="1"/>
  </si>
  <si>
    <t>ZIF-69</t>
    <phoneticPr fontId="1"/>
  </si>
  <si>
    <t>ZIF-71</t>
    <phoneticPr fontId="1"/>
  </si>
  <si>
    <t>ZIF-77</t>
    <phoneticPr fontId="1"/>
  </si>
  <si>
    <t>ZIF-80</t>
    <phoneticPr fontId="1"/>
  </si>
  <si>
    <t>ZIF-90</t>
    <phoneticPr fontId="1"/>
  </si>
  <si>
    <t>ZIF-93</t>
    <phoneticPr fontId="1"/>
  </si>
  <si>
    <t>ZIF-96</t>
    <phoneticPr fontId="1"/>
  </si>
  <si>
    <t>ZIF-97</t>
    <phoneticPr fontId="1"/>
  </si>
  <si>
    <t>Co(NO₃)₂·6H₂O</t>
    <phoneticPr fontId="1"/>
  </si>
  <si>
    <t>rotation and seeding</t>
    <phoneticPr fontId="1"/>
  </si>
  <si>
    <t>n-Pentane</t>
  </si>
  <si>
    <t>Chloroform</t>
  </si>
  <si>
    <t>solvothermal synthesis</t>
  </si>
  <si>
    <t>solvothermal synthesis</t>
    <phoneticPr fontId="1"/>
  </si>
  <si>
    <t>ClbIm</t>
    <phoneticPr fontId="1"/>
  </si>
  <si>
    <t>Clc1ccc2[nH]cnc2c1</t>
    <phoneticPr fontId="1"/>
  </si>
  <si>
    <t>dcIm</t>
    <phoneticPr fontId="1"/>
  </si>
  <si>
    <t>Clc1cnc(Cl)[nH]1</t>
    <phoneticPr fontId="1"/>
  </si>
  <si>
    <t>High-throughput synthesis</t>
    <phoneticPr fontId="1"/>
  </si>
  <si>
    <t>Zn(OAc)₂·2H₂O</t>
    <phoneticPr fontId="1"/>
  </si>
  <si>
    <r>
      <t>Zn(OAc)</t>
    </r>
    <r>
      <rPr>
        <sz val="12"/>
        <color rgb="FF424242"/>
        <rFont val="ＭＳ Ｐゴシック"/>
        <family val="3"/>
        <charset val="128"/>
      </rPr>
      <t>₂</t>
    </r>
    <r>
      <rPr>
        <sz val="12"/>
        <color rgb="FF424242"/>
        <rFont val="Segoe UI"/>
        <family val="2"/>
      </rPr>
      <t>·2H</t>
    </r>
    <r>
      <rPr>
        <sz val="12"/>
        <color rgb="FF424242"/>
        <rFont val="ＭＳ Ｐゴシック"/>
        <family val="3"/>
        <charset val="128"/>
      </rPr>
      <t>₂</t>
    </r>
    <r>
      <rPr>
        <sz val="12"/>
        <color rgb="FF424242"/>
        <rFont val="Segoe UI"/>
        <family val="2"/>
      </rPr>
      <t>O</t>
    </r>
  </si>
  <si>
    <t>ICA</t>
    <phoneticPr fontId="1"/>
  </si>
  <si>
    <t>O=Cc1cnc[nH]1</t>
    <phoneticPr fontId="1"/>
  </si>
  <si>
    <t>NaOH、KOH</t>
    <phoneticPr fontId="1"/>
  </si>
  <si>
    <t>4-ICA</t>
    <phoneticPr fontId="1"/>
  </si>
  <si>
    <t>O=C(O)c1cncn1</t>
    <phoneticPr fontId="1"/>
  </si>
  <si>
    <t>4-NI</t>
    <phoneticPr fontId="1"/>
  </si>
  <si>
    <t>O=N+c1cncn1</t>
    <phoneticPr fontId="1"/>
  </si>
  <si>
    <t>4,5-DAI</t>
    <phoneticPr fontId="1"/>
  </si>
  <si>
    <t>C1=C(NC=N1N)N</t>
    <phoneticPr fontId="1"/>
  </si>
  <si>
    <t>ZnMOF-74</t>
    <phoneticPr fontId="1"/>
  </si>
  <si>
    <t>Henderson-Hasselbalch equation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</si>
</sst>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2"/>
      <color rgb="FF424242"/>
      <name val="Consolas"/>
      <family val="3"/>
    </font>
    <font>
      <sz val="12"/>
      <color rgb="FF424242"/>
      <name val="Segoe UI"/>
      <family val="2"/>
    </font>
    <font>
      <sz val="12"/>
      <color rgb="FF424242"/>
      <name val="ＭＳ Ｐゴシック"/>
      <family val="3"/>
      <charset val="128"/>
    </font>
    <font>
      <sz val="12"/>
      <color rgb="FF424242"/>
      <name val="Yu Gothic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0" fontId="3" fillId="0" borderId="1" xfId="0" applyFont="1" applyBorder="1"/>
    <xf numFmtId="0" fontId="2" fillId="0" borderId="1" xfId="0" applyFont="1" applyBorder="1"/>
    <xf numFmtId="0" fontId="0" fillId="0" borderId="0" xfId="0" applyFill="1" applyBorder="1"/>
    <xf numFmtId="0" fontId="0" fillId="0" borderId="0" xfId="0" applyBorder="1"/>
    <xf numFmtId="0" fontId="2" fillId="0" borderId="0" xfId="0" applyFont="1" applyBorder="1"/>
    <xf numFmtId="0" fontId="3" fillId="0" borderId="0" xfId="0" applyFont="1" applyBorder="1"/>
    <xf numFmtId="0" fontId="0" fillId="0" borderId="1" xfId="0" applyFill="1" applyBorder="1"/>
    <xf numFmtId="0" fontId="3" fillId="0" borderId="0" xfId="0" applyFont="1" applyFill="1" applyBorder="1"/>
    <xf numFmtId="0" fontId="2" fillId="0" borderId="0" xfId="0" applyFont="1" applyFill="1" applyBorder="1"/>
    <xf numFmtId="0" fontId="0" fillId="0" borderId="3" xfId="0" applyBorder="1"/>
    <xf numFmtId="0" fontId="3" fillId="0" borderId="2" xfId="0" applyFont="1" applyBorder="1"/>
    <xf numFmtId="0" fontId="3" fillId="0" borderId="3" xfId="0" applyFont="1" applyBorder="1"/>
    <xf numFmtId="0" fontId="0" fillId="0" borderId="2" xfId="0" applyBorder="1"/>
    <xf numFmtId="0" fontId="0" fillId="0" borderId="2" xfId="0" applyFill="1" applyBorder="1"/>
    <xf numFmtId="0" fontId="3" fillId="0" borderId="1" xfId="0" applyFont="1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abSelected="1" topLeftCell="A169" workbookViewId="0">
      <selection activeCell="I186" sqref="I186"/>
    </sheetView>
  </sheetViews>
  <sheetFormatPr defaultRowHeight="18.75"/>
  <cols>
    <col min="1" max="1" width="9.625" bestFit="1" customWidth="1"/>
    <col min="2" max="2" width="9.625" customWidth="1"/>
    <col min="3" max="3" width="13.25" customWidth="1"/>
    <col min="4" max="4" width="11.875" style="16" bestFit="1" customWidth="1"/>
    <col min="5" max="5" width="11.25" bestFit="1" customWidth="1"/>
    <col min="6" max="6" width="8.375" customWidth="1"/>
    <col min="9" max="9" width="9" style="16"/>
  </cols>
  <sheetData>
    <row r="1" spans="1:11" s="3" customFormat="1">
      <c r="A1" s="3" t="s">
        <v>0</v>
      </c>
      <c r="B1" s="3" t="s">
        <v>8</v>
      </c>
      <c r="C1" s="3" t="s">
        <v>1</v>
      </c>
      <c r="D1" s="13" t="s">
        <v>22</v>
      </c>
      <c r="E1" s="3" t="s">
        <v>21</v>
      </c>
      <c r="F1" s="3" t="s">
        <v>20</v>
      </c>
      <c r="G1" s="3" t="s">
        <v>19</v>
      </c>
      <c r="H1" s="3" t="s">
        <v>30</v>
      </c>
      <c r="I1" s="13" t="s">
        <v>46</v>
      </c>
      <c r="J1" s="3" t="s">
        <v>47</v>
      </c>
      <c r="K1" s="3" t="s">
        <v>50</v>
      </c>
    </row>
    <row r="2" spans="1:11">
      <c r="A2" t="s">
        <v>5</v>
      </c>
      <c r="B2" t="s">
        <v>13</v>
      </c>
      <c r="C2" t="s">
        <v>2</v>
      </c>
      <c r="D2" s="14" t="s">
        <v>32</v>
      </c>
      <c r="E2" t="s">
        <v>34</v>
      </c>
      <c r="F2">
        <f>273+40</f>
        <v>313</v>
      </c>
      <c r="G2">
        <v>24</v>
      </c>
      <c r="H2" t="s">
        <v>35</v>
      </c>
    </row>
    <row r="3" spans="1:11" s="3" customFormat="1">
      <c r="A3" s="3" t="s">
        <v>17</v>
      </c>
      <c r="B3" s="3" t="s">
        <v>12</v>
      </c>
      <c r="C3" s="3" t="s">
        <v>2</v>
      </c>
      <c r="D3" s="15" t="s">
        <v>32</v>
      </c>
      <c r="E3" s="3" t="s">
        <v>34</v>
      </c>
      <c r="F3" s="3">
        <f>273+40</f>
        <v>313</v>
      </c>
      <c r="G3" s="3">
        <v>24</v>
      </c>
      <c r="H3" s="3" t="s">
        <v>35</v>
      </c>
      <c r="I3" s="13"/>
    </row>
    <row r="4" spans="1:11">
      <c r="A4" t="s">
        <v>4</v>
      </c>
      <c r="B4" t="s">
        <v>11</v>
      </c>
      <c r="C4" t="s">
        <v>3</v>
      </c>
      <c r="D4" s="16" t="s">
        <v>28</v>
      </c>
      <c r="E4" s="2" t="s">
        <v>29</v>
      </c>
      <c r="F4">
        <f>273+120</f>
        <v>393</v>
      </c>
      <c r="G4">
        <v>72</v>
      </c>
      <c r="H4" s="2" t="s">
        <v>31</v>
      </c>
      <c r="I4" s="16" t="s">
        <v>45</v>
      </c>
      <c r="J4" t="s">
        <v>48</v>
      </c>
    </row>
    <row r="5" spans="1:11">
      <c r="A5" t="s">
        <v>4</v>
      </c>
      <c r="B5" t="s">
        <v>11</v>
      </c>
      <c r="C5" t="s">
        <v>49</v>
      </c>
      <c r="D5" s="16" t="s">
        <v>28</v>
      </c>
      <c r="E5" s="2" t="s">
        <v>29</v>
      </c>
      <c r="F5">
        <f>273+120</f>
        <v>393</v>
      </c>
      <c r="G5">
        <v>72</v>
      </c>
      <c r="H5" s="2" t="s">
        <v>31</v>
      </c>
      <c r="I5" s="16" t="s">
        <v>45</v>
      </c>
      <c r="J5" t="s">
        <v>48</v>
      </c>
      <c r="K5" t="s">
        <v>51</v>
      </c>
    </row>
    <row r="6" spans="1:11">
      <c r="A6" t="s">
        <v>7</v>
      </c>
      <c r="B6" s="1" t="s">
        <v>9</v>
      </c>
      <c r="C6" t="s">
        <v>49</v>
      </c>
      <c r="D6" s="16" t="s">
        <v>28</v>
      </c>
      <c r="E6" s="2" t="s">
        <v>29</v>
      </c>
      <c r="F6">
        <f>273+120</f>
        <v>393</v>
      </c>
      <c r="G6">
        <v>72</v>
      </c>
      <c r="H6" s="2" t="s">
        <v>31</v>
      </c>
      <c r="I6" s="16" t="s">
        <v>45</v>
      </c>
      <c r="J6" t="s">
        <v>48</v>
      </c>
      <c r="K6" t="s">
        <v>52</v>
      </c>
    </row>
    <row r="7" spans="1:11">
      <c r="A7" t="s">
        <v>16</v>
      </c>
      <c r="B7" t="s">
        <v>15</v>
      </c>
      <c r="C7" t="s">
        <v>6</v>
      </c>
      <c r="D7" s="16" t="s">
        <v>25</v>
      </c>
      <c r="E7" s="2" t="s">
        <v>221</v>
      </c>
      <c r="F7">
        <f>273+82</f>
        <v>355</v>
      </c>
      <c r="G7">
        <v>72</v>
      </c>
      <c r="H7" s="2" t="s">
        <v>31</v>
      </c>
      <c r="I7" s="16" t="s">
        <v>45</v>
      </c>
      <c r="J7" t="s">
        <v>48</v>
      </c>
      <c r="K7" t="s">
        <v>51</v>
      </c>
    </row>
    <row r="8" spans="1:11">
      <c r="A8" t="s">
        <v>7</v>
      </c>
      <c r="B8" s="1" t="s">
        <v>9</v>
      </c>
      <c r="C8" t="s">
        <v>6</v>
      </c>
      <c r="D8" s="16" t="s">
        <v>25</v>
      </c>
      <c r="E8" s="2" t="s">
        <v>121</v>
      </c>
      <c r="F8">
        <f>273+82</f>
        <v>355</v>
      </c>
      <c r="G8">
        <v>72</v>
      </c>
      <c r="H8" s="2" t="s">
        <v>31</v>
      </c>
      <c r="I8" s="16" t="s">
        <v>44</v>
      </c>
      <c r="J8" t="s">
        <v>48</v>
      </c>
      <c r="K8" t="s">
        <v>52</v>
      </c>
    </row>
    <row r="9" spans="1:11">
      <c r="A9" t="s">
        <v>27</v>
      </c>
      <c r="B9" t="s">
        <v>10</v>
      </c>
      <c r="C9" t="s">
        <v>14</v>
      </c>
      <c r="D9" s="16" t="s">
        <v>25</v>
      </c>
      <c r="E9" s="2" t="s">
        <v>121</v>
      </c>
      <c r="F9">
        <f t="shared" ref="F9:F14" si="0">273+82</f>
        <v>355</v>
      </c>
      <c r="G9">
        <v>72</v>
      </c>
      <c r="H9" s="2" t="s">
        <v>31</v>
      </c>
      <c r="I9" s="16" t="s">
        <v>44</v>
      </c>
      <c r="J9" t="s">
        <v>48</v>
      </c>
      <c r="K9" t="s">
        <v>51</v>
      </c>
    </row>
    <row r="10" spans="1:11">
      <c r="A10" t="s">
        <v>7</v>
      </c>
      <c r="B10" s="1" t="s">
        <v>9</v>
      </c>
      <c r="C10" t="s">
        <v>14</v>
      </c>
      <c r="D10" s="16" t="s">
        <v>25</v>
      </c>
      <c r="E10" s="2" t="s">
        <v>121</v>
      </c>
      <c r="F10">
        <f t="shared" si="0"/>
        <v>355</v>
      </c>
      <c r="G10">
        <v>72</v>
      </c>
      <c r="H10" s="2" t="s">
        <v>31</v>
      </c>
      <c r="I10" s="16" t="s">
        <v>44</v>
      </c>
      <c r="J10" t="s">
        <v>48</v>
      </c>
      <c r="K10" t="s">
        <v>52</v>
      </c>
    </row>
    <row r="11" spans="1:11">
      <c r="A11" t="s">
        <v>27</v>
      </c>
      <c r="B11" t="s">
        <v>10</v>
      </c>
      <c r="C11" t="s">
        <v>18</v>
      </c>
      <c r="D11" s="16" t="s">
        <v>23</v>
      </c>
      <c r="E11" s="2" t="s">
        <v>121</v>
      </c>
      <c r="F11">
        <f t="shared" si="0"/>
        <v>355</v>
      </c>
      <c r="G11">
        <v>72</v>
      </c>
      <c r="H11" s="2" t="s">
        <v>31</v>
      </c>
      <c r="I11" s="16" t="s">
        <v>44</v>
      </c>
      <c r="J11" t="s">
        <v>48</v>
      </c>
      <c r="K11" t="s">
        <v>51</v>
      </c>
    </row>
    <row r="12" spans="1:11">
      <c r="A12" t="s">
        <v>7</v>
      </c>
      <c r="B12" s="1" t="s">
        <v>9</v>
      </c>
      <c r="C12" t="s">
        <v>18</v>
      </c>
      <c r="D12" s="16" t="s">
        <v>23</v>
      </c>
      <c r="E12" s="2" t="s">
        <v>121</v>
      </c>
      <c r="F12">
        <f t="shared" si="0"/>
        <v>355</v>
      </c>
      <c r="G12">
        <v>72</v>
      </c>
      <c r="H12" s="2" t="s">
        <v>31</v>
      </c>
      <c r="I12" s="16" t="s">
        <v>44</v>
      </c>
      <c r="J12" t="s">
        <v>48</v>
      </c>
      <c r="K12" t="s">
        <v>52</v>
      </c>
    </row>
    <row r="13" spans="1:11">
      <c r="A13" t="s">
        <v>16</v>
      </c>
      <c r="B13" t="s">
        <v>15</v>
      </c>
      <c r="C13" t="s">
        <v>26</v>
      </c>
      <c r="D13" s="16" t="s">
        <v>23</v>
      </c>
      <c r="E13" s="2" t="s">
        <v>121</v>
      </c>
      <c r="F13">
        <f t="shared" si="0"/>
        <v>355</v>
      </c>
      <c r="G13">
        <v>72</v>
      </c>
      <c r="H13" s="2" t="s">
        <v>31</v>
      </c>
      <c r="I13" s="16" t="s">
        <v>44</v>
      </c>
      <c r="J13" t="s">
        <v>48</v>
      </c>
      <c r="K13" t="s">
        <v>51</v>
      </c>
    </row>
    <row r="14" spans="1:11">
      <c r="A14" t="s">
        <v>7</v>
      </c>
      <c r="B14" s="1" t="s">
        <v>9</v>
      </c>
      <c r="C14" t="s">
        <v>26</v>
      </c>
      <c r="D14" s="16" t="s">
        <v>23</v>
      </c>
      <c r="E14" s="2" t="s">
        <v>121</v>
      </c>
      <c r="F14">
        <f t="shared" si="0"/>
        <v>355</v>
      </c>
      <c r="G14">
        <v>72</v>
      </c>
      <c r="H14" s="2" t="s">
        <v>31</v>
      </c>
      <c r="I14" s="16" t="s">
        <v>44</v>
      </c>
      <c r="J14" t="s">
        <v>48</v>
      </c>
      <c r="K14" t="s">
        <v>52</v>
      </c>
    </row>
    <row r="15" spans="1:11">
      <c r="A15" t="s">
        <v>27</v>
      </c>
      <c r="B15" t="s">
        <v>10</v>
      </c>
      <c r="C15" t="s">
        <v>36</v>
      </c>
      <c r="D15" s="16" t="s">
        <v>25</v>
      </c>
      <c r="E15" t="s">
        <v>33</v>
      </c>
      <c r="F15">
        <f>273+120</f>
        <v>393</v>
      </c>
      <c r="G15">
        <v>72</v>
      </c>
    </row>
    <row r="16" spans="1:11">
      <c r="A16" t="s">
        <v>37</v>
      </c>
      <c r="B16" s="1" t="s">
        <v>38</v>
      </c>
      <c r="C16" t="s">
        <v>36</v>
      </c>
      <c r="D16" s="16" t="s">
        <v>24</v>
      </c>
      <c r="E16" t="s">
        <v>33</v>
      </c>
      <c r="F16">
        <f>273+120</f>
        <v>393</v>
      </c>
      <c r="G16">
        <v>72</v>
      </c>
    </row>
    <row r="17" spans="1:10">
      <c r="A17" t="s">
        <v>40</v>
      </c>
      <c r="B17" t="s">
        <v>42</v>
      </c>
      <c r="C17" t="s">
        <v>39</v>
      </c>
      <c r="D17" s="16" t="s">
        <v>24</v>
      </c>
      <c r="F17">
        <f>273+120</f>
        <v>393</v>
      </c>
      <c r="G17">
        <v>72</v>
      </c>
      <c r="H17" s="2" t="s">
        <v>31</v>
      </c>
      <c r="I17" s="16" t="s">
        <v>44</v>
      </c>
      <c r="J17" t="s">
        <v>48</v>
      </c>
    </row>
    <row r="18" spans="1:10" s="3" customFormat="1">
      <c r="A18" s="3" t="s">
        <v>41</v>
      </c>
      <c r="B18" s="5" t="s">
        <v>43</v>
      </c>
      <c r="C18" s="3" t="s">
        <v>39</v>
      </c>
      <c r="D18" s="13" t="s">
        <v>24</v>
      </c>
      <c r="F18" s="3">
        <f>273+120</f>
        <v>393</v>
      </c>
      <c r="G18" s="3">
        <v>72</v>
      </c>
      <c r="H18" s="4" t="s">
        <v>31</v>
      </c>
      <c r="I18" s="13" t="s">
        <v>44</v>
      </c>
      <c r="J18" s="3" t="s">
        <v>48</v>
      </c>
    </row>
    <row r="19" spans="1:10" s="7" customFormat="1">
      <c r="A19" s="6" t="s">
        <v>54</v>
      </c>
      <c r="B19" s="8" t="s">
        <v>71</v>
      </c>
      <c r="C19" s="6" t="s">
        <v>64</v>
      </c>
      <c r="D19" s="17" t="s">
        <v>67</v>
      </c>
      <c r="E19" s="6" t="s">
        <v>69</v>
      </c>
      <c r="F19" s="6">
        <f>273+220</f>
        <v>493</v>
      </c>
      <c r="H19" s="9"/>
      <c r="I19" s="16"/>
    </row>
    <row r="20" spans="1:10" s="7" customFormat="1">
      <c r="A20" s="6" t="s">
        <v>65</v>
      </c>
      <c r="B20" s="8" t="s">
        <v>72</v>
      </c>
      <c r="C20" s="6" t="s">
        <v>64</v>
      </c>
      <c r="D20" s="17" t="s">
        <v>67</v>
      </c>
      <c r="E20" s="6" t="s">
        <v>69</v>
      </c>
      <c r="F20" s="6">
        <f>273+220</f>
        <v>493</v>
      </c>
      <c r="H20" s="9"/>
      <c r="I20" s="16"/>
    </row>
    <row r="21" spans="1:10" s="7" customFormat="1">
      <c r="A21" s="6" t="s">
        <v>54</v>
      </c>
      <c r="B21" s="8" t="s">
        <v>71</v>
      </c>
      <c r="C21" s="6" t="s">
        <v>73</v>
      </c>
      <c r="D21" s="17" t="s">
        <v>67</v>
      </c>
      <c r="E21" s="6" t="s">
        <v>69</v>
      </c>
      <c r="F21" s="6">
        <f>273+220</f>
        <v>493</v>
      </c>
      <c r="G21" s="7">
        <v>72</v>
      </c>
      <c r="H21" s="9"/>
      <c r="I21" s="16" t="s">
        <v>74</v>
      </c>
    </row>
    <row r="22" spans="1:10" s="7" customFormat="1">
      <c r="A22" s="2" t="s">
        <v>62</v>
      </c>
      <c r="B22" s="8" t="s">
        <v>63</v>
      </c>
      <c r="C22" s="6" t="s">
        <v>73</v>
      </c>
      <c r="D22" s="17" t="s">
        <v>67</v>
      </c>
      <c r="E22" s="6" t="s">
        <v>69</v>
      </c>
      <c r="F22" s="6">
        <f>273+220</f>
        <v>493</v>
      </c>
      <c r="G22" s="7">
        <v>72</v>
      </c>
      <c r="H22" s="9"/>
      <c r="I22" s="17" t="s">
        <v>74</v>
      </c>
    </row>
    <row r="23" spans="1:10" s="7" customFormat="1">
      <c r="A23" s="6" t="s">
        <v>54</v>
      </c>
      <c r="B23" s="8" t="s">
        <v>71</v>
      </c>
      <c r="C23" s="6" t="s">
        <v>107</v>
      </c>
      <c r="D23" s="17" t="s">
        <v>67</v>
      </c>
      <c r="E23" s="6" t="s">
        <v>69</v>
      </c>
      <c r="F23" s="6">
        <f>273+220</f>
        <v>493</v>
      </c>
      <c r="G23" s="7">
        <v>72</v>
      </c>
      <c r="H23" s="9"/>
      <c r="I23" s="17" t="s">
        <v>74</v>
      </c>
    </row>
    <row r="24" spans="1:10" s="7" customFormat="1">
      <c r="A24" s="2"/>
      <c r="B24" s="8"/>
      <c r="C24" s="6" t="s">
        <v>107</v>
      </c>
      <c r="D24" s="17" t="s">
        <v>67</v>
      </c>
      <c r="E24" s="6" t="s">
        <v>69</v>
      </c>
      <c r="F24" s="6">
        <f>273+220</f>
        <v>493</v>
      </c>
      <c r="G24" s="7">
        <v>72</v>
      </c>
      <c r="H24" s="9"/>
      <c r="I24" s="17" t="s">
        <v>74</v>
      </c>
    </row>
    <row r="25" spans="1:10" s="7" customFormat="1">
      <c r="A25" s="6" t="s">
        <v>54</v>
      </c>
      <c r="B25" s="8" t="s">
        <v>71</v>
      </c>
      <c r="C25" s="6" t="s">
        <v>108</v>
      </c>
      <c r="D25" s="17" t="s">
        <v>67</v>
      </c>
      <c r="E25" s="6" t="s">
        <v>69</v>
      </c>
      <c r="F25" s="6">
        <f>273+220</f>
        <v>493</v>
      </c>
      <c r="G25" s="7">
        <v>72</v>
      </c>
      <c r="H25" s="9"/>
      <c r="I25" s="17" t="s">
        <v>74</v>
      </c>
    </row>
    <row r="26" spans="1:10" s="7" customFormat="1">
      <c r="A26" s="2"/>
      <c r="B26" s="8"/>
      <c r="C26" s="6" t="s">
        <v>108</v>
      </c>
      <c r="D26" s="17" t="s">
        <v>67</v>
      </c>
      <c r="E26" s="6" t="s">
        <v>69</v>
      </c>
      <c r="F26" s="6">
        <f>273+220</f>
        <v>493</v>
      </c>
      <c r="G26" s="7">
        <v>72</v>
      </c>
      <c r="H26" s="9"/>
      <c r="I26" s="17" t="s">
        <v>74</v>
      </c>
    </row>
    <row r="27" spans="1:10" s="7" customFormat="1">
      <c r="A27" s="2" t="s">
        <v>80</v>
      </c>
      <c r="B27" s="1" t="s">
        <v>81</v>
      </c>
      <c r="C27" s="6" t="s">
        <v>78</v>
      </c>
      <c r="D27" s="17" t="s">
        <v>67</v>
      </c>
      <c r="E27" s="6" t="s">
        <v>69</v>
      </c>
      <c r="F27" s="6">
        <f>273+220</f>
        <v>493</v>
      </c>
      <c r="G27" s="7">
        <v>72</v>
      </c>
      <c r="H27" s="9"/>
      <c r="I27" s="17" t="s">
        <v>74</v>
      </c>
    </row>
    <row r="28" spans="1:10" s="7" customFormat="1">
      <c r="A28" s="2" t="s">
        <v>62</v>
      </c>
      <c r="B28" s="8" t="s">
        <v>63</v>
      </c>
      <c r="C28" s="6" t="s">
        <v>78</v>
      </c>
      <c r="D28" s="17" t="s">
        <v>67</v>
      </c>
      <c r="E28" s="6" t="s">
        <v>69</v>
      </c>
      <c r="F28" s="6">
        <f>273+220</f>
        <v>493</v>
      </c>
      <c r="G28" s="7">
        <v>72</v>
      </c>
      <c r="H28" s="9"/>
      <c r="I28" s="17" t="s">
        <v>74</v>
      </c>
    </row>
    <row r="29" spans="1:10" s="7" customFormat="1">
      <c r="A29" s="2" t="s">
        <v>80</v>
      </c>
      <c r="B29" s="8" t="s">
        <v>82</v>
      </c>
      <c r="C29" s="6" t="s">
        <v>79</v>
      </c>
      <c r="D29" s="17" t="s">
        <v>67</v>
      </c>
      <c r="E29" s="6" t="s">
        <v>69</v>
      </c>
      <c r="F29" s="6">
        <f>273+220</f>
        <v>493</v>
      </c>
      <c r="G29" s="7">
        <v>72</v>
      </c>
      <c r="H29" s="9"/>
      <c r="I29" s="17" t="s">
        <v>74</v>
      </c>
    </row>
    <row r="30" spans="1:10" s="7" customFormat="1">
      <c r="A30" s="2" t="s">
        <v>75</v>
      </c>
      <c r="B30" s="8" t="s">
        <v>103</v>
      </c>
      <c r="C30" s="6" t="s">
        <v>79</v>
      </c>
      <c r="D30" s="17" t="s">
        <v>67</v>
      </c>
      <c r="E30" s="6" t="s">
        <v>69</v>
      </c>
      <c r="F30" s="6">
        <f>273+220</f>
        <v>493</v>
      </c>
      <c r="G30" s="6">
        <v>72</v>
      </c>
      <c r="H30" s="9"/>
      <c r="I30" s="17" t="s">
        <v>74</v>
      </c>
    </row>
    <row r="31" spans="1:10" s="7" customFormat="1">
      <c r="A31" s="2" t="s">
        <v>54</v>
      </c>
      <c r="B31" s="8" t="s">
        <v>71</v>
      </c>
      <c r="C31" s="6" t="s">
        <v>76</v>
      </c>
      <c r="D31" s="17" t="s">
        <v>67</v>
      </c>
      <c r="E31" s="6" t="s">
        <v>69</v>
      </c>
      <c r="F31" s="6">
        <f>273+220</f>
        <v>493</v>
      </c>
      <c r="G31" s="7">
        <v>72</v>
      </c>
      <c r="H31" s="9"/>
      <c r="I31" s="17" t="s">
        <v>74</v>
      </c>
    </row>
    <row r="32" spans="1:10" s="7" customFormat="1">
      <c r="A32" s="2" t="s">
        <v>62</v>
      </c>
      <c r="B32" s="8" t="s">
        <v>63</v>
      </c>
      <c r="C32" s="6" t="s">
        <v>76</v>
      </c>
      <c r="D32" s="17" t="s">
        <v>67</v>
      </c>
      <c r="E32" s="6" t="s">
        <v>69</v>
      </c>
      <c r="F32" s="6">
        <f>273+220</f>
        <v>493</v>
      </c>
      <c r="G32" s="7">
        <v>72</v>
      </c>
      <c r="H32" s="9"/>
      <c r="I32" s="17" t="s">
        <v>74</v>
      </c>
    </row>
    <row r="33" spans="1:9" s="7" customFormat="1">
      <c r="A33" s="2" t="s">
        <v>54</v>
      </c>
      <c r="B33" s="8" t="s">
        <v>71</v>
      </c>
      <c r="C33" s="6" t="s">
        <v>77</v>
      </c>
      <c r="D33" s="17" t="s">
        <v>67</v>
      </c>
      <c r="E33" s="6" t="s">
        <v>69</v>
      </c>
      <c r="F33" s="6">
        <f>273+220</f>
        <v>493</v>
      </c>
      <c r="G33" s="7">
        <v>72</v>
      </c>
      <c r="H33" s="9"/>
      <c r="I33" s="17" t="s">
        <v>74</v>
      </c>
    </row>
    <row r="34" spans="1:9" s="7" customFormat="1">
      <c r="A34" s="2" t="s">
        <v>75</v>
      </c>
      <c r="B34" s="8" t="s">
        <v>103</v>
      </c>
      <c r="C34" s="6" t="s">
        <v>77</v>
      </c>
      <c r="D34" s="17" t="s">
        <v>67</v>
      </c>
      <c r="E34" s="6" t="s">
        <v>69</v>
      </c>
      <c r="F34" s="6">
        <f>273+220</f>
        <v>493</v>
      </c>
      <c r="G34" s="6">
        <v>72</v>
      </c>
      <c r="H34" s="9"/>
      <c r="I34" s="17" t="s">
        <v>74</v>
      </c>
    </row>
    <row r="35" spans="1:9" s="7" customFormat="1">
      <c r="A35" s="2" t="s">
        <v>85</v>
      </c>
      <c r="B35" s="8" t="s">
        <v>86</v>
      </c>
      <c r="C35" s="6" t="s">
        <v>83</v>
      </c>
      <c r="D35" s="17" t="s">
        <v>67</v>
      </c>
      <c r="E35" s="6" t="s">
        <v>69</v>
      </c>
      <c r="F35" s="6">
        <f>273+220</f>
        <v>493</v>
      </c>
      <c r="G35" s="7">
        <v>72</v>
      </c>
      <c r="H35" s="9"/>
      <c r="I35" s="17" t="s">
        <v>74</v>
      </c>
    </row>
    <row r="36" spans="1:9" s="7" customFormat="1">
      <c r="A36" s="2" t="s">
        <v>62</v>
      </c>
      <c r="B36" s="8" t="s">
        <v>63</v>
      </c>
      <c r="C36" s="6" t="s">
        <v>83</v>
      </c>
      <c r="D36" s="17" t="s">
        <v>67</v>
      </c>
      <c r="E36" s="6" t="s">
        <v>69</v>
      </c>
      <c r="F36" s="6">
        <f>273+220</f>
        <v>493</v>
      </c>
      <c r="G36" s="7">
        <v>72</v>
      </c>
      <c r="H36" s="9"/>
      <c r="I36" s="17" t="s">
        <v>74</v>
      </c>
    </row>
    <row r="37" spans="1:9" s="7" customFormat="1">
      <c r="A37" s="2" t="s">
        <v>85</v>
      </c>
      <c r="B37" s="8" t="s">
        <v>86</v>
      </c>
      <c r="C37" s="6" t="s">
        <v>84</v>
      </c>
      <c r="D37" s="17" t="s">
        <v>67</v>
      </c>
      <c r="E37" s="6" t="s">
        <v>69</v>
      </c>
      <c r="F37" s="6">
        <f>273+220</f>
        <v>493</v>
      </c>
      <c r="G37" s="7">
        <v>72</v>
      </c>
      <c r="H37" s="9"/>
      <c r="I37" s="17" t="s">
        <v>74</v>
      </c>
    </row>
    <row r="38" spans="1:9" s="7" customFormat="1">
      <c r="A38" s="2" t="s">
        <v>75</v>
      </c>
      <c r="B38" s="8" t="s">
        <v>103</v>
      </c>
      <c r="C38" s="6" t="s">
        <v>84</v>
      </c>
      <c r="D38" s="17" t="s">
        <v>67</v>
      </c>
      <c r="E38" s="6" t="s">
        <v>69</v>
      </c>
      <c r="F38" s="6">
        <f>273+220</f>
        <v>493</v>
      </c>
      <c r="G38" s="6">
        <v>72</v>
      </c>
      <c r="H38" s="9"/>
      <c r="I38" s="17" t="s">
        <v>74</v>
      </c>
    </row>
    <row r="39" spans="1:9" s="7" customFormat="1">
      <c r="A39" s="2" t="s">
        <v>89</v>
      </c>
      <c r="B39" s="1" t="s">
        <v>99</v>
      </c>
      <c r="C39" s="6" t="s">
        <v>87</v>
      </c>
      <c r="D39" s="17" t="s">
        <v>67</v>
      </c>
      <c r="E39" s="6" t="s">
        <v>69</v>
      </c>
      <c r="F39" s="6">
        <f>273+220</f>
        <v>493</v>
      </c>
      <c r="G39" s="7">
        <v>72</v>
      </c>
      <c r="H39" s="9"/>
      <c r="I39" s="17" t="s">
        <v>74</v>
      </c>
    </row>
    <row r="40" spans="1:9" s="7" customFormat="1">
      <c r="A40" s="2" t="s">
        <v>62</v>
      </c>
      <c r="B40" s="8" t="s">
        <v>63</v>
      </c>
      <c r="C40" s="6" t="s">
        <v>87</v>
      </c>
      <c r="D40" s="17" t="s">
        <v>67</v>
      </c>
      <c r="E40" s="6" t="s">
        <v>69</v>
      </c>
      <c r="F40" s="6">
        <f>273+220</f>
        <v>493</v>
      </c>
      <c r="G40" s="7">
        <v>72</v>
      </c>
      <c r="H40" s="9"/>
      <c r="I40" s="17" t="s">
        <v>74</v>
      </c>
    </row>
    <row r="41" spans="1:9" s="7" customFormat="1">
      <c r="A41" s="2" t="s">
        <v>89</v>
      </c>
      <c r="B41" s="1" t="s">
        <v>90</v>
      </c>
      <c r="C41" s="6" t="s">
        <v>88</v>
      </c>
      <c r="D41" s="17" t="s">
        <v>67</v>
      </c>
      <c r="E41" s="6" t="s">
        <v>69</v>
      </c>
      <c r="F41" s="6">
        <f>273+220</f>
        <v>493</v>
      </c>
      <c r="G41" s="7">
        <v>72</v>
      </c>
      <c r="H41" s="9"/>
      <c r="I41" s="17" t="s">
        <v>74</v>
      </c>
    </row>
    <row r="42" spans="1:9" s="7" customFormat="1">
      <c r="A42" s="2" t="s">
        <v>75</v>
      </c>
      <c r="B42" s="8" t="s">
        <v>103</v>
      </c>
      <c r="C42" s="6" t="s">
        <v>88</v>
      </c>
      <c r="D42" s="17" t="s">
        <v>67</v>
      </c>
      <c r="E42" s="6" t="s">
        <v>69</v>
      </c>
      <c r="F42" s="6">
        <f>273+220</f>
        <v>493</v>
      </c>
      <c r="G42" s="6">
        <v>72</v>
      </c>
      <c r="H42" s="9"/>
      <c r="I42" s="17" t="s">
        <v>74</v>
      </c>
    </row>
    <row r="43" spans="1:9" s="7" customFormat="1">
      <c r="A43" s="2" t="s">
        <v>110</v>
      </c>
      <c r="B43" s="8" t="s">
        <v>99</v>
      </c>
      <c r="C43" s="6" t="s">
        <v>109</v>
      </c>
      <c r="D43" s="17" t="s">
        <v>164</v>
      </c>
      <c r="E43" s="6" t="s">
        <v>69</v>
      </c>
      <c r="F43" s="6">
        <f>273+220</f>
        <v>493</v>
      </c>
      <c r="G43" s="6">
        <v>72</v>
      </c>
      <c r="H43" s="9"/>
      <c r="I43" s="17"/>
    </row>
    <row r="44" spans="1:9" s="7" customFormat="1">
      <c r="A44" s="2"/>
      <c r="B44" s="8"/>
      <c r="C44" s="6" t="s">
        <v>109</v>
      </c>
      <c r="D44" s="17" t="s">
        <v>164</v>
      </c>
      <c r="E44" s="6" t="s">
        <v>69</v>
      </c>
      <c r="F44" s="6">
        <f>273+220</f>
        <v>493</v>
      </c>
      <c r="G44" s="6">
        <v>72</v>
      </c>
      <c r="H44" s="9"/>
      <c r="I44" s="17"/>
    </row>
    <row r="45" spans="1:9" s="7" customFormat="1">
      <c r="A45" s="6" t="s">
        <v>57</v>
      </c>
      <c r="B45" s="8" t="s">
        <v>59</v>
      </c>
      <c r="C45" s="6" t="s">
        <v>111</v>
      </c>
      <c r="D45" s="17" t="s">
        <v>67</v>
      </c>
      <c r="E45" s="6" t="s">
        <v>69</v>
      </c>
      <c r="F45" s="6">
        <f>273+210</f>
        <v>483</v>
      </c>
      <c r="G45" s="6">
        <v>4</v>
      </c>
      <c r="H45" s="9"/>
      <c r="I45" s="17"/>
    </row>
    <row r="46" spans="1:9" s="7" customFormat="1">
      <c r="A46" s="2"/>
      <c r="B46" s="8"/>
      <c r="C46" s="6" t="s">
        <v>111</v>
      </c>
      <c r="D46" s="17" t="s">
        <v>67</v>
      </c>
      <c r="E46" s="6" t="s">
        <v>69</v>
      </c>
      <c r="F46" s="6">
        <f>273+210</f>
        <v>483</v>
      </c>
      <c r="G46" s="6">
        <v>4</v>
      </c>
      <c r="H46" s="9"/>
      <c r="I46" s="17"/>
    </row>
    <row r="47" spans="1:9" s="7" customFormat="1">
      <c r="A47" s="6" t="s">
        <v>57</v>
      </c>
      <c r="B47" s="8" t="s">
        <v>59</v>
      </c>
      <c r="C47" s="6" t="s">
        <v>116</v>
      </c>
      <c r="D47" s="16"/>
      <c r="E47" s="6" t="s">
        <v>69</v>
      </c>
      <c r="F47" s="6">
        <f>273+220</f>
        <v>493</v>
      </c>
      <c r="G47" s="6">
        <v>72</v>
      </c>
      <c r="H47" s="9"/>
      <c r="I47" s="16"/>
    </row>
    <row r="48" spans="1:9" s="7" customFormat="1">
      <c r="A48" s="2" t="s">
        <v>60</v>
      </c>
      <c r="B48" s="8" t="s">
        <v>61</v>
      </c>
      <c r="C48" s="6" t="s">
        <v>116</v>
      </c>
      <c r="D48" s="16"/>
      <c r="E48" s="6" t="s">
        <v>69</v>
      </c>
      <c r="F48" s="6">
        <f>273+220</f>
        <v>493</v>
      </c>
      <c r="G48" s="6">
        <v>72</v>
      </c>
      <c r="H48" s="9"/>
      <c r="I48" s="16"/>
    </row>
    <row r="49" spans="1:9" s="7" customFormat="1">
      <c r="A49" s="6" t="s">
        <v>57</v>
      </c>
      <c r="B49" s="8" t="s">
        <v>59</v>
      </c>
      <c r="C49" s="6" t="s">
        <v>117</v>
      </c>
      <c r="D49" s="16"/>
      <c r="E49" s="6" t="s">
        <v>69</v>
      </c>
      <c r="F49" s="6">
        <f>273+220</f>
        <v>493</v>
      </c>
      <c r="G49" s="6">
        <v>72</v>
      </c>
      <c r="H49" s="9"/>
      <c r="I49" s="16"/>
    </row>
    <row r="50" spans="1:9" s="7" customFormat="1">
      <c r="A50" s="2" t="s">
        <v>62</v>
      </c>
      <c r="B50" s="8" t="s">
        <v>63</v>
      </c>
      <c r="C50" s="6" t="s">
        <v>117</v>
      </c>
      <c r="D50" s="16"/>
      <c r="E50" s="6" t="s">
        <v>69</v>
      </c>
      <c r="F50" s="6">
        <f>273+220</f>
        <v>493</v>
      </c>
      <c r="G50" s="6">
        <v>72</v>
      </c>
      <c r="H50" s="9"/>
      <c r="I50" s="16"/>
    </row>
    <row r="51" spans="1:9" s="7" customFormat="1">
      <c r="A51" s="2"/>
      <c r="B51" s="8"/>
      <c r="C51" s="6" t="s">
        <v>118</v>
      </c>
      <c r="D51" s="16"/>
      <c r="E51" s="6" t="s">
        <v>69</v>
      </c>
      <c r="F51" s="6">
        <f>273+220</f>
        <v>493</v>
      </c>
      <c r="G51" s="6">
        <v>72</v>
      </c>
      <c r="H51" s="9"/>
      <c r="I51" s="16"/>
    </row>
    <row r="52" spans="1:9" s="7" customFormat="1">
      <c r="A52" s="2"/>
      <c r="B52" s="8"/>
      <c r="C52" s="6" t="s">
        <v>118</v>
      </c>
      <c r="D52" s="16"/>
      <c r="E52" s="6" t="s">
        <v>69</v>
      </c>
      <c r="F52" s="6">
        <f>273+220</f>
        <v>493</v>
      </c>
      <c r="G52" s="6">
        <v>72</v>
      </c>
      <c r="H52" s="9"/>
      <c r="I52" s="16"/>
    </row>
    <row r="53" spans="1:9">
      <c r="A53" s="6" t="s">
        <v>57</v>
      </c>
      <c r="B53" s="8" t="s">
        <v>59</v>
      </c>
      <c r="C53" s="6" t="s">
        <v>119</v>
      </c>
      <c r="E53" s="6" t="s">
        <v>69</v>
      </c>
      <c r="F53" s="6">
        <f>273+220</f>
        <v>493</v>
      </c>
      <c r="G53" s="6">
        <v>72</v>
      </c>
      <c r="H53" t="s">
        <v>115</v>
      </c>
    </row>
    <row r="54" spans="1:9">
      <c r="A54" s="9" t="s">
        <v>62</v>
      </c>
      <c r="B54" s="8" t="s">
        <v>63</v>
      </c>
      <c r="C54" s="6" t="s">
        <v>119</v>
      </c>
      <c r="E54" s="6" t="s">
        <v>69</v>
      </c>
      <c r="F54" s="6">
        <f>273+220</f>
        <v>493</v>
      </c>
      <c r="G54" s="6">
        <v>72</v>
      </c>
      <c r="H54" t="s">
        <v>115</v>
      </c>
    </row>
    <row r="55" spans="1:9">
      <c r="A55" s="9"/>
      <c r="B55" s="8"/>
      <c r="C55" s="6" t="s">
        <v>120</v>
      </c>
      <c r="E55" s="6" t="s">
        <v>69</v>
      </c>
      <c r="F55" s="6">
        <f>273+220</f>
        <v>493</v>
      </c>
      <c r="G55" s="6">
        <v>72</v>
      </c>
      <c r="H55" t="s">
        <v>115</v>
      </c>
    </row>
    <row r="56" spans="1:9">
      <c r="A56" s="9"/>
      <c r="B56" s="8"/>
      <c r="C56" s="6" t="s">
        <v>120</v>
      </c>
      <c r="E56" s="6" t="s">
        <v>69</v>
      </c>
      <c r="F56" s="6">
        <f>273+220</f>
        <v>493</v>
      </c>
      <c r="G56" s="6">
        <v>72</v>
      </c>
      <c r="H56" t="s">
        <v>115</v>
      </c>
    </row>
    <row r="57" spans="1:9">
      <c r="A57" s="6" t="s">
        <v>57</v>
      </c>
      <c r="B57" s="8" t="s">
        <v>59</v>
      </c>
      <c r="C57" s="6" t="s">
        <v>112</v>
      </c>
      <c r="E57" s="6" t="s">
        <v>69</v>
      </c>
      <c r="F57" s="6">
        <f>273+220</f>
        <v>493</v>
      </c>
      <c r="G57" s="6">
        <v>72</v>
      </c>
      <c r="H57" t="s">
        <v>115</v>
      </c>
    </row>
    <row r="58" spans="1:9">
      <c r="A58" s="9"/>
      <c r="B58" s="8"/>
      <c r="C58" s="6" t="s">
        <v>112</v>
      </c>
      <c r="E58" s="6" t="s">
        <v>69</v>
      </c>
      <c r="F58" s="6">
        <f>273+220</f>
        <v>493</v>
      </c>
      <c r="G58" s="6">
        <v>72</v>
      </c>
      <c r="H58" t="s">
        <v>115</v>
      </c>
    </row>
    <row r="59" spans="1:9">
      <c r="A59" s="9" t="s">
        <v>54</v>
      </c>
      <c r="B59" s="1" t="s">
        <v>70</v>
      </c>
      <c r="C59" s="6" t="s">
        <v>113</v>
      </c>
      <c r="D59" s="14" t="s">
        <v>66</v>
      </c>
      <c r="E59" s="2" t="s">
        <v>121</v>
      </c>
      <c r="F59">
        <f>273+150</f>
        <v>423</v>
      </c>
      <c r="G59">
        <v>24</v>
      </c>
    </row>
    <row r="60" spans="1:9">
      <c r="A60" s="9"/>
      <c r="B60" s="8"/>
      <c r="C60" s="6" t="s">
        <v>113</v>
      </c>
      <c r="D60" s="16" t="s">
        <v>67</v>
      </c>
      <c r="E60" s="2" t="s">
        <v>121</v>
      </c>
      <c r="F60">
        <f>273+150</f>
        <v>423</v>
      </c>
      <c r="G60">
        <v>24</v>
      </c>
    </row>
    <row r="61" spans="1:9">
      <c r="A61" s="6" t="s">
        <v>57</v>
      </c>
      <c r="B61" s="8" t="s">
        <v>59</v>
      </c>
      <c r="C61" s="6" t="s">
        <v>114</v>
      </c>
      <c r="D61" s="14" t="s">
        <v>66</v>
      </c>
      <c r="F61">
        <f>273+155</f>
        <v>428</v>
      </c>
      <c r="G61">
        <v>16</v>
      </c>
    </row>
    <row r="62" spans="1:9">
      <c r="A62" s="9"/>
      <c r="B62" s="8"/>
      <c r="C62" s="6" t="s">
        <v>114</v>
      </c>
      <c r="D62" s="14" t="s">
        <v>66</v>
      </c>
      <c r="F62">
        <f>273+155</f>
        <v>428</v>
      </c>
      <c r="G62">
        <v>16</v>
      </c>
    </row>
    <row r="63" spans="1:9">
      <c r="A63" s="9" t="s">
        <v>54</v>
      </c>
      <c r="B63" s="1" t="s">
        <v>70</v>
      </c>
      <c r="C63" s="6" t="s">
        <v>91</v>
      </c>
    </row>
    <row r="64" spans="1:9">
      <c r="A64" s="9" t="s">
        <v>92</v>
      </c>
      <c r="B64" s="8" t="s">
        <v>104</v>
      </c>
      <c r="C64" s="6" t="s">
        <v>91</v>
      </c>
    </row>
    <row r="65" spans="1:9">
      <c r="A65" s="2" t="s">
        <v>93</v>
      </c>
      <c r="B65" s="8" t="s">
        <v>86</v>
      </c>
      <c r="C65" s="6" t="s">
        <v>94</v>
      </c>
    </row>
    <row r="66" spans="1:9">
      <c r="A66" s="2" t="s">
        <v>95</v>
      </c>
      <c r="B66" s="8" t="s">
        <v>105</v>
      </c>
      <c r="C66" s="6" t="s">
        <v>94</v>
      </c>
    </row>
    <row r="67" spans="1:9">
      <c r="A67" s="2" t="s">
        <v>53</v>
      </c>
      <c r="B67" s="1" t="s">
        <v>70</v>
      </c>
      <c r="C67" s="6" t="s">
        <v>96</v>
      </c>
    </row>
    <row r="68" spans="1:9">
      <c r="A68" s="2" t="s">
        <v>97</v>
      </c>
      <c r="B68" s="1" t="s">
        <v>97</v>
      </c>
      <c r="C68" s="6" t="s">
        <v>96</v>
      </c>
    </row>
    <row r="69" spans="1:9">
      <c r="A69" s="2" t="s">
        <v>98</v>
      </c>
      <c r="B69" s="1" t="s">
        <v>99</v>
      </c>
      <c r="C69" s="6" t="s">
        <v>100</v>
      </c>
      <c r="D69" s="14" t="s">
        <v>66</v>
      </c>
      <c r="E69" t="s">
        <v>68</v>
      </c>
      <c r="F69" s="6">
        <f>273+220</f>
        <v>493</v>
      </c>
      <c r="G69" s="6">
        <v>72</v>
      </c>
    </row>
    <row r="70" spans="1:9">
      <c r="A70" s="2" t="s">
        <v>101</v>
      </c>
      <c r="B70" s="1" t="s">
        <v>104</v>
      </c>
      <c r="C70" s="6" t="s">
        <v>100</v>
      </c>
      <c r="D70" s="14" t="s">
        <v>66</v>
      </c>
      <c r="E70" t="s">
        <v>68</v>
      </c>
      <c r="F70" s="6">
        <f>273+220</f>
        <v>493</v>
      </c>
      <c r="G70" s="6">
        <v>72</v>
      </c>
    </row>
    <row r="71" spans="1:9">
      <c r="A71" s="2" t="s">
        <v>98</v>
      </c>
      <c r="B71" s="1" t="s">
        <v>99</v>
      </c>
      <c r="C71" s="6" t="s">
        <v>102</v>
      </c>
      <c r="D71" s="14" t="s">
        <v>66</v>
      </c>
      <c r="E71" t="s">
        <v>68</v>
      </c>
      <c r="F71" s="6">
        <f>273+220</f>
        <v>493</v>
      </c>
      <c r="G71" s="6">
        <v>72</v>
      </c>
    </row>
    <row r="72" spans="1:9" s="3" customFormat="1">
      <c r="A72" s="4" t="s">
        <v>97</v>
      </c>
      <c r="B72" s="5" t="s">
        <v>106</v>
      </c>
      <c r="C72" s="10" t="s">
        <v>102</v>
      </c>
      <c r="D72" s="13" t="s">
        <v>67</v>
      </c>
      <c r="E72" s="3" t="s">
        <v>69</v>
      </c>
      <c r="F72" s="3">
        <f>273+220</f>
        <v>493</v>
      </c>
      <c r="G72" s="3">
        <v>72</v>
      </c>
      <c r="I72" s="13"/>
    </row>
    <row r="73" spans="1:9">
      <c r="A73" s="11" t="s">
        <v>123</v>
      </c>
      <c r="B73" s="12" t="s">
        <v>124</v>
      </c>
      <c r="C73" s="6" t="s">
        <v>122</v>
      </c>
      <c r="D73" s="14" t="s">
        <v>67</v>
      </c>
    </row>
    <row r="74" spans="1:9">
      <c r="A74" s="11" t="s">
        <v>125</v>
      </c>
      <c r="B74" s="12" t="s">
        <v>71</v>
      </c>
      <c r="C74" s="6" t="s">
        <v>122</v>
      </c>
      <c r="D74" s="14" t="s">
        <v>67</v>
      </c>
    </row>
    <row r="75" spans="1:9">
      <c r="A75" s="11" t="s">
        <v>110</v>
      </c>
      <c r="B75" s="12" t="s">
        <v>99</v>
      </c>
      <c r="C75" s="6" t="s">
        <v>129</v>
      </c>
      <c r="D75" s="14"/>
      <c r="H75" t="s">
        <v>131</v>
      </c>
      <c r="I75" s="16" t="s">
        <v>132</v>
      </c>
    </row>
    <row r="76" spans="1:9">
      <c r="A76" s="11" t="s">
        <v>130</v>
      </c>
      <c r="B76" s="12"/>
      <c r="C76" s="6" t="s">
        <v>129</v>
      </c>
      <c r="D76" s="14"/>
      <c r="H76" t="s">
        <v>131</v>
      </c>
      <c r="I76" s="16" t="s">
        <v>132</v>
      </c>
    </row>
    <row r="77" spans="1:9">
      <c r="A77" s="11" t="s">
        <v>133</v>
      </c>
      <c r="B77" s="8" t="s">
        <v>86</v>
      </c>
      <c r="C77" s="6" t="s">
        <v>134</v>
      </c>
      <c r="D77" s="14"/>
    </row>
    <row r="78" spans="1:9">
      <c r="A78" s="11" t="s">
        <v>130</v>
      </c>
      <c r="B78" s="12"/>
      <c r="C78" s="6" t="s">
        <v>134</v>
      </c>
      <c r="D78" s="14"/>
    </row>
    <row r="79" spans="1:9">
      <c r="A79" s="11" t="s">
        <v>136</v>
      </c>
      <c r="B79" s="12" t="s">
        <v>137</v>
      </c>
      <c r="C79" s="6" t="s">
        <v>135</v>
      </c>
      <c r="D79" s="14"/>
    </row>
    <row r="80" spans="1:9">
      <c r="A80" s="11" t="s">
        <v>130</v>
      </c>
      <c r="B80" s="12"/>
      <c r="C80" s="6" t="s">
        <v>135</v>
      </c>
      <c r="D80" s="14"/>
    </row>
    <row r="81" spans="1:9">
      <c r="A81" s="11" t="s">
        <v>140</v>
      </c>
      <c r="B81" s="12" t="s">
        <v>139</v>
      </c>
      <c r="C81" s="6" t="s">
        <v>138</v>
      </c>
      <c r="D81" s="14"/>
    </row>
    <row r="82" spans="1:9">
      <c r="A82" s="11" t="s">
        <v>130</v>
      </c>
      <c r="B82" s="12"/>
      <c r="C82" s="6" t="s">
        <v>138</v>
      </c>
      <c r="D82" s="14"/>
    </row>
    <row r="83" spans="1:9">
      <c r="A83" s="11" t="s">
        <v>142</v>
      </c>
      <c r="B83" s="12" t="s">
        <v>143</v>
      </c>
      <c r="C83" s="6" t="s">
        <v>141</v>
      </c>
      <c r="D83" s="14"/>
    </row>
    <row r="84" spans="1:9">
      <c r="A84" s="11" t="s">
        <v>130</v>
      </c>
      <c r="B84" s="12"/>
      <c r="C84" s="6" t="s">
        <v>141</v>
      </c>
      <c r="D84" s="14"/>
    </row>
    <row r="85" spans="1:9">
      <c r="A85" s="11" t="s">
        <v>110</v>
      </c>
      <c r="B85" s="12" t="s">
        <v>99</v>
      </c>
      <c r="C85" s="6" t="s">
        <v>144</v>
      </c>
      <c r="D85" s="14"/>
    </row>
    <row r="86" spans="1:9">
      <c r="A86" s="11" t="s">
        <v>130</v>
      </c>
      <c r="B86" s="12"/>
      <c r="C86" s="6" t="s">
        <v>144</v>
      </c>
      <c r="D86" s="14"/>
    </row>
    <row r="87" spans="1:9">
      <c r="A87" s="6" t="s">
        <v>56</v>
      </c>
      <c r="B87" s="12" t="s">
        <v>126</v>
      </c>
      <c r="C87" s="6" t="s">
        <v>128</v>
      </c>
      <c r="D87" s="14" t="s">
        <v>67</v>
      </c>
      <c r="E87" t="s">
        <v>68</v>
      </c>
      <c r="F87">
        <f>273+150</f>
        <v>423</v>
      </c>
      <c r="G87">
        <v>72</v>
      </c>
      <c r="I87" s="16" t="s">
        <v>265</v>
      </c>
    </row>
    <row r="88" spans="1:9">
      <c r="A88" s="2" t="s">
        <v>127</v>
      </c>
      <c r="C88" s="6" t="s">
        <v>128</v>
      </c>
      <c r="D88" s="14" t="s">
        <v>67</v>
      </c>
      <c r="E88" t="s">
        <v>68</v>
      </c>
      <c r="F88">
        <f>273+150</f>
        <v>423</v>
      </c>
      <c r="G88">
        <v>72</v>
      </c>
      <c r="I88" s="16" t="s">
        <v>265</v>
      </c>
    </row>
    <row r="89" spans="1:9">
      <c r="A89" s="6" t="s">
        <v>56</v>
      </c>
      <c r="B89" s="12" t="s">
        <v>126</v>
      </c>
      <c r="C89" s="6" t="s">
        <v>264</v>
      </c>
      <c r="D89" s="14" t="s">
        <v>67</v>
      </c>
      <c r="E89" t="s">
        <v>68</v>
      </c>
      <c r="F89">
        <f>273+150</f>
        <v>423</v>
      </c>
      <c r="G89">
        <v>72</v>
      </c>
      <c r="I89" s="16" t="s">
        <v>265</v>
      </c>
    </row>
    <row r="90" spans="1:9">
      <c r="A90" s="2" t="s">
        <v>130</v>
      </c>
      <c r="C90" s="6" t="s">
        <v>264</v>
      </c>
      <c r="D90" s="14" t="s">
        <v>67</v>
      </c>
      <c r="E90" t="s">
        <v>68</v>
      </c>
      <c r="F90">
        <f>273+150</f>
        <v>423</v>
      </c>
      <c r="G90">
        <v>72</v>
      </c>
      <c r="I90" s="16" t="s">
        <v>265</v>
      </c>
    </row>
    <row r="91" spans="1:9">
      <c r="A91" s="2" t="s">
        <v>57</v>
      </c>
      <c r="B91" t="s">
        <v>59</v>
      </c>
      <c r="C91" s="6" t="s">
        <v>145</v>
      </c>
      <c r="D91" s="14" t="s">
        <v>146</v>
      </c>
      <c r="G91">
        <v>48</v>
      </c>
    </row>
    <row r="92" spans="1:9">
      <c r="A92" s="2" t="s">
        <v>130</v>
      </c>
      <c r="C92" s="6" t="s">
        <v>145</v>
      </c>
      <c r="D92" s="14" t="s">
        <v>146</v>
      </c>
      <c r="G92">
        <v>48</v>
      </c>
    </row>
    <row r="93" spans="1:9">
      <c r="A93" s="2" t="s">
        <v>148</v>
      </c>
      <c r="B93" t="s">
        <v>149</v>
      </c>
      <c r="C93" s="6" t="s">
        <v>147</v>
      </c>
      <c r="D93" s="14" t="s">
        <v>66</v>
      </c>
      <c r="F93">
        <f>273+120</f>
        <v>393</v>
      </c>
      <c r="G93">
        <v>72</v>
      </c>
    </row>
    <row r="94" spans="1:9">
      <c r="A94" s="2" t="s">
        <v>130</v>
      </c>
      <c r="C94" s="6" t="s">
        <v>147</v>
      </c>
      <c r="D94" s="14" t="s">
        <v>66</v>
      </c>
      <c r="F94">
        <f>273+120</f>
        <v>393</v>
      </c>
      <c r="G94">
        <v>72</v>
      </c>
    </row>
    <row r="95" spans="1:9">
      <c r="A95" s="2" t="s">
        <v>148</v>
      </c>
      <c r="B95" t="s">
        <v>149</v>
      </c>
      <c r="C95" s="6" t="s">
        <v>150</v>
      </c>
      <c r="D95" s="14" t="s">
        <v>66</v>
      </c>
      <c r="E95" s="2" t="s">
        <v>89</v>
      </c>
      <c r="F95">
        <f>273+150</f>
        <v>423</v>
      </c>
      <c r="G95">
        <v>72</v>
      </c>
    </row>
    <row r="96" spans="1:9">
      <c r="A96" s="2" t="s">
        <v>110</v>
      </c>
      <c r="B96" t="s">
        <v>99</v>
      </c>
      <c r="C96" s="6" t="s">
        <v>150</v>
      </c>
      <c r="D96" s="14" t="s">
        <v>66</v>
      </c>
      <c r="E96" s="2" t="s">
        <v>89</v>
      </c>
      <c r="F96">
        <f>273+150</f>
        <v>423</v>
      </c>
      <c r="G96">
        <v>72</v>
      </c>
    </row>
    <row r="97" spans="1:9">
      <c r="A97" s="2" t="s">
        <v>130</v>
      </c>
      <c r="C97" s="6" t="s">
        <v>150</v>
      </c>
      <c r="D97" s="14" t="s">
        <v>66</v>
      </c>
      <c r="E97" s="2" t="s">
        <v>89</v>
      </c>
      <c r="F97">
        <f>273+150</f>
        <v>423</v>
      </c>
      <c r="G97">
        <v>72</v>
      </c>
    </row>
    <row r="98" spans="1:9">
      <c r="A98" s="2" t="s">
        <v>154</v>
      </c>
      <c r="C98" s="6" t="s">
        <v>151</v>
      </c>
      <c r="D98" s="14"/>
    </row>
    <row r="99" spans="1:9">
      <c r="A99" s="2" t="s">
        <v>155</v>
      </c>
      <c r="C99" s="6" t="s">
        <v>152</v>
      </c>
      <c r="D99" s="14"/>
    </row>
    <row r="100" spans="1:9">
      <c r="A100" s="2" t="s">
        <v>156</v>
      </c>
      <c r="C100" s="6" t="s">
        <v>153</v>
      </c>
      <c r="D100" s="14"/>
    </row>
    <row r="101" spans="1:9">
      <c r="A101" s="2" t="s">
        <v>158</v>
      </c>
      <c r="B101" t="s">
        <v>159</v>
      </c>
      <c r="C101" s="6" t="s">
        <v>157</v>
      </c>
      <c r="D101" s="14"/>
    </row>
    <row r="102" spans="1:9" s="3" customFormat="1">
      <c r="A102" s="4" t="s">
        <v>130</v>
      </c>
      <c r="C102" s="10" t="s">
        <v>157</v>
      </c>
      <c r="D102" s="15"/>
      <c r="I102" s="13"/>
    </row>
    <row r="103" spans="1:9" s="7" customFormat="1">
      <c r="A103" s="9" t="s">
        <v>54</v>
      </c>
      <c r="B103" s="7" t="s">
        <v>71</v>
      </c>
      <c r="C103" s="6" t="s">
        <v>160</v>
      </c>
      <c r="D103" s="14" t="s">
        <v>67</v>
      </c>
      <c r="E103" s="2" t="s">
        <v>161</v>
      </c>
      <c r="F103" s="7">
        <f>273+120</f>
        <v>393</v>
      </c>
      <c r="G103" s="7">
        <v>72</v>
      </c>
      <c r="I103" s="16"/>
    </row>
    <row r="104" spans="1:9" s="7" customFormat="1">
      <c r="A104" s="9" t="s">
        <v>130</v>
      </c>
      <c r="C104" s="6" t="s">
        <v>160</v>
      </c>
      <c r="D104" s="14" t="s">
        <v>67</v>
      </c>
      <c r="E104" s="2" t="s">
        <v>161</v>
      </c>
      <c r="F104" s="7">
        <f>273+120</f>
        <v>393</v>
      </c>
      <c r="G104" s="7">
        <v>72</v>
      </c>
      <c r="I104" s="16"/>
    </row>
    <row r="105" spans="1:9" s="7" customFormat="1">
      <c r="A105" s="9" t="s">
        <v>166</v>
      </c>
      <c r="B105" s="7" t="s">
        <v>167</v>
      </c>
      <c r="C105" s="6" t="s">
        <v>162</v>
      </c>
      <c r="D105" s="14" t="s">
        <v>67</v>
      </c>
      <c r="E105" s="2" t="s">
        <v>164</v>
      </c>
      <c r="F105" s="7">
        <f>273+120</f>
        <v>393</v>
      </c>
      <c r="G105" s="7">
        <v>72</v>
      </c>
      <c r="I105" s="16"/>
    </row>
    <row r="106" spans="1:9" s="7" customFormat="1">
      <c r="A106" s="9" t="s">
        <v>130</v>
      </c>
      <c r="C106" s="6" t="s">
        <v>162</v>
      </c>
      <c r="D106" s="14" t="s">
        <v>67</v>
      </c>
      <c r="E106" s="2" t="s">
        <v>164</v>
      </c>
      <c r="F106" s="7">
        <f>273+120</f>
        <v>393</v>
      </c>
      <c r="G106" s="7">
        <v>72</v>
      </c>
      <c r="I106" s="16"/>
    </row>
    <row r="107" spans="1:9" s="7" customFormat="1">
      <c r="A107" s="9" t="s">
        <v>168</v>
      </c>
      <c r="B107" s="7" t="s">
        <v>165</v>
      </c>
      <c r="C107" s="6" t="s">
        <v>163</v>
      </c>
      <c r="D107" s="14" t="s">
        <v>67</v>
      </c>
      <c r="E107" s="2"/>
      <c r="F107" s="7">
        <f>273+120</f>
        <v>393</v>
      </c>
      <c r="G107" s="7">
        <v>72</v>
      </c>
      <c r="I107" s="16"/>
    </row>
    <row r="108" spans="1:9" s="7" customFormat="1">
      <c r="A108" s="9" t="s">
        <v>130</v>
      </c>
      <c r="C108" s="6" t="s">
        <v>163</v>
      </c>
      <c r="D108" s="14" t="s">
        <v>67</v>
      </c>
      <c r="E108" s="2"/>
      <c r="F108" s="7">
        <f>273+120</f>
        <v>393</v>
      </c>
      <c r="G108" s="7">
        <v>72</v>
      </c>
      <c r="I108" s="16"/>
    </row>
    <row r="109" spans="1:9" s="7" customFormat="1">
      <c r="A109" s="9" t="s">
        <v>170</v>
      </c>
      <c r="B109" s="7" t="s">
        <v>171</v>
      </c>
      <c r="C109" s="6" t="s">
        <v>169</v>
      </c>
      <c r="D109" s="14"/>
      <c r="E109" s="2"/>
      <c r="I109" s="16"/>
    </row>
    <row r="110" spans="1:9" s="7" customFormat="1">
      <c r="A110" s="9" t="s">
        <v>130</v>
      </c>
      <c r="C110" s="6" t="s">
        <v>169</v>
      </c>
      <c r="D110" s="14"/>
      <c r="E110" s="2"/>
      <c r="I110" s="16"/>
    </row>
    <row r="111" spans="1:9" s="7" customFormat="1">
      <c r="A111" s="2" t="s">
        <v>188</v>
      </c>
      <c r="B111" s="7" t="s">
        <v>173</v>
      </c>
      <c r="C111" s="6" t="s">
        <v>172</v>
      </c>
      <c r="D111" s="14" t="s">
        <v>67</v>
      </c>
      <c r="E111" s="2" t="s">
        <v>178</v>
      </c>
      <c r="F111" s="7">
        <f>273+120</f>
        <v>393</v>
      </c>
      <c r="G111" s="6">
        <v>24</v>
      </c>
      <c r="I111" s="16"/>
    </row>
    <row r="112" spans="1:9" s="7" customFormat="1">
      <c r="A112" s="9" t="s">
        <v>130</v>
      </c>
      <c r="C112" s="6" t="s">
        <v>172</v>
      </c>
      <c r="D112" s="14" t="s">
        <v>67</v>
      </c>
      <c r="E112" s="2" t="s">
        <v>178</v>
      </c>
      <c r="F112" s="7">
        <f>273+120</f>
        <v>393</v>
      </c>
      <c r="G112" s="6">
        <v>24</v>
      </c>
      <c r="I112" s="16"/>
    </row>
    <row r="113" spans="1:9" s="7" customFormat="1">
      <c r="A113" s="9" t="s">
        <v>176</v>
      </c>
      <c r="B113" s="7" t="s">
        <v>175</v>
      </c>
      <c r="C113" s="6" t="s">
        <v>174</v>
      </c>
      <c r="D113" s="14" t="s">
        <v>67</v>
      </c>
      <c r="E113" s="2"/>
      <c r="F113" s="7">
        <f>273+120</f>
        <v>393</v>
      </c>
      <c r="G113" s="6">
        <v>24</v>
      </c>
      <c r="I113" s="16"/>
    </row>
    <row r="114" spans="1:9" s="7" customFormat="1">
      <c r="A114" s="9" t="s">
        <v>130</v>
      </c>
      <c r="C114" s="6" t="s">
        <v>174</v>
      </c>
      <c r="D114" s="14" t="s">
        <v>67</v>
      </c>
      <c r="E114" s="2"/>
      <c r="F114" s="7">
        <f>273+120</f>
        <v>393</v>
      </c>
      <c r="G114" s="6">
        <v>24</v>
      </c>
      <c r="I114" s="16"/>
    </row>
    <row r="115" spans="1:9" s="7" customFormat="1">
      <c r="A115" s="2" t="s">
        <v>85</v>
      </c>
      <c r="B115" s="8" t="s">
        <v>86</v>
      </c>
      <c r="C115" s="6" t="s">
        <v>177</v>
      </c>
      <c r="D115" s="14" t="s">
        <v>67</v>
      </c>
      <c r="E115" s="2"/>
      <c r="F115" s="7">
        <f>273+130</f>
        <v>403</v>
      </c>
      <c r="G115" s="6">
        <v>48</v>
      </c>
      <c r="I115" s="16"/>
    </row>
    <row r="116" spans="1:9" s="7" customFormat="1">
      <c r="A116" s="9" t="s">
        <v>130</v>
      </c>
      <c r="C116" s="6" t="s">
        <v>177</v>
      </c>
      <c r="D116" s="14" t="s">
        <v>67</v>
      </c>
      <c r="E116" s="2"/>
      <c r="F116" s="7">
        <f>273+130</f>
        <v>403</v>
      </c>
      <c r="G116" s="6">
        <v>48</v>
      </c>
      <c r="I116" s="16"/>
    </row>
    <row r="117" spans="1:9" s="7" customFormat="1">
      <c r="A117" s="2" t="s">
        <v>85</v>
      </c>
      <c r="B117" s="8" t="s">
        <v>86</v>
      </c>
      <c r="C117" s="6" t="s">
        <v>179</v>
      </c>
      <c r="D117" s="14"/>
      <c r="E117" s="2"/>
      <c r="G117" s="6"/>
      <c r="H117" s="7" t="s">
        <v>180</v>
      </c>
      <c r="I117" s="16"/>
    </row>
    <row r="118" spans="1:9" s="7" customFormat="1">
      <c r="A118" s="9" t="s">
        <v>130</v>
      </c>
      <c r="C118" s="6" t="s">
        <v>179</v>
      </c>
      <c r="D118" s="14"/>
      <c r="E118" s="2"/>
      <c r="G118" s="6"/>
      <c r="H118" s="7" t="s">
        <v>180</v>
      </c>
      <c r="I118" s="16"/>
    </row>
    <row r="119" spans="1:9" s="7" customFormat="1">
      <c r="A119" s="9" t="s">
        <v>110</v>
      </c>
      <c r="B119" s="7" t="s">
        <v>99</v>
      </c>
      <c r="C119" s="6" t="s">
        <v>181</v>
      </c>
      <c r="D119" s="14" t="s">
        <v>67</v>
      </c>
      <c r="E119" s="2"/>
      <c r="G119" s="6"/>
      <c r="H119" s="7" t="s">
        <v>182</v>
      </c>
      <c r="I119" s="16"/>
    </row>
    <row r="120" spans="1:9" s="7" customFormat="1">
      <c r="A120" s="9" t="s">
        <v>130</v>
      </c>
      <c r="C120" s="6" t="s">
        <v>181</v>
      </c>
      <c r="D120" s="14" t="s">
        <v>67</v>
      </c>
      <c r="E120" s="2"/>
      <c r="G120" s="6"/>
      <c r="H120" s="6" t="s">
        <v>182</v>
      </c>
      <c r="I120" s="16"/>
    </row>
    <row r="121" spans="1:9" s="7" customFormat="1">
      <c r="A121" s="9" t="s">
        <v>110</v>
      </c>
      <c r="B121" s="7" t="s">
        <v>99</v>
      </c>
      <c r="C121" s="6" t="s">
        <v>183</v>
      </c>
      <c r="D121" s="14" t="s">
        <v>67</v>
      </c>
      <c r="E121" s="2"/>
      <c r="F121" s="7">
        <f>273+120</f>
        <v>393</v>
      </c>
      <c r="G121" s="6">
        <v>24</v>
      </c>
      <c r="H121" s="7" t="s">
        <v>180</v>
      </c>
      <c r="I121" s="16" t="s">
        <v>185</v>
      </c>
    </row>
    <row r="122" spans="1:9" s="7" customFormat="1">
      <c r="A122" s="9" t="s">
        <v>130</v>
      </c>
      <c r="C122" s="6" t="s">
        <v>183</v>
      </c>
      <c r="D122" s="14" t="s">
        <v>67</v>
      </c>
      <c r="E122" s="2"/>
      <c r="F122" s="7">
        <f>273+120</f>
        <v>393</v>
      </c>
      <c r="G122" s="6">
        <v>24</v>
      </c>
      <c r="H122" s="7" t="s">
        <v>180</v>
      </c>
      <c r="I122" s="16" t="s">
        <v>185</v>
      </c>
    </row>
    <row r="123" spans="1:9" s="7" customFormat="1">
      <c r="A123" s="9" t="s">
        <v>187</v>
      </c>
      <c r="B123" s="7" t="s">
        <v>186</v>
      </c>
      <c r="C123" s="6" t="s">
        <v>184</v>
      </c>
      <c r="D123" s="14"/>
      <c r="E123" s="2"/>
      <c r="G123" s="6"/>
      <c r="I123" s="16"/>
    </row>
    <row r="124" spans="1:9" s="7" customFormat="1">
      <c r="A124" s="9"/>
      <c r="C124" s="6" t="s">
        <v>184</v>
      </c>
      <c r="D124" s="14"/>
      <c r="E124" s="2"/>
      <c r="G124" s="6"/>
      <c r="I124" s="16"/>
    </row>
    <row r="125" spans="1:9" s="7" customFormat="1">
      <c r="A125" s="9" t="s">
        <v>194</v>
      </c>
      <c r="B125" s="7" t="s">
        <v>143</v>
      </c>
      <c r="C125" s="6" t="s">
        <v>189</v>
      </c>
      <c r="D125" s="14"/>
      <c r="E125" s="2"/>
      <c r="G125" s="6"/>
      <c r="I125" s="16"/>
    </row>
    <row r="126" spans="1:9" s="7" customFormat="1">
      <c r="A126" s="9"/>
      <c r="C126" s="6" t="s">
        <v>189</v>
      </c>
      <c r="D126" s="14"/>
      <c r="E126" s="2"/>
      <c r="G126" s="6"/>
      <c r="I126" s="16"/>
    </row>
    <row r="127" spans="1:9" s="7" customFormat="1">
      <c r="A127" s="9" t="s">
        <v>195</v>
      </c>
      <c r="B127" s="7" t="s">
        <v>196</v>
      </c>
      <c r="C127" s="6" t="s">
        <v>190</v>
      </c>
      <c r="D127" s="14"/>
      <c r="E127" s="2"/>
      <c r="G127" s="6"/>
      <c r="I127" s="16"/>
    </row>
    <row r="128" spans="1:9" s="7" customFormat="1">
      <c r="A128" s="9"/>
      <c r="C128" s="6" t="s">
        <v>190</v>
      </c>
      <c r="D128" s="14"/>
      <c r="E128" s="2"/>
      <c r="G128" s="6"/>
      <c r="I128" s="16"/>
    </row>
    <row r="129" spans="1:9" s="7" customFormat="1">
      <c r="A129" s="9" t="s">
        <v>197</v>
      </c>
      <c r="B129" s="7" t="s">
        <v>198</v>
      </c>
      <c r="C129" s="6" t="s">
        <v>191</v>
      </c>
      <c r="D129" s="14"/>
      <c r="E129" s="2"/>
      <c r="G129" s="6"/>
      <c r="I129" s="16"/>
    </row>
    <row r="130" spans="1:9" s="7" customFormat="1">
      <c r="A130" s="9"/>
      <c r="C130" s="6" t="s">
        <v>191</v>
      </c>
      <c r="D130" s="14"/>
      <c r="E130" s="2"/>
      <c r="G130" s="6"/>
      <c r="I130" s="16"/>
    </row>
    <row r="131" spans="1:9" s="7" customFormat="1">
      <c r="A131" s="9" t="s">
        <v>199</v>
      </c>
      <c r="B131" s="7" t="s">
        <v>200</v>
      </c>
      <c r="C131" s="6" t="s">
        <v>192</v>
      </c>
      <c r="D131" s="14"/>
      <c r="E131" s="2"/>
      <c r="G131" s="6"/>
      <c r="I131" s="16"/>
    </row>
    <row r="132" spans="1:9" s="7" customFormat="1">
      <c r="A132" s="9"/>
      <c r="C132" s="6" t="s">
        <v>192</v>
      </c>
      <c r="D132" s="14"/>
      <c r="E132" s="2"/>
      <c r="G132" s="6"/>
      <c r="I132" s="16"/>
    </row>
    <row r="133" spans="1:9" s="7" customFormat="1">
      <c r="A133" s="9" t="s">
        <v>194</v>
      </c>
      <c r="B133" s="7" t="s">
        <v>201</v>
      </c>
      <c r="C133" s="6" t="s">
        <v>193</v>
      </c>
      <c r="D133" s="14"/>
      <c r="E133" s="2"/>
      <c r="G133" s="6"/>
      <c r="I133" s="16"/>
    </row>
    <row r="134" spans="1:9" s="3" customFormat="1">
      <c r="A134" s="10"/>
      <c r="C134" s="10" t="s">
        <v>193</v>
      </c>
      <c r="D134" s="13"/>
      <c r="I134" s="13"/>
    </row>
    <row r="135" spans="1:9" s="7" customFormat="1">
      <c r="A135" s="6" t="s">
        <v>203</v>
      </c>
      <c r="B135" s="7" t="s">
        <v>204</v>
      </c>
      <c r="C135" s="6" t="s">
        <v>202</v>
      </c>
      <c r="D135" s="16" t="s">
        <v>221</v>
      </c>
      <c r="E135" s="6" t="s">
        <v>69</v>
      </c>
      <c r="F135" s="7">
        <f>273+100</f>
        <v>373</v>
      </c>
      <c r="G135" s="6">
        <v>72</v>
      </c>
      <c r="I135" s="16"/>
    </row>
    <row r="136" spans="1:9" s="7" customFormat="1" ht="19.5">
      <c r="A136" s="11" t="s">
        <v>205</v>
      </c>
      <c r="C136" s="6" t="s">
        <v>202</v>
      </c>
      <c r="D136" s="16" t="s">
        <v>221</v>
      </c>
      <c r="E136" s="6" t="s">
        <v>69</v>
      </c>
      <c r="F136" s="7">
        <f>273+100</f>
        <v>373</v>
      </c>
      <c r="G136" s="6">
        <v>72</v>
      </c>
      <c r="I136" s="16"/>
    </row>
    <row r="137" spans="1:9" s="7" customFormat="1">
      <c r="A137" s="6" t="s">
        <v>203</v>
      </c>
      <c r="B137" s="7" t="s">
        <v>204</v>
      </c>
      <c r="C137" s="6" t="s">
        <v>206</v>
      </c>
      <c r="D137" s="16" t="s">
        <v>221</v>
      </c>
      <c r="E137" s="6" t="s">
        <v>69</v>
      </c>
      <c r="F137" s="7">
        <f>273+80</f>
        <v>353</v>
      </c>
      <c r="G137" s="6">
        <v>48</v>
      </c>
      <c r="H137" s="6" t="s">
        <v>223</v>
      </c>
      <c r="I137" s="16"/>
    </row>
    <row r="138" spans="1:9" s="7" customFormat="1" ht="19.5">
      <c r="A138" s="11" t="s">
        <v>205</v>
      </c>
      <c r="C138" s="6" t="s">
        <v>206</v>
      </c>
      <c r="D138" s="16" t="s">
        <v>221</v>
      </c>
      <c r="E138" s="6" t="s">
        <v>69</v>
      </c>
      <c r="F138" s="7">
        <f>273+80</f>
        <v>353</v>
      </c>
      <c r="G138" s="6">
        <v>48</v>
      </c>
      <c r="H138" s="6" t="s">
        <v>223</v>
      </c>
      <c r="I138" s="16"/>
    </row>
    <row r="139" spans="1:9" s="7" customFormat="1">
      <c r="A139" s="6" t="s">
        <v>203</v>
      </c>
      <c r="B139" s="7" t="s">
        <v>204</v>
      </c>
      <c r="C139" s="6" t="s">
        <v>209</v>
      </c>
      <c r="D139" s="16" t="s">
        <v>221</v>
      </c>
      <c r="E139" s="6" t="s">
        <v>69</v>
      </c>
      <c r="F139" s="7">
        <f>273+100</f>
        <v>373</v>
      </c>
      <c r="G139" s="6">
        <v>72</v>
      </c>
      <c r="H139" s="6" t="s">
        <v>222</v>
      </c>
      <c r="I139" s="16"/>
    </row>
    <row r="140" spans="1:9" s="7" customFormat="1" ht="19.5">
      <c r="A140" s="11" t="s">
        <v>205</v>
      </c>
      <c r="C140" s="6" t="s">
        <v>209</v>
      </c>
      <c r="D140" s="16" t="s">
        <v>221</v>
      </c>
      <c r="E140" s="6" t="s">
        <v>69</v>
      </c>
      <c r="F140" s="7">
        <f>273+100</f>
        <v>373</v>
      </c>
      <c r="G140" s="6">
        <v>72</v>
      </c>
      <c r="H140" s="6" t="s">
        <v>222</v>
      </c>
      <c r="I140" s="16"/>
    </row>
    <row r="141" spans="1:9" s="7" customFormat="1">
      <c r="A141" s="6" t="s">
        <v>203</v>
      </c>
      <c r="B141" s="7" t="s">
        <v>204</v>
      </c>
      <c r="C141" s="6" t="s">
        <v>210</v>
      </c>
      <c r="D141" s="16" t="s">
        <v>221</v>
      </c>
      <c r="E141" s="6" t="s">
        <v>69</v>
      </c>
      <c r="F141" s="7">
        <f>273+140</f>
        <v>413</v>
      </c>
      <c r="G141" s="6">
        <v>48</v>
      </c>
      <c r="H141" s="6" t="s">
        <v>224</v>
      </c>
      <c r="I141" s="16"/>
    </row>
    <row r="142" spans="1:9" s="7" customFormat="1" ht="19.5">
      <c r="A142" s="11" t="s">
        <v>205</v>
      </c>
      <c r="C142" s="6" t="s">
        <v>210</v>
      </c>
      <c r="D142" s="16" t="s">
        <v>221</v>
      </c>
      <c r="E142" s="6" t="s">
        <v>69</v>
      </c>
      <c r="F142" s="7">
        <f>273+140</f>
        <v>413</v>
      </c>
      <c r="G142" s="6">
        <v>48</v>
      </c>
      <c r="H142" s="6" t="s">
        <v>224</v>
      </c>
      <c r="I142" s="16"/>
    </row>
    <row r="143" spans="1:9" s="7" customFormat="1">
      <c r="A143" s="11" t="s">
        <v>215</v>
      </c>
      <c r="B143" s="7" t="s">
        <v>212</v>
      </c>
      <c r="C143" s="6" t="s">
        <v>211</v>
      </c>
      <c r="D143" s="16"/>
      <c r="I143" s="16"/>
    </row>
    <row r="144" spans="1:9" s="7" customFormat="1" ht="19.5">
      <c r="A144" s="11" t="s">
        <v>205</v>
      </c>
      <c r="C144" s="6" t="s">
        <v>211</v>
      </c>
      <c r="D144" s="16"/>
      <c r="I144" s="16"/>
    </row>
    <row r="145" spans="1:9" s="7" customFormat="1">
      <c r="A145" s="11" t="s">
        <v>216</v>
      </c>
      <c r="B145" s="7" t="s">
        <v>214</v>
      </c>
      <c r="C145" s="6" t="s">
        <v>213</v>
      </c>
      <c r="D145" s="16"/>
      <c r="I145" s="16"/>
    </row>
    <row r="146" spans="1:9" s="7" customFormat="1" ht="19.5">
      <c r="A146" s="11" t="s">
        <v>205</v>
      </c>
      <c r="C146" s="6" t="s">
        <v>213</v>
      </c>
      <c r="D146" s="16"/>
      <c r="I146" s="16"/>
    </row>
    <row r="147" spans="1:9" s="7" customFormat="1">
      <c r="A147" s="11" t="s">
        <v>219</v>
      </c>
      <c r="B147" s="7" t="s">
        <v>220</v>
      </c>
      <c r="C147" s="6" t="s">
        <v>217</v>
      </c>
      <c r="D147" s="16" t="s">
        <v>66</v>
      </c>
      <c r="E147" s="6" t="s">
        <v>178</v>
      </c>
      <c r="F147" s="7">
        <f>273+110</f>
        <v>383</v>
      </c>
      <c r="G147" s="6"/>
      <c r="H147" s="2" t="s">
        <v>230</v>
      </c>
      <c r="I147" s="16"/>
    </row>
    <row r="148" spans="1:9" s="7" customFormat="1">
      <c r="A148" s="11" t="s">
        <v>130</v>
      </c>
      <c r="C148" s="6" t="s">
        <v>217</v>
      </c>
      <c r="D148" s="16" t="s">
        <v>66</v>
      </c>
      <c r="E148" s="2" t="s">
        <v>161</v>
      </c>
      <c r="F148" s="7">
        <f>273+110</f>
        <v>383</v>
      </c>
      <c r="G148" s="6"/>
      <c r="H148" s="2" t="s">
        <v>230</v>
      </c>
      <c r="I148" s="16"/>
    </row>
    <row r="149" spans="1:9" s="7" customFormat="1">
      <c r="A149" s="11" t="s">
        <v>207</v>
      </c>
      <c r="B149" s="7" t="s">
        <v>208</v>
      </c>
      <c r="C149" s="6" t="s">
        <v>218</v>
      </c>
      <c r="D149" s="16" t="s">
        <v>221</v>
      </c>
      <c r="E149" s="6" t="s">
        <v>69</v>
      </c>
      <c r="F149" s="7">
        <f>273+120</f>
        <v>393</v>
      </c>
      <c r="G149" s="6"/>
      <c r="I149" s="16"/>
    </row>
    <row r="150" spans="1:9" s="7" customFormat="1">
      <c r="A150" s="11" t="s">
        <v>130</v>
      </c>
      <c r="C150" s="6" t="s">
        <v>218</v>
      </c>
      <c r="D150" s="16" t="s">
        <v>121</v>
      </c>
      <c r="E150" s="6" t="s">
        <v>69</v>
      </c>
      <c r="F150" s="7">
        <f>273+120</f>
        <v>393</v>
      </c>
      <c r="G150" s="6"/>
      <c r="I150" s="16"/>
    </row>
    <row r="151" spans="1:9" s="7" customFormat="1">
      <c r="A151" s="11" t="s">
        <v>219</v>
      </c>
      <c r="B151" s="7" t="s">
        <v>220</v>
      </c>
      <c r="C151" s="6" t="s">
        <v>225</v>
      </c>
      <c r="D151" s="16" t="s">
        <v>66</v>
      </c>
      <c r="E151" s="6"/>
      <c r="G151" s="6"/>
      <c r="H151" s="7" t="s">
        <v>226</v>
      </c>
      <c r="I151" s="16" t="s">
        <v>227</v>
      </c>
    </row>
    <row r="152" spans="1:9" s="7" customFormat="1">
      <c r="A152" s="11" t="s">
        <v>242</v>
      </c>
      <c r="C152" s="6" t="s">
        <v>225</v>
      </c>
      <c r="D152" s="16" t="s">
        <v>66</v>
      </c>
      <c r="E152" s="6"/>
      <c r="G152" s="6"/>
      <c r="H152" s="7" t="s">
        <v>226</v>
      </c>
      <c r="I152" s="16" t="s">
        <v>227</v>
      </c>
    </row>
    <row r="153" spans="1:9" s="7" customFormat="1">
      <c r="A153" s="11" t="s">
        <v>219</v>
      </c>
      <c r="B153" s="7" t="s">
        <v>220</v>
      </c>
      <c r="C153" s="6" t="s">
        <v>228</v>
      </c>
      <c r="D153" s="16" t="s">
        <v>66</v>
      </c>
      <c r="E153" s="6" t="s">
        <v>121</v>
      </c>
      <c r="G153" s="6"/>
      <c r="I153" s="16"/>
    </row>
    <row r="154" spans="1:9" s="7" customFormat="1">
      <c r="A154" s="11" t="s">
        <v>130</v>
      </c>
      <c r="C154" s="6" t="s">
        <v>228</v>
      </c>
      <c r="D154" s="16" t="s">
        <v>66</v>
      </c>
      <c r="E154" s="6" t="s">
        <v>121</v>
      </c>
      <c r="G154" s="6"/>
      <c r="I154" s="16"/>
    </row>
    <row r="155" spans="1:9" s="7" customFormat="1">
      <c r="A155" s="11" t="s">
        <v>219</v>
      </c>
      <c r="B155" s="7" t="s">
        <v>220</v>
      </c>
      <c r="C155" s="6" t="s">
        <v>229</v>
      </c>
      <c r="D155" s="16" t="s">
        <v>67</v>
      </c>
      <c r="E155" s="6"/>
      <c r="F155" s="7">
        <f>273+120</f>
        <v>393</v>
      </c>
      <c r="G155" s="6">
        <v>72</v>
      </c>
      <c r="I155" s="16"/>
    </row>
    <row r="156" spans="1:9" s="7" customFormat="1">
      <c r="A156" s="11" t="s">
        <v>130</v>
      </c>
      <c r="C156" s="6" t="s">
        <v>229</v>
      </c>
      <c r="D156" s="16" t="s">
        <v>67</v>
      </c>
      <c r="E156" s="6"/>
      <c r="F156" s="7">
        <f>273+120</f>
        <v>393</v>
      </c>
      <c r="G156" s="6">
        <v>72</v>
      </c>
      <c r="I156" s="16"/>
    </row>
    <row r="157" spans="1:9" s="7" customFormat="1">
      <c r="A157" s="11" t="s">
        <v>219</v>
      </c>
      <c r="B157" s="7" t="s">
        <v>220</v>
      </c>
      <c r="C157" s="6" t="s">
        <v>231</v>
      </c>
      <c r="D157" s="16" t="s">
        <v>121</v>
      </c>
      <c r="E157" s="6" t="s">
        <v>69</v>
      </c>
      <c r="F157" s="7">
        <f>273+120</f>
        <v>393</v>
      </c>
      <c r="G157" s="6">
        <v>72</v>
      </c>
      <c r="I157" s="16"/>
    </row>
    <row r="158" spans="1:9" s="7" customFormat="1">
      <c r="A158" s="11" t="s">
        <v>242</v>
      </c>
      <c r="C158" s="6" t="s">
        <v>231</v>
      </c>
      <c r="D158" s="16" t="s">
        <v>121</v>
      </c>
      <c r="E158" s="6" t="s">
        <v>69</v>
      </c>
      <c r="F158" s="7">
        <f>273+120</f>
        <v>393</v>
      </c>
      <c r="G158" s="6">
        <v>72</v>
      </c>
      <c r="I158" s="16"/>
    </row>
    <row r="159" spans="1:9" s="7" customFormat="1">
      <c r="A159" s="11" t="s">
        <v>207</v>
      </c>
      <c r="B159" s="7" t="s">
        <v>208</v>
      </c>
      <c r="C159" s="6" t="s">
        <v>232</v>
      </c>
      <c r="D159" s="16" t="s">
        <v>244</v>
      </c>
      <c r="E159" s="6" t="s">
        <v>245</v>
      </c>
      <c r="G159" s="6"/>
      <c r="I159" s="16" t="s">
        <v>243</v>
      </c>
    </row>
    <row r="160" spans="1:9" s="7" customFormat="1">
      <c r="A160" s="11" t="s">
        <v>130</v>
      </c>
      <c r="C160" s="6" t="s">
        <v>232</v>
      </c>
      <c r="D160" s="16" t="s">
        <v>244</v>
      </c>
      <c r="E160" s="6" t="s">
        <v>245</v>
      </c>
      <c r="G160" s="6"/>
      <c r="I160" s="16" t="s">
        <v>243</v>
      </c>
    </row>
    <row r="161" spans="1:9" s="7" customFormat="1">
      <c r="A161" s="11" t="s">
        <v>207</v>
      </c>
      <c r="B161" s="7" t="s">
        <v>208</v>
      </c>
      <c r="C161" s="6" t="s">
        <v>233</v>
      </c>
      <c r="D161" s="16"/>
      <c r="E161" s="6"/>
      <c r="F161" s="7">
        <f>273+120</f>
        <v>393</v>
      </c>
      <c r="G161" s="6">
        <v>12</v>
      </c>
      <c r="I161" s="16" t="s">
        <v>247</v>
      </c>
    </row>
    <row r="162" spans="1:9" s="7" customFormat="1">
      <c r="A162" s="11" t="s">
        <v>130</v>
      </c>
      <c r="C162" s="6" t="s">
        <v>233</v>
      </c>
      <c r="D162" s="16"/>
      <c r="E162" s="6"/>
      <c r="F162" s="7">
        <f>273+120</f>
        <v>393</v>
      </c>
      <c r="G162" s="6">
        <v>12</v>
      </c>
      <c r="I162" s="16" t="s">
        <v>247</v>
      </c>
    </row>
    <row r="163" spans="1:9" s="7" customFormat="1">
      <c r="A163" s="11" t="s">
        <v>248</v>
      </c>
      <c r="B163" s="7" t="s">
        <v>249</v>
      </c>
      <c r="C163" s="6" t="s">
        <v>234</v>
      </c>
      <c r="D163" s="16" t="s">
        <v>67</v>
      </c>
      <c r="E163" s="6"/>
      <c r="F163" s="7">
        <f>273+140</f>
        <v>413</v>
      </c>
      <c r="G163" s="6">
        <v>72</v>
      </c>
      <c r="I163" s="16" t="s">
        <v>247</v>
      </c>
    </row>
    <row r="164" spans="1:9" s="7" customFormat="1">
      <c r="A164" s="11" t="s">
        <v>130</v>
      </c>
      <c r="C164" s="6" t="s">
        <v>234</v>
      </c>
      <c r="D164" s="16" t="s">
        <v>67</v>
      </c>
      <c r="E164" s="6"/>
      <c r="F164" s="7">
        <f>273+140</f>
        <v>413</v>
      </c>
      <c r="G164" s="6">
        <v>72</v>
      </c>
      <c r="I164" s="16" t="s">
        <v>247</v>
      </c>
    </row>
    <row r="165" spans="1:9" s="7" customFormat="1">
      <c r="A165" s="11" t="s">
        <v>250</v>
      </c>
      <c r="B165" s="7" t="s">
        <v>251</v>
      </c>
      <c r="C165" s="6" t="s">
        <v>235</v>
      </c>
      <c r="D165" s="16" t="s">
        <v>164</v>
      </c>
      <c r="E165" s="6" t="s">
        <v>69</v>
      </c>
      <c r="F165" s="7">
        <f>273+120</f>
        <v>393</v>
      </c>
      <c r="G165" s="6">
        <v>72</v>
      </c>
      <c r="I165" s="16" t="s">
        <v>246</v>
      </c>
    </row>
    <row r="166" spans="1:9" s="7" customFormat="1">
      <c r="A166" s="11" t="s">
        <v>254</v>
      </c>
      <c r="C166" s="6" t="s">
        <v>235</v>
      </c>
      <c r="D166" s="16" t="s">
        <v>164</v>
      </c>
      <c r="E166" s="6" t="s">
        <v>69</v>
      </c>
      <c r="F166" s="7">
        <f>273+120</f>
        <v>393</v>
      </c>
      <c r="G166" s="6">
        <v>72</v>
      </c>
      <c r="I166" s="16" t="s">
        <v>247</v>
      </c>
    </row>
    <row r="167" spans="1:9" s="7" customFormat="1">
      <c r="A167" s="11" t="s">
        <v>250</v>
      </c>
      <c r="B167" s="7" t="s">
        <v>251</v>
      </c>
      <c r="C167" s="6" t="s">
        <v>236</v>
      </c>
      <c r="D167" s="16" t="s">
        <v>67</v>
      </c>
      <c r="E167" s="6"/>
      <c r="F167" s="7">
        <f>273+140</f>
        <v>413</v>
      </c>
      <c r="G167" s="6">
        <v>72</v>
      </c>
      <c r="I167" s="16" t="s">
        <v>252</v>
      </c>
    </row>
    <row r="168" spans="1:9" s="7" customFormat="1">
      <c r="A168" s="11" t="s">
        <v>130</v>
      </c>
      <c r="C168" s="6" t="s">
        <v>236</v>
      </c>
      <c r="D168" s="16" t="s">
        <v>67</v>
      </c>
      <c r="E168" s="6"/>
      <c r="F168" s="7">
        <f>273+140</f>
        <v>413</v>
      </c>
      <c r="G168" s="6">
        <v>72</v>
      </c>
      <c r="I168" s="16" t="s">
        <v>252</v>
      </c>
    </row>
    <row r="169" spans="1:9" s="7" customFormat="1">
      <c r="A169" s="11" t="s">
        <v>250</v>
      </c>
      <c r="B169" s="7" t="s">
        <v>251</v>
      </c>
      <c r="C169" s="6" t="s">
        <v>237</v>
      </c>
      <c r="D169" s="16" t="s">
        <v>67</v>
      </c>
      <c r="E169" s="6" t="s">
        <v>164</v>
      </c>
      <c r="G169" s="6"/>
      <c r="I169" s="16"/>
    </row>
    <row r="170" spans="1:9" s="7" customFormat="1">
      <c r="A170" s="11" t="s">
        <v>253</v>
      </c>
      <c r="C170" s="6" t="s">
        <v>237</v>
      </c>
      <c r="D170" s="16" t="s">
        <v>67</v>
      </c>
      <c r="E170" s="6" t="s">
        <v>164</v>
      </c>
      <c r="G170" s="6"/>
      <c r="I170" s="16"/>
    </row>
    <row r="171" spans="1:9" s="7" customFormat="1">
      <c r="A171" s="11" t="s">
        <v>255</v>
      </c>
      <c r="B171" s="7" t="s">
        <v>256</v>
      </c>
      <c r="C171" s="6" t="s">
        <v>238</v>
      </c>
      <c r="D171" s="16" t="s">
        <v>67</v>
      </c>
      <c r="E171" s="6" t="s">
        <v>164</v>
      </c>
      <c r="F171" s="7">
        <f>273+60</f>
        <v>333</v>
      </c>
      <c r="G171" s="6">
        <v>1.3</v>
      </c>
      <c r="I171" s="16"/>
    </row>
    <row r="172" spans="1:9" s="7" customFormat="1">
      <c r="A172" s="11" t="s">
        <v>130</v>
      </c>
      <c r="C172" s="6" t="s">
        <v>238</v>
      </c>
      <c r="D172" s="16" t="s">
        <v>67</v>
      </c>
      <c r="E172" s="6" t="s">
        <v>164</v>
      </c>
      <c r="F172" s="7">
        <f>273+60</f>
        <v>333</v>
      </c>
      <c r="G172" s="6">
        <v>1.3</v>
      </c>
      <c r="I172" s="16"/>
    </row>
    <row r="173" spans="1:9" s="7" customFormat="1">
      <c r="A173" s="11" t="s">
        <v>258</v>
      </c>
      <c r="B173" s="7" t="s">
        <v>259</v>
      </c>
      <c r="C173" s="6" t="s">
        <v>239</v>
      </c>
      <c r="D173" s="16" t="s">
        <v>69</v>
      </c>
      <c r="E173" s="6"/>
      <c r="G173" s="6"/>
      <c r="I173" s="16"/>
    </row>
    <row r="174" spans="1:9" s="7" customFormat="1">
      <c r="A174" s="11" t="s">
        <v>130</v>
      </c>
      <c r="C174" s="6" t="s">
        <v>239</v>
      </c>
      <c r="D174" s="16" t="s">
        <v>69</v>
      </c>
      <c r="E174" s="6"/>
      <c r="G174" s="6"/>
      <c r="I174" s="16" t="s">
        <v>257</v>
      </c>
    </row>
    <row r="175" spans="1:9" s="7" customFormat="1">
      <c r="A175" s="11" t="s">
        <v>260</v>
      </c>
      <c r="B175" s="7" t="s">
        <v>261</v>
      </c>
      <c r="C175" s="6" t="s">
        <v>240</v>
      </c>
      <c r="D175" s="16" t="s">
        <v>67</v>
      </c>
      <c r="E175" s="6" t="s">
        <v>164</v>
      </c>
      <c r="G175" s="6"/>
      <c r="I175" s="16"/>
    </row>
    <row r="176" spans="1:9" s="7" customFormat="1">
      <c r="A176" s="11" t="s">
        <v>130</v>
      </c>
      <c r="C176" s="6" t="s">
        <v>240</v>
      </c>
      <c r="D176" s="16" t="s">
        <v>67</v>
      </c>
      <c r="E176" s="6" t="s">
        <v>164</v>
      </c>
      <c r="G176" s="6"/>
      <c r="I176" s="16"/>
    </row>
    <row r="177" spans="1:9" s="7" customFormat="1">
      <c r="A177" s="11" t="s">
        <v>262</v>
      </c>
      <c r="B177" s="7" t="s">
        <v>263</v>
      </c>
      <c r="C177" s="6" t="s">
        <v>241</v>
      </c>
      <c r="D177" s="16"/>
      <c r="E177" s="6"/>
      <c r="G177" s="6"/>
      <c r="I177" s="16"/>
    </row>
    <row r="178" spans="1:9" s="3" customFormat="1">
      <c r="A178" s="18" t="s">
        <v>253</v>
      </c>
      <c r="C178" s="10" t="s">
        <v>241</v>
      </c>
      <c r="D178" s="13"/>
      <c r="E178" s="10"/>
      <c r="G178" s="10"/>
      <c r="I178" s="13"/>
    </row>
    <row r="179" spans="1:9" s="7" customFormat="1">
      <c r="A179" s="11"/>
      <c r="C179" s="6"/>
      <c r="D179" s="16"/>
      <c r="E179" s="6"/>
      <c r="G179" s="6"/>
      <c r="I179" s="16"/>
    </row>
    <row r="180" spans="1:9" s="7" customFormat="1">
      <c r="A180" s="6"/>
      <c r="C180" s="6"/>
      <c r="D180" s="16"/>
      <c r="I180" s="16"/>
    </row>
    <row r="181" spans="1:9">
      <c r="A181" s="6" t="s">
        <v>54</v>
      </c>
      <c r="C181" s="6" t="s">
        <v>55</v>
      </c>
    </row>
    <row r="182" spans="1:9">
      <c r="A182" s="6" t="s">
        <v>57</v>
      </c>
      <c r="C182" s="6" t="s">
        <v>58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2015-06-05T18:19:34Z</dcterms:created>
  <dcterms:modified xsi:type="dcterms:W3CDTF">2025-07-09T07:54:42Z</dcterms:modified>
</cp:coreProperties>
</file>