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lammps_education_ch_win\"/>
    </mc:Choice>
  </mc:AlternateContent>
  <xr:revisionPtr revIDLastSave="0" documentId="13_ncr:1_{BD0FF66E-1596-497C-BD1C-2E72D415BBEC}" xr6:coauthVersionLast="45" xr6:coauthVersionMax="45" xr10:uidLastSave="{00000000-0000-0000-0000-000000000000}"/>
  <bookViews>
    <workbookView xWindow="9690" yWindow="3135" windowWidth="17610" windowHeight="14490" xr2:uid="{13043327-7F88-4032-9ABE-3619D44FAB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 l="1"/>
  <c r="F18" i="1"/>
  <c r="F11" i="1"/>
  <c r="F10" i="1"/>
  <c r="G17" i="1"/>
  <c r="G16" i="1"/>
  <c r="G11" i="1"/>
  <c r="G10" i="1"/>
  <c r="G5" i="1"/>
  <c r="G4" i="1"/>
  <c r="F5" i="1"/>
  <c r="F4" i="1"/>
  <c r="G18" i="1"/>
  <c r="F12" i="1"/>
  <c r="G12" i="1"/>
</calcChain>
</file>

<file path=xl/sharedStrings.xml><?xml version="1.0" encoding="utf-8"?>
<sst xmlns="http://schemas.openxmlformats.org/spreadsheetml/2006/main" count="41" uniqueCount="30">
  <si>
    <t>O</t>
    <phoneticPr fontId="1"/>
  </si>
  <si>
    <t>C</t>
    <phoneticPr fontId="1"/>
  </si>
  <si>
    <t>element</t>
    <phoneticPr fontId="1"/>
  </si>
  <si>
    <t>H</t>
    <phoneticPr fontId="1"/>
  </si>
  <si>
    <t>He</t>
    <phoneticPr fontId="1"/>
  </si>
  <si>
    <t>Ar</t>
    <phoneticPr fontId="1"/>
  </si>
  <si>
    <t>N2</t>
    <phoneticPr fontId="1"/>
  </si>
  <si>
    <t>H2</t>
    <phoneticPr fontId="1"/>
  </si>
  <si>
    <t>O2</t>
    <phoneticPr fontId="1"/>
  </si>
  <si>
    <t>CO2</t>
    <phoneticPr fontId="1"/>
  </si>
  <si>
    <t>CH4</t>
    <phoneticPr fontId="1"/>
  </si>
  <si>
    <t>nm(sigma)</t>
    <phoneticPr fontId="1"/>
  </si>
  <si>
    <t>K(epsilon/K)</t>
    <phoneticPr fontId="1"/>
  </si>
  <si>
    <t>Potential data (Lennard-Jones potential)</t>
    <phoneticPr fontId="1"/>
  </si>
  <si>
    <t xml:space="preserve">Lorentz-Berthelot: </t>
  </si>
  <si>
    <t>epsilon(ij) = sqrt(epsilon(i)*epsilon(j)) [K] (epsilon/K)</t>
  </si>
  <si>
    <t>sigma(ij)   = (sigma(i)+sigma(j))/2       [nm](sigma)</t>
  </si>
  <si>
    <t>pair_coeff 1 3 lj/cut</t>
  </si>
  <si>
    <t>pair_coeff 2 3 lj/cut</t>
  </si>
  <si>
    <t>pair_coeff 3 3 lj/cut</t>
  </si>
  <si>
    <t>1=C, 2=H, 3=element</t>
    <phoneticPr fontId="1"/>
  </si>
  <si>
    <t>←Input (element data)</t>
    <phoneticPr fontId="1"/>
  </si>
  <si>
    <t>metal unit</t>
    <phoneticPr fontId="1"/>
  </si>
  <si>
    <t>metal unit: [eV]=[K]*0.00008617, [Angstrom]=[nm]*10</t>
    <phoneticPr fontId="1"/>
  </si>
  <si>
    <t>real unit</t>
    <phoneticPr fontId="1"/>
  </si>
  <si>
    <t>real  unit: [kcal/mol]=[K]*0.001987, [Angstrom]=[nm]*10</t>
    <phoneticPr fontId="1"/>
  </si>
  <si>
    <t>eV</t>
    <phoneticPr fontId="1"/>
  </si>
  <si>
    <t>kcal/mol</t>
    <phoneticPr fontId="1"/>
  </si>
  <si>
    <t>Angstrom</t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</si>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</sst>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"/>
    <numFmt numFmtId="177" formatCode="0.00000"/>
    <numFmt numFmtId="178" formatCode="0.000"/>
    <numFmt numFmtId="179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1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8" fontId="0" fillId="0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2693-5B33-4C60-9C59-6324EA3992D8}">
  <dimension ref="A1:I25"/>
  <sheetViews>
    <sheetView tabSelected="1" workbookViewId="0">
      <selection activeCell="F10" sqref="F10"/>
    </sheetView>
  </sheetViews>
  <sheetFormatPr defaultRowHeight="18.75" x14ac:dyDescent="0.4"/>
  <cols>
    <col min="2" max="2" width="12.875" bestFit="1" customWidth="1"/>
    <col min="3" max="3" width="11" bestFit="1" customWidth="1"/>
    <col min="5" max="5" width="21.25" bestFit="1" customWidth="1"/>
    <col min="6" max="6" width="13.375" bestFit="1" customWidth="1"/>
    <col min="7" max="7" width="14.375" bestFit="1" customWidth="1"/>
    <col min="8" max="8" width="22.25" bestFit="1" customWidth="1"/>
  </cols>
  <sheetData>
    <row r="1" spans="1:9" x14ac:dyDescent="0.4">
      <c r="A1" t="s">
        <v>13</v>
      </c>
    </row>
    <row r="3" spans="1:9" x14ac:dyDescent="0.4">
      <c r="A3" s="18" t="s">
        <v>2</v>
      </c>
      <c r="B3" s="18" t="s">
        <v>12</v>
      </c>
      <c r="C3" s="18" t="s">
        <v>11</v>
      </c>
      <c r="E3" s="7" t="s">
        <v>20</v>
      </c>
      <c r="F3" s="5" t="s">
        <v>12</v>
      </c>
      <c r="G3" s="6" t="s">
        <v>11</v>
      </c>
    </row>
    <row r="4" spans="1:9" x14ac:dyDescent="0.4">
      <c r="A4" s="18" t="s">
        <v>1</v>
      </c>
      <c r="B4" s="18">
        <v>52.84</v>
      </c>
      <c r="C4" s="18">
        <v>0.34300000000000003</v>
      </c>
      <c r="E4" s="8" t="s">
        <v>17</v>
      </c>
      <c r="F4" s="9">
        <f>SQRT($B$4*$F$6)</f>
        <v>39.947064973537167</v>
      </c>
      <c r="G4" s="10">
        <f>($C$4+$G$6)/2</f>
        <v>0.32750000000000001</v>
      </c>
    </row>
    <row r="5" spans="1:9" x14ac:dyDescent="0.4">
      <c r="A5" s="18" t="s">
        <v>3</v>
      </c>
      <c r="B5" s="18">
        <v>22.14</v>
      </c>
      <c r="C5" s="18">
        <v>0.25700000000000001</v>
      </c>
      <c r="E5" s="8" t="s">
        <v>18</v>
      </c>
      <c r="F5" s="9">
        <f>SQRT($B$5*$F$6)</f>
        <v>25.857842137347813</v>
      </c>
      <c r="G5" s="10">
        <f>($C$5+$G$6)/2</f>
        <v>0.28449999999999998</v>
      </c>
      <c r="I5" s="1"/>
    </row>
    <row r="6" spans="1:9" x14ac:dyDescent="0.4">
      <c r="A6" s="18" t="s">
        <v>0</v>
      </c>
      <c r="B6" s="18">
        <v>30.2</v>
      </c>
      <c r="C6" s="18">
        <v>0.312</v>
      </c>
      <c r="E6" s="11" t="s">
        <v>19</v>
      </c>
      <c r="F6" s="12">
        <v>30.2</v>
      </c>
      <c r="G6" s="13">
        <v>0.312</v>
      </c>
      <c r="H6" s="2" t="s">
        <v>21</v>
      </c>
      <c r="I6" s="1"/>
    </row>
    <row r="7" spans="1:9" x14ac:dyDescent="0.4">
      <c r="A7" s="18" t="s">
        <v>29</v>
      </c>
      <c r="B7" s="18">
        <v>38.92</v>
      </c>
      <c r="C7" s="18">
        <v>0.32629999999999998</v>
      </c>
      <c r="I7" s="1"/>
    </row>
    <row r="8" spans="1:9" x14ac:dyDescent="0.4">
      <c r="A8" s="18" t="s">
        <v>4</v>
      </c>
      <c r="B8" s="18">
        <v>10.41</v>
      </c>
      <c r="C8" s="18">
        <v>0.60199999999999998</v>
      </c>
      <c r="E8" s="7" t="s">
        <v>22</v>
      </c>
      <c r="F8" s="5"/>
      <c r="G8" s="6"/>
    </row>
    <row r="9" spans="1:9" x14ac:dyDescent="0.4">
      <c r="A9" s="18" t="s">
        <v>5</v>
      </c>
      <c r="B9" s="18">
        <v>141.6</v>
      </c>
      <c r="C9" s="18">
        <v>0.33500000000000002</v>
      </c>
      <c r="E9" s="8" t="s">
        <v>20</v>
      </c>
      <c r="F9" s="3" t="s">
        <v>26</v>
      </c>
      <c r="G9" s="4" t="s">
        <v>28</v>
      </c>
    </row>
    <row r="10" spans="1:9" x14ac:dyDescent="0.4">
      <c r="A10" s="18" t="s">
        <v>6</v>
      </c>
      <c r="B10" s="18">
        <v>104.2</v>
      </c>
      <c r="C10" s="18">
        <v>0.36320000000000002</v>
      </c>
      <c r="E10" s="8" t="s">
        <v>17</v>
      </c>
      <c r="F10" s="14">
        <f>SQRT($B$4*$F$6)*0.00008617</f>
        <v>3.4422385887696973E-3</v>
      </c>
      <c r="G10" s="15">
        <f>($C$4+$G$6)/2*10</f>
        <v>3.2750000000000004</v>
      </c>
    </row>
    <row r="11" spans="1:9" x14ac:dyDescent="0.4">
      <c r="A11" s="18" t="s">
        <v>7</v>
      </c>
      <c r="B11" s="18">
        <v>36.700000000000003</v>
      </c>
      <c r="C11" s="18">
        <v>0.29580000000000001</v>
      </c>
      <c r="E11" s="8" t="s">
        <v>18</v>
      </c>
      <c r="F11" s="14">
        <f>SQRT($B$5*$F$6)*0.00008617</f>
        <v>2.2281702569752608E-3</v>
      </c>
      <c r="G11" s="15">
        <f>($C$5+$G$6)/2*10</f>
        <v>2.8449999999999998</v>
      </c>
    </row>
    <row r="12" spans="1:9" x14ac:dyDescent="0.4">
      <c r="A12" s="18" t="s">
        <v>8</v>
      </c>
      <c r="B12" s="18">
        <v>126.3</v>
      </c>
      <c r="C12" s="18">
        <v>0.3382</v>
      </c>
      <c r="E12" s="11" t="s">
        <v>19</v>
      </c>
      <c r="F12" s="16">
        <f>F6*0.00008617</f>
        <v>2.602334E-3</v>
      </c>
      <c r="G12" s="17">
        <f>G6*10</f>
        <v>3.12</v>
      </c>
    </row>
    <row r="13" spans="1:9" x14ac:dyDescent="0.4">
      <c r="A13" s="18" t="s">
        <v>9</v>
      </c>
      <c r="B13" s="18">
        <v>245.3</v>
      </c>
      <c r="C13" s="18">
        <v>0.37619999999999998</v>
      </c>
      <c r="E13" s="18"/>
      <c r="F13" s="18"/>
      <c r="G13" s="18"/>
    </row>
    <row r="14" spans="1:9" x14ac:dyDescent="0.4">
      <c r="A14" s="18" t="s">
        <v>10</v>
      </c>
      <c r="B14" s="18">
        <v>161.30000000000001</v>
      </c>
      <c r="C14" s="18">
        <v>0.37209999999999999</v>
      </c>
      <c r="E14" s="7" t="s">
        <v>24</v>
      </c>
      <c r="F14" s="5"/>
      <c r="G14" s="6"/>
    </row>
    <row r="15" spans="1:9" x14ac:dyDescent="0.4">
      <c r="E15" s="8" t="s">
        <v>20</v>
      </c>
      <c r="F15" s="3" t="s">
        <v>27</v>
      </c>
      <c r="G15" s="4" t="s">
        <v>28</v>
      </c>
    </row>
    <row r="16" spans="1:9" x14ac:dyDescent="0.4">
      <c r="E16" s="8" t="s">
        <v>17</v>
      </c>
      <c r="F16" s="14">
        <f>SQRT($B$4*$F$6)*0.001987</f>
        <v>7.9374818102418351E-2</v>
      </c>
      <c r="G16" s="15">
        <f>($C$4+$G$6)/2*10</f>
        <v>3.2750000000000004</v>
      </c>
    </row>
    <row r="17" spans="5:7" x14ac:dyDescent="0.4">
      <c r="E17" s="8" t="s">
        <v>18</v>
      </c>
      <c r="F17" s="14">
        <f>SQRT($B$5*$F$6)*0.001987</f>
        <v>5.1379532326910109E-2</v>
      </c>
      <c r="G17" s="15">
        <f>($C$5+$G$6)/2*10</f>
        <v>2.8449999999999998</v>
      </c>
    </row>
    <row r="18" spans="5:7" x14ac:dyDescent="0.4">
      <c r="E18" s="11" t="s">
        <v>19</v>
      </c>
      <c r="F18" s="16">
        <f>F6*0.001987</f>
        <v>6.0007400000000002E-2</v>
      </c>
      <c r="G18" s="17">
        <f>G6*10</f>
        <v>3.12</v>
      </c>
    </row>
    <row r="20" spans="5:7" x14ac:dyDescent="0.4">
      <c r="E20" t="s">
        <v>14</v>
      </c>
    </row>
    <row r="21" spans="5:7" x14ac:dyDescent="0.4">
      <c r="E21" t="s">
        <v>15</v>
      </c>
    </row>
    <row r="22" spans="5:7" x14ac:dyDescent="0.4">
      <c r="E22" t="s">
        <v>16</v>
      </c>
    </row>
    <row r="24" spans="5:7" x14ac:dyDescent="0.4">
      <c r="E24" t="s">
        <v>23</v>
      </c>
    </row>
    <row r="25" spans="5:7" x14ac:dyDescent="0.4">
      <c r="E25" t="s">
        <v>25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2019-12-06T04:27:59Z</dcterms:created>
  <dcterms:modified xsi:type="dcterms:W3CDTF">2019-12-06T10:08:07Z</dcterms:modified>
</cp:coreProperties>
</file>