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FHpotential\"/>
    </mc:Choice>
  </mc:AlternateContent>
  <xr:revisionPtr revIDLastSave="0" documentId="13_ncr:1_{53AC2894-D6AB-4D4C-9EB2-44A7D44E1BCB}" xr6:coauthVersionLast="47" xr6:coauthVersionMax="47" xr10:uidLastSave="{00000000-0000-0000-0000-000000000000}"/>
  <bookViews>
    <workbookView xWindow="9630" yWindow="525" windowWidth="16950" windowHeight="14970" xr2:uid="{28E1B308-1BF0-4444-A4F1-6294EDA3BF4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5" i="1" l="1"/>
  <c r="K7" i="1"/>
  <c r="E35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O7" i="1"/>
  <c r="C23" i="1"/>
  <c r="B23" i="1"/>
  <c r="E23" i="1" s="1"/>
  <c r="M78" i="1" s="1"/>
  <c r="E22" i="1"/>
  <c r="E21" i="1"/>
  <c r="C15" i="1"/>
  <c r="F23" i="1" s="1"/>
  <c r="B15" i="1"/>
  <c r="D15" i="1"/>
  <c r="D4" i="1"/>
  <c r="E4" i="1" s="1"/>
  <c r="D7" i="1"/>
  <c r="E7" i="1" s="1"/>
  <c r="D6" i="1"/>
  <c r="E6" i="1" s="1"/>
  <c r="D5" i="1"/>
  <c r="E5" i="1" s="1"/>
  <c r="F22" i="1" l="1"/>
  <c r="F21" i="1"/>
  <c r="M477" i="1"/>
  <c r="M473" i="1"/>
  <c r="M445" i="1"/>
  <c r="M390" i="1"/>
  <c r="M380" i="1"/>
  <c r="M355" i="1"/>
  <c r="M296" i="1"/>
  <c r="M291" i="1"/>
  <c r="M261" i="1"/>
  <c r="M225" i="1"/>
  <c r="M196" i="1"/>
  <c r="M171" i="1"/>
  <c r="M113" i="1"/>
  <c r="M105" i="1"/>
  <c r="M41" i="1"/>
  <c r="M18" i="1"/>
  <c r="M14" i="1"/>
  <c r="M474" i="1"/>
  <c r="M439" i="1"/>
  <c r="M317" i="1"/>
  <c r="M265" i="1"/>
  <c r="M173" i="1"/>
  <c r="M476" i="1"/>
  <c r="M451" i="1"/>
  <c r="M441" i="1"/>
  <c r="M386" i="1"/>
  <c r="M379" i="1"/>
  <c r="M354" i="1"/>
  <c r="M295" i="1"/>
  <c r="M290" i="1"/>
  <c r="M260" i="1"/>
  <c r="M199" i="1"/>
  <c r="M195" i="1"/>
  <c r="M136" i="1"/>
  <c r="M111" i="1"/>
  <c r="M101" i="1"/>
  <c r="M40" i="1"/>
  <c r="M17" i="1"/>
  <c r="M13" i="1"/>
  <c r="M446" i="1"/>
  <c r="M381" i="1"/>
  <c r="M356" i="1"/>
  <c r="M293" i="1"/>
  <c r="M226" i="1"/>
  <c r="M197" i="1"/>
  <c r="M134" i="1"/>
  <c r="M106" i="1"/>
  <c r="M45" i="1"/>
  <c r="M38" i="1"/>
  <c r="M15" i="1"/>
  <c r="M475" i="1"/>
  <c r="M450" i="1"/>
  <c r="M440" i="1"/>
  <c r="M385" i="1"/>
  <c r="M378" i="1"/>
  <c r="M353" i="1"/>
  <c r="M294" i="1"/>
  <c r="M286" i="1"/>
  <c r="M259" i="1"/>
  <c r="M198" i="1"/>
  <c r="M174" i="1"/>
  <c r="M135" i="1"/>
  <c r="M110" i="1"/>
  <c r="M100" i="1"/>
  <c r="M39" i="1"/>
  <c r="M16" i="1"/>
  <c r="M11" i="1"/>
  <c r="M201" i="1"/>
  <c r="M79" i="1"/>
  <c r="M357" i="1"/>
  <c r="M200" i="1"/>
  <c r="M22" i="1"/>
  <c r="M19" i="1"/>
  <c r="M53" i="1"/>
  <c r="M80" i="1"/>
  <c r="M114" i="1"/>
  <c r="M141" i="1"/>
  <c r="M175" i="1"/>
  <c r="M205" i="1"/>
  <c r="M236" i="1"/>
  <c r="M266" i="1"/>
  <c r="M297" i="1"/>
  <c r="M330" i="1"/>
  <c r="M358" i="1"/>
  <c r="M391" i="1"/>
  <c r="M419" i="1"/>
  <c r="M453" i="1"/>
  <c r="M480" i="1"/>
  <c r="M20" i="1"/>
  <c r="M81" i="1"/>
  <c r="M115" i="1"/>
  <c r="M145" i="1"/>
  <c r="M176" i="1"/>
  <c r="M206" i="1"/>
  <c r="M237" i="1"/>
  <c r="M270" i="1"/>
  <c r="M298" i="1"/>
  <c r="M331" i="1"/>
  <c r="M359" i="1"/>
  <c r="M393" i="1"/>
  <c r="M454" i="1"/>
  <c r="M481" i="1"/>
  <c r="M21" i="1"/>
  <c r="M55" i="1"/>
  <c r="M85" i="1"/>
  <c r="M116" i="1"/>
  <c r="M146" i="1"/>
  <c r="M177" i="1"/>
  <c r="M210" i="1"/>
  <c r="M238" i="1"/>
  <c r="M271" i="1"/>
  <c r="M299" i="1"/>
  <c r="M333" i="1"/>
  <c r="M360" i="1"/>
  <c r="M394" i="1"/>
  <c r="M421" i="1"/>
  <c r="M455" i="1"/>
  <c r="M485" i="1"/>
  <c r="M25" i="1"/>
  <c r="M56" i="1"/>
  <c r="M86" i="1"/>
  <c r="M117" i="1"/>
  <c r="M150" i="1"/>
  <c r="M178" i="1"/>
  <c r="M211" i="1"/>
  <c r="M239" i="1"/>
  <c r="M273" i="1"/>
  <c r="M300" i="1"/>
  <c r="M334" i="1"/>
  <c r="M361" i="1"/>
  <c r="M395" i="1"/>
  <c r="M425" i="1"/>
  <c r="M456" i="1"/>
  <c r="M486" i="1"/>
  <c r="M181" i="1"/>
  <c r="M431" i="1"/>
  <c r="M33" i="1"/>
  <c r="M60" i="1"/>
  <c r="M94" i="1"/>
  <c r="M121" i="1"/>
  <c r="M155" i="1"/>
  <c r="M185" i="1"/>
  <c r="M246" i="1"/>
  <c r="M277" i="1"/>
  <c r="M310" i="1"/>
  <c r="M338" i="1"/>
  <c r="M371" i="1"/>
  <c r="M399" i="1"/>
  <c r="M433" i="1"/>
  <c r="M460" i="1"/>
  <c r="M219" i="1"/>
  <c r="M341" i="1"/>
  <c r="M436" i="1"/>
  <c r="M498" i="1"/>
  <c r="M133" i="1"/>
  <c r="M316" i="1"/>
  <c r="M54" i="1"/>
  <c r="M420" i="1"/>
  <c r="M216" i="1"/>
  <c r="M26" i="1"/>
  <c r="M57" i="1"/>
  <c r="M90" i="1"/>
  <c r="M118" i="1"/>
  <c r="M151" i="1"/>
  <c r="M179" i="1"/>
  <c r="M213" i="1"/>
  <c r="M240" i="1"/>
  <c r="M274" i="1"/>
  <c r="M301" i="1"/>
  <c r="M335" i="1"/>
  <c r="M365" i="1"/>
  <c r="M396" i="1"/>
  <c r="M426" i="1"/>
  <c r="M457" i="1"/>
  <c r="M490" i="1"/>
  <c r="M30" i="1"/>
  <c r="M58" i="1"/>
  <c r="M91" i="1"/>
  <c r="M119" i="1"/>
  <c r="M153" i="1"/>
  <c r="M180" i="1"/>
  <c r="M214" i="1"/>
  <c r="M241" i="1"/>
  <c r="M275" i="1"/>
  <c r="M305" i="1"/>
  <c r="M336" i="1"/>
  <c r="M366" i="1"/>
  <c r="M397" i="1"/>
  <c r="M430" i="1"/>
  <c r="M458" i="1"/>
  <c r="M491" i="1"/>
  <c r="M31" i="1"/>
  <c r="M59" i="1"/>
  <c r="M93" i="1"/>
  <c r="M120" i="1"/>
  <c r="M154" i="1"/>
  <c r="M215" i="1"/>
  <c r="M245" i="1"/>
  <c r="M276" i="1"/>
  <c r="M306" i="1"/>
  <c r="M337" i="1"/>
  <c r="M370" i="1"/>
  <c r="M398" i="1"/>
  <c r="M459" i="1"/>
  <c r="M493" i="1"/>
  <c r="M494" i="1"/>
  <c r="M70" i="1"/>
  <c r="M193" i="1"/>
  <c r="M281" i="1"/>
  <c r="M376" i="1"/>
  <c r="M470" i="1"/>
  <c r="M10" i="1"/>
  <c r="M221" i="1"/>
  <c r="M346" i="1"/>
  <c r="M34" i="1"/>
  <c r="M61" i="1"/>
  <c r="M95" i="1"/>
  <c r="M125" i="1"/>
  <c r="M156" i="1"/>
  <c r="M186" i="1"/>
  <c r="M217" i="1"/>
  <c r="M250" i="1"/>
  <c r="M278" i="1"/>
  <c r="M311" i="1"/>
  <c r="M339" i="1"/>
  <c r="M373" i="1"/>
  <c r="M400" i="1"/>
  <c r="M434" i="1"/>
  <c r="M461" i="1"/>
  <c r="M495" i="1"/>
  <c r="M35" i="1"/>
  <c r="M65" i="1"/>
  <c r="M96" i="1"/>
  <c r="M126" i="1"/>
  <c r="M157" i="1"/>
  <c r="M190" i="1"/>
  <c r="M218" i="1"/>
  <c r="M251" i="1"/>
  <c r="M279" i="1"/>
  <c r="M313" i="1"/>
  <c r="M374" i="1"/>
  <c r="M401" i="1"/>
  <c r="M435" i="1"/>
  <c r="M465" i="1"/>
  <c r="M496" i="1"/>
  <c r="M66" i="1"/>
  <c r="M130" i="1"/>
  <c r="M191" i="1"/>
  <c r="M280" i="1"/>
  <c r="M375" i="1"/>
  <c r="M497" i="1"/>
  <c r="M98" i="1"/>
  <c r="M159" i="1"/>
  <c r="M220" i="1"/>
  <c r="M315" i="1"/>
  <c r="M406" i="1"/>
  <c r="M99" i="1"/>
  <c r="M194" i="1"/>
  <c r="M285" i="1"/>
  <c r="M410" i="1"/>
  <c r="M340" i="1"/>
  <c r="M36" i="1"/>
  <c r="M97" i="1"/>
  <c r="M158" i="1"/>
  <c r="M253" i="1"/>
  <c r="M314" i="1"/>
  <c r="M405" i="1"/>
  <c r="M466" i="1"/>
  <c r="M37" i="1"/>
  <c r="M131" i="1"/>
  <c r="M254" i="1"/>
  <c r="M345" i="1"/>
  <c r="M437" i="1"/>
  <c r="M71" i="1"/>
  <c r="M160" i="1"/>
  <c r="M255" i="1"/>
  <c r="M377" i="1"/>
  <c r="M471" i="1"/>
  <c r="M438" i="1"/>
  <c r="M351" i="1"/>
  <c r="M258" i="1"/>
  <c r="M170" i="1"/>
  <c r="M77" i="1"/>
  <c r="M506" i="1"/>
  <c r="M418" i="1"/>
  <c r="M350" i="1"/>
  <c r="M257" i="1"/>
  <c r="M166" i="1"/>
  <c r="M76" i="1"/>
  <c r="M505" i="1"/>
  <c r="M417" i="1"/>
  <c r="M326" i="1"/>
  <c r="M256" i="1"/>
  <c r="M165" i="1"/>
  <c r="M75" i="1"/>
  <c r="M501" i="1"/>
  <c r="M416" i="1"/>
  <c r="M325" i="1"/>
  <c r="M235" i="1"/>
  <c r="M161" i="1"/>
  <c r="M74" i="1"/>
  <c r="M500" i="1"/>
  <c r="M415" i="1"/>
  <c r="M321" i="1"/>
  <c r="M234" i="1"/>
  <c r="M140" i="1"/>
  <c r="M73" i="1"/>
  <c r="M499" i="1"/>
  <c r="M414" i="1"/>
  <c r="M320" i="1"/>
  <c r="M233" i="1"/>
  <c r="M139" i="1"/>
  <c r="M51" i="1"/>
  <c r="M479" i="1"/>
  <c r="M413" i="1"/>
  <c r="M319" i="1"/>
  <c r="M231" i="1"/>
  <c r="M138" i="1"/>
  <c r="M50" i="1"/>
  <c r="M478" i="1"/>
  <c r="M411" i="1"/>
  <c r="M318" i="1"/>
  <c r="M230" i="1"/>
  <c r="M137" i="1"/>
  <c r="M46" i="1"/>
  <c r="N21" i="1"/>
  <c r="N37" i="1"/>
  <c r="N79" i="1"/>
  <c r="N130" i="1"/>
  <c r="N170" i="1"/>
  <c r="N210" i="1"/>
  <c r="N250" i="1"/>
  <c r="N280" i="1"/>
  <c r="N318" i="1"/>
  <c r="N356" i="1"/>
  <c r="N394" i="1"/>
  <c r="N429" i="1"/>
  <c r="N459" i="1"/>
  <c r="N494" i="1"/>
  <c r="N38" i="1"/>
  <c r="N80" i="1"/>
  <c r="N133" i="1"/>
  <c r="N173" i="1"/>
  <c r="N213" i="1"/>
  <c r="N253" i="1"/>
  <c r="N285" i="1"/>
  <c r="N319" i="1"/>
  <c r="N357" i="1"/>
  <c r="N395" i="1"/>
  <c r="N430" i="1"/>
  <c r="N460" i="1"/>
  <c r="N495" i="1"/>
  <c r="N39" i="1"/>
  <c r="N90" i="1"/>
  <c r="N134" i="1"/>
  <c r="N174" i="1"/>
  <c r="N214" i="1"/>
  <c r="N254" i="1"/>
  <c r="N289" i="1"/>
  <c r="N320" i="1"/>
  <c r="N358" i="1"/>
  <c r="N396" i="1"/>
  <c r="N433" i="1"/>
  <c r="N464" i="1"/>
  <c r="N40" i="1"/>
  <c r="N93" i="1"/>
  <c r="N135" i="1"/>
  <c r="N175" i="1"/>
  <c r="N215" i="1"/>
  <c r="N255" i="1"/>
  <c r="N290" i="1"/>
  <c r="N325" i="1"/>
  <c r="N359" i="1"/>
  <c r="N397" i="1"/>
  <c r="N434" i="1"/>
  <c r="N465" i="1"/>
  <c r="N497" i="1"/>
  <c r="N50" i="1"/>
  <c r="N94" i="1"/>
  <c r="N136" i="1"/>
  <c r="N176" i="1"/>
  <c r="N216" i="1"/>
  <c r="N256" i="1"/>
  <c r="N293" i="1"/>
  <c r="N329" i="1"/>
  <c r="N360" i="1"/>
  <c r="N398" i="1"/>
  <c r="N435" i="1"/>
  <c r="N469" i="1"/>
  <c r="N498" i="1"/>
  <c r="N53" i="1"/>
  <c r="N95" i="1"/>
  <c r="N137" i="1"/>
  <c r="N177" i="1"/>
  <c r="N217" i="1"/>
  <c r="N257" i="1"/>
  <c r="N294" i="1"/>
  <c r="N330" i="1"/>
  <c r="N365" i="1"/>
  <c r="N399" i="1"/>
  <c r="N436" i="1"/>
  <c r="N470" i="1"/>
  <c r="N499" i="1"/>
  <c r="N10" i="1"/>
  <c r="N54" i="1"/>
  <c r="N96" i="1"/>
  <c r="N138" i="1"/>
  <c r="N178" i="1"/>
  <c r="N218" i="1"/>
  <c r="N258" i="1"/>
  <c r="N295" i="1"/>
  <c r="N333" i="1"/>
  <c r="N369" i="1"/>
  <c r="N400" i="1"/>
  <c r="N437" i="1"/>
  <c r="N473" i="1"/>
  <c r="N500" i="1"/>
  <c r="N334" i="1"/>
  <c r="N405" i="1"/>
  <c r="N474" i="1"/>
  <c r="N14" i="1"/>
  <c r="N140" i="1"/>
  <c r="N220" i="1"/>
  <c r="N260" i="1"/>
  <c r="N297" i="1"/>
  <c r="N335" i="1"/>
  <c r="N409" i="1"/>
  <c r="N475" i="1"/>
  <c r="N15" i="1"/>
  <c r="N185" i="1"/>
  <c r="N298" i="1"/>
  <c r="N476" i="1"/>
  <c r="N100" i="1"/>
  <c r="N190" i="1"/>
  <c r="N265" i="1"/>
  <c r="N375" i="1"/>
  <c r="N477" i="1"/>
  <c r="N17" i="1"/>
  <c r="N233" i="1"/>
  <c r="N414" i="1"/>
  <c r="N113" i="1"/>
  <c r="N479" i="1"/>
  <c r="N114" i="1"/>
  <c r="N273" i="1"/>
  <c r="N340" i="1"/>
  <c r="N450" i="1"/>
  <c r="N116" i="1"/>
  <c r="N239" i="1"/>
  <c r="N420" i="1"/>
  <c r="N35" i="1"/>
  <c r="N354" i="1"/>
  <c r="N205" i="1"/>
  <c r="N245" i="1"/>
  <c r="N355" i="1"/>
  <c r="N493" i="1"/>
  <c r="N496" i="1"/>
  <c r="N13" i="1"/>
  <c r="N55" i="1"/>
  <c r="N97" i="1"/>
  <c r="N139" i="1"/>
  <c r="N179" i="1"/>
  <c r="N219" i="1"/>
  <c r="N259" i="1"/>
  <c r="N296" i="1"/>
  <c r="N370" i="1"/>
  <c r="N438" i="1"/>
  <c r="N504" i="1"/>
  <c r="N98" i="1"/>
  <c r="N439" i="1"/>
  <c r="N99" i="1"/>
  <c r="N145" i="1"/>
  <c r="N264" i="1"/>
  <c r="N374" i="1"/>
  <c r="N410" i="1"/>
  <c r="N58" i="1"/>
  <c r="N150" i="1"/>
  <c r="N299" i="1"/>
  <c r="N444" i="1"/>
  <c r="N59" i="1"/>
  <c r="N193" i="1"/>
  <c r="N300" i="1"/>
  <c r="N376" i="1"/>
  <c r="N445" i="1"/>
  <c r="N194" i="1"/>
  <c r="N377" i="1"/>
  <c r="N70" i="1"/>
  <c r="N155" i="1"/>
  <c r="N309" i="1"/>
  <c r="N416" i="1"/>
  <c r="N197" i="1"/>
  <c r="N454" i="1"/>
  <c r="N199" i="1"/>
  <c r="N277" i="1"/>
  <c r="N490" i="1"/>
  <c r="N119" i="1"/>
  <c r="N316" i="1"/>
  <c r="N492" i="1"/>
  <c r="N165" i="1"/>
  <c r="N279" i="1"/>
  <c r="N458" i="1"/>
  <c r="N56" i="1"/>
  <c r="N180" i="1"/>
  <c r="N373" i="1"/>
  <c r="N505" i="1"/>
  <c r="N57" i="1"/>
  <c r="N225" i="1"/>
  <c r="N336" i="1"/>
  <c r="N440" i="1"/>
  <c r="N16" i="1"/>
  <c r="N230" i="1"/>
  <c r="N337" i="1"/>
  <c r="N413" i="1"/>
  <c r="N110" i="1"/>
  <c r="N153" i="1"/>
  <c r="N269" i="1"/>
  <c r="N338" i="1"/>
  <c r="N478" i="1"/>
  <c r="N154" i="1"/>
  <c r="N415" i="1"/>
  <c r="N19" i="1"/>
  <c r="N235" i="1"/>
  <c r="N378" i="1"/>
  <c r="N480" i="1"/>
  <c r="N157" i="1"/>
  <c r="N159" i="1"/>
  <c r="N353" i="1"/>
  <c r="N77" i="1"/>
  <c r="N424" i="1"/>
  <c r="N120" i="1"/>
  <c r="N393" i="1"/>
  <c r="N18" i="1"/>
  <c r="N60" i="1"/>
  <c r="N234" i="1"/>
  <c r="N270" i="1"/>
  <c r="N305" i="1"/>
  <c r="N339" i="1"/>
  <c r="N449" i="1"/>
  <c r="N195" i="1"/>
  <c r="N380" i="1"/>
  <c r="N76" i="1"/>
  <c r="N456" i="1"/>
  <c r="N160" i="1"/>
  <c r="N390" i="1"/>
  <c r="N36" i="1"/>
  <c r="N425" i="1"/>
  <c r="N20" i="1"/>
  <c r="N73" i="1"/>
  <c r="N115" i="1"/>
  <c r="N156" i="1"/>
  <c r="N196" i="1"/>
  <c r="N236" i="1"/>
  <c r="N274" i="1"/>
  <c r="N310" i="1"/>
  <c r="N345" i="1"/>
  <c r="N379" i="1"/>
  <c r="N417" i="1"/>
  <c r="N453" i="1"/>
  <c r="N484" i="1"/>
  <c r="N30" i="1"/>
  <c r="N74" i="1"/>
  <c r="N237" i="1"/>
  <c r="N275" i="1"/>
  <c r="N313" i="1"/>
  <c r="N349" i="1"/>
  <c r="N418" i="1"/>
  <c r="N485" i="1"/>
  <c r="N118" i="1"/>
  <c r="N315" i="1"/>
  <c r="N200" i="1"/>
  <c r="N278" i="1"/>
  <c r="N457" i="1"/>
  <c r="N78" i="1"/>
  <c r="N317" i="1"/>
  <c r="N33" i="1"/>
  <c r="N75" i="1"/>
  <c r="N117" i="1"/>
  <c r="N158" i="1"/>
  <c r="N198" i="1"/>
  <c r="N238" i="1"/>
  <c r="N276" i="1"/>
  <c r="N314" i="1"/>
  <c r="N350" i="1"/>
  <c r="N385" i="1"/>
  <c r="N419" i="1"/>
  <c r="N455" i="1"/>
  <c r="N489" i="1"/>
  <c r="N34" i="1"/>
  <c r="N389" i="1"/>
  <c r="N240" i="1"/>
  <c r="N472" i="1"/>
  <c r="N452" i="1"/>
  <c r="N432" i="1"/>
  <c r="N412" i="1"/>
  <c r="N392" i="1"/>
  <c r="N372" i="1"/>
  <c r="N352" i="1"/>
  <c r="N332" i="1"/>
  <c r="N312" i="1"/>
  <c r="N292" i="1"/>
  <c r="N272" i="1"/>
  <c r="N252" i="1"/>
  <c r="N232" i="1"/>
  <c r="N212" i="1"/>
  <c r="N192" i="1"/>
  <c r="N172" i="1"/>
  <c r="N152" i="1"/>
  <c r="N132" i="1"/>
  <c r="N112" i="1"/>
  <c r="N92" i="1"/>
  <c r="N72" i="1"/>
  <c r="N52" i="1"/>
  <c r="N32" i="1"/>
  <c r="N12" i="1"/>
  <c r="M492" i="1"/>
  <c r="M472" i="1"/>
  <c r="M452" i="1"/>
  <c r="M432" i="1"/>
  <c r="M412" i="1"/>
  <c r="M392" i="1"/>
  <c r="M372" i="1"/>
  <c r="M352" i="1"/>
  <c r="M332" i="1"/>
  <c r="M312" i="1"/>
  <c r="M292" i="1"/>
  <c r="M272" i="1"/>
  <c r="M252" i="1"/>
  <c r="M232" i="1"/>
  <c r="M212" i="1"/>
  <c r="M192" i="1"/>
  <c r="M172" i="1"/>
  <c r="M152" i="1"/>
  <c r="M132" i="1"/>
  <c r="M112" i="1"/>
  <c r="M92" i="1"/>
  <c r="M72" i="1"/>
  <c r="M52" i="1"/>
  <c r="M32" i="1"/>
  <c r="M12" i="1"/>
  <c r="N491" i="1"/>
  <c r="N471" i="1"/>
  <c r="N451" i="1"/>
  <c r="N431" i="1"/>
  <c r="N411" i="1"/>
  <c r="N391" i="1"/>
  <c r="N371" i="1"/>
  <c r="N351" i="1"/>
  <c r="N331" i="1"/>
  <c r="N311" i="1"/>
  <c r="N291" i="1"/>
  <c r="N271" i="1"/>
  <c r="N251" i="1"/>
  <c r="N231" i="1"/>
  <c r="N211" i="1"/>
  <c r="N191" i="1"/>
  <c r="N171" i="1"/>
  <c r="N151" i="1"/>
  <c r="N131" i="1"/>
  <c r="N111" i="1"/>
  <c r="N91" i="1"/>
  <c r="N71" i="1"/>
  <c r="N51" i="1"/>
  <c r="N31" i="1"/>
  <c r="N11" i="1"/>
  <c r="N249" i="1"/>
  <c r="N229" i="1"/>
  <c r="N209" i="1"/>
  <c r="N189" i="1"/>
  <c r="N169" i="1"/>
  <c r="N149" i="1"/>
  <c r="N129" i="1"/>
  <c r="N109" i="1"/>
  <c r="N89" i="1"/>
  <c r="N69" i="1"/>
  <c r="N49" i="1"/>
  <c r="N29" i="1"/>
  <c r="N9" i="1"/>
  <c r="M469" i="1"/>
  <c r="M409" i="1"/>
  <c r="M329" i="1"/>
  <c r="M269" i="1"/>
  <c r="M209" i="1"/>
  <c r="M169" i="1"/>
  <c r="M129" i="1"/>
  <c r="M69" i="1"/>
  <c r="N488" i="1"/>
  <c r="N428" i="1"/>
  <c r="N368" i="1"/>
  <c r="N288" i="1"/>
  <c r="N208" i="1"/>
  <c r="N108" i="1"/>
  <c r="N48" i="1"/>
  <c r="M489" i="1"/>
  <c r="M429" i="1"/>
  <c r="M369" i="1"/>
  <c r="M309" i="1"/>
  <c r="M249" i="1"/>
  <c r="M189" i="1"/>
  <c r="M109" i="1"/>
  <c r="M49" i="1"/>
  <c r="M9" i="1"/>
  <c r="N448" i="1"/>
  <c r="N408" i="1"/>
  <c r="N348" i="1"/>
  <c r="N308" i="1"/>
  <c r="N248" i="1"/>
  <c r="N228" i="1"/>
  <c r="N168" i="1"/>
  <c r="N148" i="1"/>
  <c r="N128" i="1"/>
  <c r="N88" i="1"/>
  <c r="N68" i="1"/>
  <c r="N8" i="1"/>
  <c r="M488" i="1"/>
  <c r="M468" i="1"/>
  <c r="M448" i="1"/>
  <c r="M428" i="1"/>
  <c r="M408" i="1"/>
  <c r="M388" i="1"/>
  <c r="M368" i="1"/>
  <c r="M348" i="1"/>
  <c r="M328" i="1"/>
  <c r="M308" i="1"/>
  <c r="M288" i="1"/>
  <c r="M268" i="1"/>
  <c r="M248" i="1"/>
  <c r="M228" i="1"/>
  <c r="M208" i="1"/>
  <c r="M188" i="1"/>
  <c r="M168" i="1"/>
  <c r="M148" i="1"/>
  <c r="M128" i="1"/>
  <c r="M108" i="1"/>
  <c r="M88" i="1"/>
  <c r="M68" i="1"/>
  <c r="M48" i="1"/>
  <c r="M28" i="1"/>
  <c r="M8" i="1"/>
  <c r="N487" i="1"/>
  <c r="N467" i="1"/>
  <c r="N447" i="1"/>
  <c r="N427" i="1"/>
  <c r="N407" i="1"/>
  <c r="N387" i="1"/>
  <c r="N367" i="1"/>
  <c r="N347" i="1"/>
  <c r="N327" i="1"/>
  <c r="N307" i="1"/>
  <c r="N287" i="1"/>
  <c r="N267" i="1"/>
  <c r="N247" i="1"/>
  <c r="N227" i="1"/>
  <c r="N207" i="1"/>
  <c r="N187" i="1"/>
  <c r="N167" i="1"/>
  <c r="N147" i="1"/>
  <c r="N127" i="1"/>
  <c r="N107" i="1"/>
  <c r="N87" i="1"/>
  <c r="N67" i="1"/>
  <c r="N47" i="1"/>
  <c r="N27" i="1"/>
  <c r="N7" i="1"/>
  <c r="M449" i="1"/>
  <c r="M389" i="1"/>
  <c r="M349" i="1"/>
  <c r="M289" i="1"/>
  <c r="M229" i="1"/>
  <c r="M149" i="1"/>
  <c r="M89" i="1"/>
  <c r="M29" i="1"/>
  <c r="N468" i="1"/>
  <c r="N388" i="1"/>
  <c r="N328" i="1"/>
  <c r="N268" i="1"/>
  <c r="N188" i="1"/>
  <c r="N28" i="1"/>
  <c r="M7" i="1"/>
  <c r="M487" i="1"/>
  <c r="M467" i="1"/>
  <c r="M447" i="1"/>
  <c r="M427" i="1"/>
  <c r="M407" i="1"/>
  <c r="M387" i="1"/>
  <c r="M367" i="1"/>
  <c r="M347" i="1"/>
  <c r="M327" i="1"/>
  <c r="M307" i="1"/>
  <c r="M287" i="1"/>
  <c r="M267" i="1"/>
  <c r="M247" i="1"/>
  <c r="M227" i="1"/>
  <c r="M207" i="1"/>
  <c r="M187" i="1"/>
  <c r="M167" i="1"/>
  <c r="M147" i="1"/>
  <c r="M127" i="1"/>
  <c r="M107" i="1"/>
  <c r="M87" i="1"/>
  <c r="M67" i="1"/>
  <c r="M47" i="1"/>
  <c r="M27" i="1"/>
  <c r="N506" i="1"/>
  <c r="N486" i="1"/>
  <c r="N466" i="1"/>
  <c r="N446" i="1"/>
  <c r="N426" i="1"/>
  <c r="N406" i="1"/>
  <c r="N386" i="1"/>
  <c r="N366" i="1"/>
  <c r="N346" i="1"/>
  <c r="N326" i="1"/>
  <c r="N306" i="1"/>
  <c r="N286" i="1"/>
  <c r="N266" i="1"/>
  <c r="N246" i="1"/>
  <c r="N226" i="1"/>
  <c r="N206" i="1"/>
  <c r="N186" i="1"/>
  <c r="N166" i="1"/>
  <c r="N146" i="1"/>
  <c r="N126" i="1"/>
  <c r="N106" i="1"/>
  <c r="N86" i="1"/>
  <c r="N66" i="1"/>
  <c r="N46" i="1"/>
  <c r="N26" i="1"/>
  <c r="N125" i="1"/>
  <c r="N105" i="1"/>
  <c r="N85" i="1"/>
  <c r="N65" i="1"/>
  <c r="N45" i="1"/>
  <c r="N25" i="1"/>
  <c r="N144" i="1"/>
  <c r="N104" i="1"/>
  <c r="N64" i="1"/>
  <c r="N44" i="1"/>
  <c r="N24" i="1"/>
  <c r="M24" i="1"/>
  <c r="N323" i="1"/>
  <c r="N283" i="1"/>
  <c r="N263" i="1"/>
  <c r="N243" i="1"/>
  <c r="N223" i="1"/>
  <c r="N183" i="1"/>
  <c r="N163" i="1"/>
  <c r="N143" i="1"/>
  <c r="N123" i="1"/>
  <c r="N103" i="1"/>
  <c r="N83" i="1"/>
  <c r="N63" i="1"/>
  <c r="N43" i="1"/>
  <c r="N23" i="1"/>
  <c r="N384" i="1"/>
  <c r="N344" i="1"/>
  <c r="N304" i="1"/>
  <c r="N224" i="1"/>
  <c r="N184" i="1"/>
  <c r="N84" i="1"/>
  <c r="M484" i="1"/>
  <c r="M444" i="1"/>
  <c r="M404" i="1"/>
  <c r="M364" i="1"/>
  <c r="M324" i="1"/>
  <c r="M284" i="1"/>
  <c r="M264" i="1"/>
  <c r="M224" i="1"/>
  <c r="M204" i="1"/>
  <c r="M164" i="1"/>
  <c r="M144" i="1"/>
  <c r="M124" i="1"/>
  <c r="M104" i="1"/>
  <c r="M64" i="1"/>
  <c r="M44" i="1"/>
  <c r="N503" i="1"/>
  <c r="N483" i="1"/>
  <c r="N463" i="1"/>
  <c r="N443" i="1"/>
  <c r="N423" i="1"/>
  <c r="N403" i="1"/>
  <c r="N383" i="1"/>
  <c r="N363" i="1"/>
  <c r="N343" i="1"/>
  <c r="N303" i="1"/>
  <c r="N203" i="1"/>
  <c r="M503" i="1"/>
  <c r="M483" i="1"/>
  <c r="M463" i="1"/>
  <c r="M443" i="1"/>
  <c r="M423" i="1"/>
  <c r="M403" i="1"/>
  <c r="M383" i="1"/>
  <c r="M363" i="1"/>
  <c r="M343" i="1"/>
  <c r="M323" i="1"/>
  <c r="M303" i="1"/>
  <c r="M283" i="1"/>
  <c r="M263" i="1"/>
  <c r="M243" i="1"/>
  <c r="M223" i="1"/>
  <c r="M203" i="1"/>
  <c r="M183" i="1"/>
  <c r="M163" i="1"/>
  <c r="M143" i="1"/>
  <c r="M123" i="1"/>
  <c r="M103" i="1"/>
  <c r="M83" i="1"/>
  <c r="M63" i="1"/>
  <c r="M43" i="1"/>
  <c r="M23" i="1"/>
  <c r="N502" i="1"/>
  <c r="N482" i="1"/>
  <c r="N462" i="1"/>
  <c r="N442" i="1"/>
  <c r="N422" i="1"/>
  <c r="N402" i="1"/>
  <c r="N382" i="1"/>
  <c r="N362" i="1"/>
  <c r="N342" i="1"/>
  <c r="N322" i="1"/>
  <c r="N302" i="1"/>
  <c r="N282" i="1"/>
  <c r="N262" i="1"/>
  <c r="N242" i="1"/>
  <c r="N222" i="1"/>
  <c r="N202" i="1"/>
  <c r="N182" i="1"/>
  <c r="N162" i="1"/>
  <c r="N142" i="1"/>
  <c r="N122" i="1"/>
  <c r="N102" i="1"/>
  <c r="N82" i="1"/>
  <c r="N62" i="1"/>
  <c r="N42" i="1"/>
  <c r="N22" i="1"/>
  <c r="N404" i="1"/>
  <c r="N364" i="1"/>
  <c r="N324" i="1"/>
  <c r="N284" i="1"/>
  <c r="N244" i="1"/>
  <c r="N204" i="1"/>
  <c r="N164" i="1"/>
  <c r="N124" i="1"/>
  <c r="M504" i="1"/>
  <c r="M464" i="1"/>
  <c r="M424" i="1"/>
  <c r="M384" i="1"/>
  <c r="M344" i="1"/>
  <c r="M304" i="1"/>
  <c r="M244" i="1"/>
  <c r="M184" i="1"/>
  <c r="M84" i="1"/>
  <c r="M502" i="1"/>
  <c r="M482" i="1"/>
  <c r="M462" i="1"/>
  <c r="M442" i="1"/>
  <c r="M422" i="1"/>
  <c r="M402" i="1"/>
  <c r="M382" i="1"/>
  <c r="M362" i="1"/>
  <c r="M342" i="1"/>
  <c r="M322" i="1"/>
  <c r="M302" i="1"/>
  <c r="M282" i="1"/>
  <c r="M262" i="1"/>
  <c r="M242" i="1"/>
  <c r="M222" i="1"/>
  <c r="M202" i="1"/>
  <c r="M182" i="1"/>
  <c r="M162" i="1"/>
  <c r="M142" i="1"/>
  <c r="M122" i="1"/>
  <c r="M102" i="1"/>
  <c r="M82" i="1"/>
  <c r="M62" i="1"/>
  <c r="M42" i="1"/>
  <c r="N501" i="1"/>
  <c r="N481" i="1"/>
  <c r="N461" i="1"/>
  <c r="N441" i="1"/>
  <c r="N421" i="1"/>
  <c r="N401" i="1"/>
  <c r="N381" i="1"/>
  <c r="N361" i="1"/>
  <c r="N341" i="1"/>
  <c r="N321" i="1"/>
  <c r="N301" i="1"/>
  <c r="N281" i="1"/>
  <c r="N261" i="1"/>
  <c r="N241" i="1"/>
  <c r="N221" i="1"/>
  <c r="N201" i="1"/>
  <c r="N181" i="1"/>
  <c r="N161" i="1"/>
  <c r="N141" i="1"/>
  <c r="N121" i="1"/>
  <c r="N101" i="1"/>
  <c r="N81" i="1"/>
  <c r="N61" i="1"/>
  <c r="N41" i="1"/>
  <c r="O453" i="1"/>
  <c r="O424" i="1"/>
  <c r="O136" i="1"/>
  <c r="O105" i="1"/>
  <c r="O416" i="1"/>
  <c r="O326" i="1"/>
  <c r="O449" i="1"/>
  <c r="O363" i="1"/>
  <c r="O260" i="1"/>
  <c r="O15" i="1"/>
  <c r="O343" i="1"/>
  <c r="O41" i="1"/>
  <c r="O66" i="1"/>
  <c r="O142" i="1"/>
  <c r="O166" i="1"/>
  <c r="O294" i="1"/>
  <c r="O341" i="1"/>
  <c r="O43" i="1"/>
  <c r="O219" i="1"/>
  <c r="O319" i="1"/>
  <c r="O19" i="1"/>
  <c r="O143" i="1"/>
  <c r="O295" i="1"/>
  <c r="O390" i="1"/>
  <c r="O483" i="1"/>
  <c r="O24" i="1"/>
  <c r="O276" i="1"/>
  <c r="O349" i="1"/>
  <c r="O419" i="1"/>
  <c r="O442" i="1"/>
  <c r="O465" i="1"/>
  <c r="O103" i="1"/>
  <c r="O255" i="1"/>
  <c r="O279" i="1"/>
  <c r="O303" i="1"/>
  <c r="O329" i="1"/>
  <c r="O353" i="1"/>
  <c r="O470" i="1"/>
  <c r="O56" i="1"/>
  <c r="O104" i="1"/>
  <c r="O58" i="1"/>
  <c r="O106" i="1"/>
  <c r="O206" i="1"/>
  <c r="O234" i="1"/>
  <c r="O356" i="1"/>
  <c r="O379" i="1"/>
  <c r="O425" i="1"/>
  <c r="O450" i="1"/>
  <c r="O474" i="1"/>
  <c r="O35" i="1"/>
  <c r="O59" i="1"/>
  <c r="O83" i="1"/>
  <c r="O357" i="1"/>
  <c r="O380" i="1"/>
  <c r="O38" i="1"/>
  <c r="O86" i="1"/>
  <c r="O138" i="1"/>
  <c r="O162" i="1"/>
  <c r="O238" i="1"/>
  <c r="O262" i="1"/>
  <c r="O314" i="1"/>
  <c r="O360" i="1"/>
  <c r="O431" i="1"/>
  <c r="O20" i="1"/>
  <c r="O63" i="1"/>
  <c r="O270" i="1"/>
  <c r="O381" i="1"/>
  <c r="O64" i="1"/>
  <c r="O113" i="1"/>
  <c r="O233" i="1"/>
  <c r="O273" i="1"/>
  <c r="O310" i="1"/>
  <c r="O73" i="1"/>
  <c r="O116" i="1"/>
  <c r="O198" i="1"/>
  <c r="O385" i="1"/>
  <c r="O458" i="1"/>
  <c r="O120" i="1"/>
  <c r="O161" i="1"/>
  <c r="O277" i="1"/>
  <c r="O461" i="1"/>
  <c r="O496" i="1"/>
  <c r="O75" i="1"/>
  <c r="O121" i="1"/>
  <c r="O201" i="1"/>
  <c r="O26" i="1"/>
  <c r="O33" i="1"/>
  <c r="O77" i="1"/>
  <c r="O164" i="1"/>
  <c r="O202" i="1"/>
  <c r="O241" i="1"/>
  <c r="O320" i="1"/>
  <c r="O429" i="1"/>
  <c r="O503" i="1"/>
  <c r="O434" i="1"/>
  <c r="O244" i="1"/>
  <c r="O281" i="1"/>
  <c r="O358" i="1"/>
  <c r="O430" i="1"/>
  <c r="O502" i="1"/>
  <c r="O81" i="1"/>
  <c r="O170" i="1"/>
  <c r="O395" i="1"/>
  <c r="O210" i="1"/>
  <c r="O285" i="1"/>
  <c r="O397" i="1"/>
  <c r="O504" i="1"/>
  <c r="O85" i="1"/>
  <c r="O249" i="1"/>
  <c r="O289" i="1"/>
  <c r="O325" i="1"/>
  <c r="O362" i="1"/>
  <c r="O398" i="1"/>
  <c r="O97" i="1"/>
  <c r="O140" i="1"/>
  <c r="O180" i="1"/>
  <c r="O220" i="1"/>
  <c r="O370" i="1"/>
  <c r="O441" i="1"/>
  <c r="O10" i="1"/>
  <c r="O54" i="1"/>
  <c r="O144" i="1"/>
  <c r="O410" i="1"/>
  <c r="O444" i="1"/>
  <c r="O57" i="1"/>
  <c r="O101" i="1"/>
  <c r="O185" i="1"/>
  <c r="O223" i="1"/>
  <c r="O263" i="1"/>
  <c r="O339" i="1"/>
  <c r="O446" i="1"/>
  <c r="O493" i="1"/>
  <c r="O313" i="1"/>
  <c r="O486" i="1"/>
  <c r="O401" i="1"/>
  <c r="O96" i="1"/>
  <c r="O485" i="1"/>
  <c r="O302" i="1"/>
  <c r="O90" i="1"/>
  <c r="O221" i="1"/>
  <c r="O378" i="1"/>
  <c r="O189" i="1"/>
  <c r="O61" i="1"/>
  <c r="O317" i="1"/>
  <c r="O462" i="1"/>
  <c r="O371" i="1"/>
  <c r="O102" i="1"/>
  <c r="O391" i="1"/>
  <c r="O298" i="1"/>
  <c r="O197" i="1"/>
  <c r="O384" i="1"/>
  <c r="O296" i="1"/>
  <c r="O181" i="1"/>
  <c r="O60" i="1"/>
  <c r="O274" i="1"/>
  <c r="O46" i="1"/>
  <c r="O492" i="1"/>
  <c r="O452" i="1"/>
  <c r="O432" i="1"/>
  <c r="O352" i="1"/>
  <c r="O332" i="1"/>
  <c r="O312" i="1"/>
  <c r="O272" i="1"/>
  <c r="O212" i="1"/>
  <c r="O192" i="1"/>
  <c r="O172" i="1"/>
  <c r="O92" i="1"/>
  <c r="O72" i="1"/>
  <c r="O12" i="1"/>
  <c r="O311" i="1"/>
  <c r="O291" i="1"/>
  <c r="O231" i="1"/>
  <c r="O191" i="1"/>
  <c r="O171" i="1"/>
  <c r="O111" i="1"/>
  <c r="O91" i="1"/>
  <c r="O71" i="1"/>
  <c r="O51" i="1"/>
  <c r="O11" i="1"/>
  <c r="O468" i="1"/>
  <c r="O428" i="1"/>
  <c r="O408" i="1"/>
  <c r="O388" i="1"/>
  <c r="O308" i="1"/>
  <c r="O288" i="1"/>
  <c r="O228" i="1"/>
  <c r="O208" i="1"/>
  <c r="O188" i="1"/>
  <c r="O128" i="1"/>
  <c r="O108" i="1"/>
  <c r="O8" i="1"/>
  <c r="O487" i="1"/>
  <c r="O467" i="1"/>
  <c r="O447" i="1"/>
  <c r="O427" i="1"/>
  <c r="O407" i="1"/>
  <c r="O307" i="1"/>
  <c r="O267" i="1"/>
  <c r="O227" i="1"/>
  <c r="O207" i="1"/>
  <c r="O187" i="1"/>
  <c r="O167" i="1"/>
  <c r="O147" i="1"/>
  <c r="O67" i="1"/>
  <c r="O47" i="1"/>
  <c r="O27" i="1"/>
  <c r="U9" i="1" l="1"/>
  <c r="U29" i="1"/>
  <c r="U49" i="1"/>
  <c r="U69" i="1"/>
  <c r="U89" i="1"/>
  <c r="U109" i="1"/>
  <c r="U129" i="1"/>
  <c r="U149" i="1"/>
  <c r="U169" i="1"/>
  <c r="U189" i="1"/>
  <c r="U209" i="1"/>
  <c r="U229" i="1"/>
  <c r="U249" i="1"/>
  <c r="U269" i="1"/>
  <c r="U289" i="1"/>
  <c r="U309" i="1"/>
  <c r="U329" i="1"/>
  <c r="U349" i="1"/>
  <c r="U369" i="1"/>
  <c r="U389" i="1"/>
  <c r="U409" i="1"/>
  <c r="U429" i="1"/>
  <c r="U449" i="1"/>
  <c r="U469" i="1"/>
  <c r="U489" i="1"/>
  <c r="Z10" i="1"/>
  <c r="Z30" i="1"/>
  <c r="Z50" i="1"/>
  <c r="Z70" i="1"/>
  <c r="Z90" i="1"/>
  <c r="Z110" i="1"/>
  <c r="Z130" i="1"/>
  <c r="Z150" i="1"/>
  <c r="Z170" i="1"/>
  <c r="Z190" i="1"/>
  <c r="Z210" i="1"/>
  <c r="Z230" i="1"/>
  <c r="Z250" i="1"/>
  <c r="Z270" i="1"/>
  <c r="Z290" i="1"/>
  <c r="Z310" i="1"/>
  <c r="Z330" i="1"/>
  <c r="Z350" i="1"/>
  <c r="Z370" i="1"/>
  <c r="Z390" i="1"/>
  <c r="Z410" i="1"/>
  <c r="Z430" i="1"/>
  <c r="Z450" i="1"/>
  <c r="Z470" i="1"/>
  <c r="Z490" i="1"/>
  <c r="T9" i="1"/>
  <c r="T29" i="1"/>
  <c r="T49" i="1"/>
  <c r="T69" i="1"/>
  <c r="T89" i="1"/>
  <c r="T109" i="1"/>
  <c r="T129" i="1"/>
  <c r="T149" i="1"/>
  <c r="T169" i="1"/>
  <c r="T189" i="1"/>
  <c r="T209" i="1"/>
  <c r="T229" i="1"/>
  <c r="T249" i="1"/>
  <c r="T269" i="1"/>
  <c r="T289" i="1"/>
  <c r="T309" i="1"/>
  <c r="T329" i="1"/>
  <c r="T349" i="1"/>
  <c r="T369" i="1"/>
  <c r="T389" i="1"/>
  <c r="T409" i="1"/>
  <c r="T429" i="1"/>
  <c r="T449" i="1"/>
  <c r="T469" i="1"/>
  <c r="T489" i="1"/>
  <c r="Y506" i="1"/>
  <c r="Y486" i="1"/>
  <c r="Y466" i="1"/>
  <c r="Y446" i="1"/>
  <c r="Y426" i="1"/>
  <c r="Y406" i="1"/>
  <c r="Y386" i="1"/>
  <c r="Y366" i="1"/>
  <c r="Y346" i="1"/>
  <c r="Y326" i="1"/>
  <c r="U11" i="1"/>
  <c r="U31" i="1"/>
  <c r="U51" i="1"/>
  <c r="U71" i="1"/>
  <c r="U91" i="1"/>
  <c r="U111" i="1"/>
  <c r="U131" i="1"/>
  <c r="U151" i="1"/>
  <c r="U171" i="1"/>
  <c r="U191" i="1"/>
  <c r="U211" i="1"/>
  <c r="U231" i="1"/>
  <c r="U251" i="1"/>
  <c r="U271" i="1"/>
  <c r="U291" i="1"/>
  <c r="U311" i="1"/>
  <c r="U331" i="1"/>
  <c r="U351" i="1"/>
  <c r="U371" i="1"/>
  <c r="U391" i="1"/>
  <c r="U411" i="1"/>
  <c r="U431" i="1"/>
  <c r="U451" i="1"/>
  <c r="U471" i="1"/>
  <c r="U491" i="1"/>
  <c r="Z12" i="1"/>
  <c r="Z32" i="1"/>
  <c r="Z52" i="1"/>
  <c r="Z72" i="1"/>
  <c r="Z92" i="1"/>
  <c r="Z112" i="1"/>
  <c r="Z132" i="1"/>
  <c r="Z152" i="1"/>
  <c r="Z172" i="1"/>
  <c r="Z192" i="1"/>
  <c r="Z212" i="1"/>
  <c r="Z232" i="1"/>
  <c r="Z252" i="1"/>
  <c r="Z272" i="1"/>
  <c r="Z292" i="1"/>
  <c r="Z312" i="1"/>
  <c r="Z332" i="1"/>
  <c r="Z352" i="1"/>
  <c r="Z372" i="1"/>
  <c r="Z392" i="1"/>
  <c r="Z412" i="1"/>
  <c r="Z432" i="1"/>
  <c r="Z452" i="1"/>
  <c r="Z472" i="1"/>
  <c r="Z492" i="1"/>
  <c r="T11" i="1"/>
  <c r="T31" i="1"/>
  <c r="T51" i="1"/>
  <c r="T71" i="1"/>
  <c r="T91" i="1"/>
  <c r="T111" i="1"/>
  <c r="T131" i="1"/>
  <c r="T151" i="1"/>
  <c r="T171" i="1"/>
  <c r="T191" i="1"/>
  <c r="T211" i="1"/>
  <c r="T231" i="1"/>
  <c r="T251" i="1"/>
  <c r="T271" i="1"/>
  <c r="T291" i="1"/>
  <c r="T311" i="1"/>
  <c r="T331" i="1"/>
  <c r="T351" i="1"/>
  <c r="T371" i="1"/>
  <c r="T391" i="1"/>
  <c r="T411" i="1"/>
  <c r="T431" i="1"/>
  <c r="T451" i="1"/>
  <c r="T471" i="1"/>
  <c r="T491" i="1"/>
  <c r="Y504" i="1"/>
  <c r="Y484" i="1"/>
  <c r="Y464" i="1"/>
  <c r="Y444" i="1"/>
  <c r="Y424" i="1"/>
  <c r="Y404" i="1"/>
  <c r="Y384" i="1"/>
  <c r="U8" i="1"/>
  <c r="U32" i="1"/>
  <c r="U54" i="1"/>
  <c r="U76" i="1"/>
  <c r="U98" i="1"/>
  <c r="U120" i="1"/>
  <c r="U142" i="1"/>
  <c r="U164" i="1"/>
  <c r="U186" i="1"/>
  <c r="U208" i="1"/>
  <c r="U232" i="1"/>
  <c r="U254" i="1"/>
  <c r="U276" i="1"/>
  <c r="U298" i="1"/>
  <c r="U320" i="1"/>
  <c r="U342" i="1"/>
  <c r="U364" i="1"/>
  <c r="U386" i="1"/>
  <c r="U408" i="1"/>
  <c r="U432" i="1"/>
  <c r="U454" i="1"/>
  <c r="U476" i="1"/>
  <c r="U498" i="1"/>
  <c r="Z21" i="1"/>
  <c r="Z43" i="1"/>
  <c r="Z65" i="1"/>
  <c r="Z87" i="1"/>
  <c r="Z109" i="1"/>
  <c r="Z133" i="1"/>
  <c r="Z155" i="1"/>
  <c r="Z177" i="1"/>
  <c r="Z199" i="1"/>
  <c r="Z221" i="1"/>
  <c r="Z243" i="1"/>
  <c r="Z265" i="1"/>
  <c r="Z287" i="1"/>
  <c r="Z309" i="1"/>
  <c r="Z333" i="1"/>
  <c r="Z355" i="1"/>
  <c r="Z377" i="1"/>
  <c r="Z399" i="1"/>
  <c r="Z421" i="1"/>
  <c r="Z443" i="1"/>
  <c r="Z465" i="1"/>
  <c r="Z487" i="1"/>
  <c r="T8" i="1"/>
  <c r="T32" i="1"/>
  <c r="T54" i="1"/>
  <c r="T76" i="1"/>
  <c r="T98" i="1"/>
  <c r="T120" i="1"/>
  <c r="T142" i="1"/>
  <c r="T164" i="1"/>
  <c r="T186" i="1"/>
  <c r="T208" i="1"/>
  <c r="T232" i="1"/>
  <c r="T254" i="1"/>
  <c r="T276" i="1"/>
  <c r="T298" i="1"/>
  <c r="T320" i="1"/>
  <c r="T342" i="1"/>
  <c r="T364" i="1"/>
  <c r="T386" i="1"/>
  <c r="T408" i="1"/>
  <c r="T432" i="1"/>
  <c r="T454" i="1"/>
  <c r="T476" i="1"/>
  <c r="T498" i="1"/>
  <c r="Y495" i="1"/>
  <c r="Y473" i="1"/>
  <c r="Y451" i="1"/>
  <c r="Y429" i="1"/>
  <c r="Y407" i="1"/>
  <c r="Y383" i="1"/>
  <c r="Y362" i="1"/>
  <c r="Y341" i="1"/>
  <c r="Y320" i="1"/>
  <c r="Y300" i="1"/>
  <c r="Y280" i="1"/>
  <c r="Y260" i="1"/>
  <c r="Y240" i="1"/>
  <c r="Y220" i="1"/>
  <c r="Y200" i="1"/>
  <c r="Y180" i="1"/>
  <c r="Y160" i="1"/>
  <c r="U10" i="1"/>
  <c r="U33" i="1"/>
  <c r="U55" i="1"/>
  <c r="U77" i="1"/>
  <c r="U99" i="1"/>
  <c r="U121" i="1"/>
  <c r="U143" i="1"/>
  <c r="U165" i="1"/>
  <c r="U187" i="1"/>
  <c r="U210" i="1"/>
  <c r="U233" i="1"/>
  <c r="U255" i="1"/>
  <c r="U277" i="1"/>
  <c r="U299" i="1"/>
  <c r="U321" i="1"/>
  <c r="U343" i="1"/>
  <c r="U365" i="1"/>
  <c r="U387" i="1"/>
  <c r="U410" i="1"/>
  <c r="U433" i="1"/>
  <c r="U455" i="1"/>
  <c r="U477" i="1"/>
  <c r="U499" i="1"/>
  <c r="Z22" i="1"/>
  <c r="Z44" i="1"/>
  <c r="Z66" i="1"/>
  <c r="Z88" i="1"/>
  <c r="Z111" i="1"/>
  <c r="Z134" i="1"/>
  <c r="Z156" i="1"/>
  <c r="Z178" i="1"/>
  <c r="Z200" i="1"/>
  <c r="Z222" i="1"/>
  <c r="Z244" i="1"/>
  <c r="Z266" i="1"/>
  <c r="Z288" i="1"/>
  <c r="Z311" i="1"/>
  <c r="Z334" i="1"/>
  <c r="Z356" i="1"/>
  <c r="Z378" i="1"/>
  <c r="Z400" i="1"/>
  <c r="Z422" i="1"/>
  <c r="Z444" i="1"/>
  <c r="Z466" i="1"/>
  <c r="Z488" i="1"/>
  <c r="T10" i="1"/>
  <c r="T33" i="1"/>
  <c r="T55" i="1"/>
  <c r="T77" i="1"/>
  <c r="T99" i="1"/>
  <c r="T121" i="1"/>
  <c r="T143" i="1"/>
  <c r="T165" i="1"/>
  <c r="T187" i="1"/>
  <c r="T210" i="1"/>
  <c r="T233" i="1"/>
  <c r="T255" i="1"/>
  <c r="T277" i="1"/>
  <c r="T299" i="1"/>
  <c r="T321" i="1"/>
  <c r="T343" i="1"/>
  <c r="T365" i="1"/>
  <c r="T387" i="1"/>
  <c r="T410" i="1"/>
  <c r="T433" i="1"/>
  <c r="T455" i="1"/>
  <c r="T477" i="1"/>
  <c r="T499" i="1"/>
  <c r="Y494" i="1"/>
  <c r="Y472" i="1"/>
  <c r="Y450" i="1"/>
  <c r="Y428" i="1"/>
  <c r="Y405" i="1"/>
  <c r="Y382" i="1"/>
  <c r="Y361" i="1"/>
  <c r="Y340" i="1"/>
  <c r="Y319" i="1"/>
  <c r="Y299" i="1"/>
  <c r="Y279" i="1"/>
  <c r="Y259" i="1"/>
  <c r="Y239" i="1"/>
  <c r="Y219" i="1"/>
  <c r="U13" i="1"/>
  <c r="U35" i="1"/>
  <c r="U57" i="1"/>
  <c r="U79" i="1"/>
  <c r="U101" i="1"/>
  <c r="U123" i="1"/>
  <c r="U145" i="1"/>
  <c r="U167" i="1"/>
  <c r="U190" i="1"/>
  <c r="U213" i="1"/>
  <c r="U235" i="1"/>
  <c r="U257" i="1"/>
  <c r="U279" i="1"/>
  <c r="U301" i="1"/>
  <c r="U323" i="1"/>
  <c r="U345" i="1"/>
  <c r="U367" i="1"/>
  <c r="U390" i="1"/>
  <c r="U413" i="1"/>
  <c r="U435" i="1"/>
  <c r="U457" i="1"/>
  <c r="U479" i="1"/>
  <c r="U501" i="1"/>
  <c r="Z24" i="1"/>
  <c r="Z46" i="1"/>
  <c r="Z68" i="1"/>
  <c r="Z91" i="1"/>
  <c r="Z114" i="1"/>
  <c r="Z136" i="1"/>
  <c r="Z158" i="1"/>
  <c r="Z180" i="1"/>
  <c r="Z202" i="1"/>
  <c r="Z224" i="1"/>
  <c r="Z246" i="1"/>
  <c r="Z268" i="1"/>
  <c r="Z291" i="1"/>
  <c r="Z314" i="1"/>
  <c r="Z336" i="1"/>
  <c r="Z358" i="1"/>
  <c r="Z380" i="1"/>
  <c r="Z402" i="1"/>
  <c r="Z424" i="1"/>
  <c r="Z446" i="1"/>
  <c r="Z468" i="1"/>
  <c r="Z491" i="1"/>
  <c r="T13" i="1"/>
  <c r="T35" i="1"/>
  <c r="T57" i="1"/>
  <c r="T79" i="1"/>
  <c r="T101" i="1"/>
  <c r="T123" i="1"/>
  <c r="T145" i="1"/>
  <c r="T167" i="1"/>
  <c r="T190" i="1"/>
  <c r="T213" i="1"/>
  <c r="T235" i="1"/>
  <c r="T257" i="1"/>
  <c r="T279" i="1"/>
  <c r="T301" i="1"/>
  <c r="T323" i="1"/>
  <c r="T345" i="1"/>
  <c r="T367" i="1"/>
  <c r="T390" i="1"/>
  <c r="T413" i="1"/>
  <c r="T435" i="1"/>
  <c r="T457" i="1"/>
  <c r="T479" i="1"/>
  <c r="T501" i="1"/>
  <c r="Y492" i="1"/>
  <c r="Y470" i="1"/>
  <c r="Y448" i="1"/>
  <c r="Y425" i="1"/>
  <c r="Y402" i="1"/>
  <c r="Y380" i="1"/>
  <c r="Y359" i="1"/>
  <c r="Y338" i="1"/>
  <c r="Y317" i="1"/>
  <c r="U12" i="1"/>
  <c r="U38" i="1"/>
  <c r="U63" i="1"/>
  <c r="U88" i="1"/>
  <c r="U115" i="1"/>
  <c r="U140" i="1"/>
  <c r="U168" i="1"/>
  <c r="U195" i="1"/>
  <c r="U220" i="1"/>
  <c r="U245" i="1"/>
  <c r="U272" i="1"/>
  <c r="U297" i="1"/>
  <c r="U325" i="1"/>
  <c r="U352" i="1"/>
  <c r="U377" i="1"/>
  <c r="U402" i="1"/>
  <c r="U427" i="1"/>
  <c r="U456" i="1"/>
  <c r="U482" i="1"/>
  <c r="Z8" i="1"/>
  <c r="Z35" i="1"/>
  <c r="Z60" i="1"/>
  <c r="Z85" i="1"/>
  <c r="Z115" i="1"/>
  <c r="Z140" i="1"/>
  <c r="Z165" i="1"/>
  <c r="Z191" i="1"/>
  <c r="Z217" i="1"/>
  <c r="Z242" i="1"/>
  <c r="Z271" i="1"/>
  <c r="Z297" i="1"/>
  <c r="Z322" i="1"/>
  <c r="Z347" i="1"/>
  <c r="Z374" i="1"/>
  <c r="Z401" i="1"/>
  <c r="Z427" i="1"/>
  <c r="Z454" i="1"/>
  <c r="Z479" i="1"/>
  <c r="Z504" i="1"/>
  <c r="T28" i="1"/>
  <c r="T58" i="1"/>
  <c r="T83" i="1"/>
  <c r="T108" i="1"/>
  <c r="T135" i="1"/>
  <c r="T160" i="1"/>
  <c r="T185" i="1"/>
  <c r="T215" i="1"/>
  <c r="T240" i="1"/>
  <c r="T265" i="1"/>
  <c r="T292" i="1"/>
  <c r="T317" i="1"/>
  <c r="T344" i="1"/>
  <c r="T372" i="1"/>
  <c r="T397" i="1"/>
  <c r="T422" i="1"/>
  <c r="T447" i="1"/>
  <c r="T474" i="1"/>
  <c r="U14" i="1"/>
  <c r="U39" i="1"/>
  <c r="U64" i="1"/>
  <c r="U90" i="1"/>
  <c r="U116" i="1"/>
  <c r="U141" i="1"/>
  <c r="U170" i="1"/>
  <c r="U196" i="1"/>
  <c r="U221" i="1"/>
  <c r="U246" i="1"/>
  <c r="U273" i="1"/>
  <c r="U300" i="1"/>
  <c r="U326" i="1"/>
  <c r="U353" i="1"/>
  <c r="U378" i="1"/>
  <c r="U403" i="1"/>
  <c r="U428" i="1"/>
  <c r="U458" i="1"/>
  <c r="U483" i="1"/>
  <c r="Z9" i="1"/>
  <c r="Z36" i="1"/>
  <c r="Z61" i="1"/>
  <c r="Z86" i="1"/>
  <c r="Z116" i="1"/>
  <c r="Z141" i="1"/>
  <c r="Z166" i="1"/>
  <c r="Z193" i="1"/>
  <c r="Z218" i="1"/>
  <c r="Z245" i="1"/>
  <c r="Z273" i="1"/>
  <c r="Z298" i="1"/>
  <c r="Z323" i="1"/>
  <c r="Z348" i="1"/>
  <c r="Z375" i="1"/>
  <c r="Z403" i="1"/>
  <c r="Z428" i="1"/>
  <c r="Z455" i="1"/>
  <c r="Z480" i="1"/>
  <c r="Z505" i="1"/>
  <c r="T30" i="1"/>
  <c r="T59" i="1"/>
  <c r="T84" i="1"/>
  <c r="T110" i="1"/>
  <c r="T136" i="1"/>
  <c r="T161" i="1"/>
  <c r="T188" i="1"/>
  <c r="T216" i="1"/>
  <c r="T241" i="1"/>
  <c r="T266" i="1"/>
  <c r="T293" i="1"/>
  <c r="T318" i="1"/>
  <c r="T346" i="1"/>
  <c r="T373" i="1"/>
  <c r="T398" i="1"/>
  <c r="T423" i="1"/>
  <c r="T448" i="1"/>
  <c r="T475" i="1"/>
  <c r="T503" i="1"/>
  <c r="Y487" i="1"/>
  <c r="Y460" i="1"/>
  <c r="Y435" i="1"/>
  <c r="Y410" i="1"/>
  <c r="Y381" i="1"/>
  <c r="Y356" i="1"/>
  <c r="Y332" i="1"/>
  <c r="Y308" i="1"/>
  <c r="Y286" i="1"/>
  <c r="Y264" i="1"/>
  <c r="Y242" i="1"/>
  <c r="Y218" i="1"/>
  <c r="Y197" i="1"/>
  <c r="Y176" i="1"/>
  <c r="Y155" i="1"/>
  <c r="Y135" i="1"/>
  <c r="Y115" i="1"/>
  <c r="Y95" i="1"/>
  <c r="Y75" i="1"/>
  <c r="Y55" i="1"/>
  <c r="Y35" i="1"/>
  <c r="Y15" i="1"/>
  <c r="U15" i="1"/>
  <c r="U40" i="1"/>
  <c r="U65" i="1"/>
  <c r="U92" i="1"/>
  <c r="U117" i="1"/>
  <c r="U144" i="1"/>
  <c r="U172" i="1"/>
  <c r="U197" i="1"/>
  <c r="U222" i="1"/>
  <c r="U247" i="1"/>
  <c r="U274" i="1"/>
  <c r="U302" i="1"/>
  <c r="U327" i="1"/>
  <c r="U354" i="1"/>
  <c r="U379" i="1"/>
  <c r="U404" i="1"/>
  <c r="U430" i="1"/>
  <c r="U459" i="1"/>
  <c r="U484" i="1"/>
  <c r="Z11" i="1"/>
  <c r="Z37" i="1"/>
  <c r="U16" i="1"/>
  <c r="U41" i="1"/>
  <c r="U66" i="1"/>
  <c r="U93" i="1"/>
  <c r="U118" i="1"/>
  <c r="U146" i="1"/>
  <c r="U173" i="1"/>
  <c r="U198" i="1"/>
  <c r="U223" i="1"/>
  <c r="U248" i="1"/>
  <c r="U275" i="1"/>
  <c r="U303" i="1"/>
  <c r="U328" i="1"/>
  <c r="U355" i="1"/>
  <c r="U380" i="1"/>
  <c r="U405" i="1"/>
  <c r="U434" i="1"/>
  <c r="U460" i="1"/>
  <c r="U485" i="1"/>
  <c r="Z13" i="1"/>
  <c r="Z38" i="1"/>
  <c r="Z63" i="1"/>
  <c r="Z93" i="1"/>
  <c r="Z118" i="1"/>
  <c r="Z143" i="1"/>
  <c r="Z168" i="1"/>
  <c r="Z195" i="1"/>
  <c r="Z220" i="1"/>
  <c r="Z248" i="1"/>
  <c r="Z275" i="1"/>
  <c r="Z300" i="1"/>
  <c r="Z325" i="1"/>
  <c r="Z351" i="1"/>
  <c r="Z379" i="1"/>
  <c r="Z405" i="1"/>
  <c r="Z431" i="1"/>
  <c r="Z457" i="1"/>
  <c r="Z482" i="1"/>
  <c r="Z7" i="1"/>
  <c r="T36" i="1"/>
  <c r="T61" i="1"/>
  <c r="T86" i="1"/>
  <c r="T113" i="1"/>
  <c r="T138" i="1"/>
  <c r="T163" i="1"/>
  <c r="T193" i="1"/>
  <c r="T218" i="1"/>
  <c r="T243" i="1"/>
  <c r="T268" i="1"/>
  <c r="T295" i="1"/>
  <c r="T322" i="1"/>
  <c r="T348" i="1"/>
  <c r="T375" i="1"/>
  <c r="T400" i="1"/>
  <c r="T425" i="1"/>
  <c r="T452" i="1"/>
  <c r="T480" i="1"/>
  <c r="T505" i="1"/>
  <c r="Y483" i="1"/>
  <c r="Y458" i="1"/>
  <c r="Y433" i="1"/>
  <c r="Y408" i="1"/>
  <c r="Y378" i="1"/>
  <c r="Y354" i="1"/>
  <c r="Y330" i="1"/>
  <c r="Y306" i="1"/>
  <c r="Y284" i="1"/>
  <c r="Y262" i="1"/>
  <c r="Y238" i="1"/>
  <c r="Y216" i="1"/>
  <c r="Y195" i="1"/>
  <c r="Y174" i="1"/>
  <c r="Y153" i="1"/>
  <c r="Y133" i="1"/>
  <c r="Y113" i="1"/>
  <c r="Y93" i="1"/>
  <c r="Y73" i="1"/>
  <c r="Y53" i="1"/>
  <c r="Y33" i="1"/>
  <c r="Y13" i="1"/>
  <c r="U330" i="1"/>
  <c r="Z433" i="1"/>
  <c r="T114" i="1"/>
  <c r="T194" i="1"/>
  <c r="T244" i="1"/>
  <c r="U17" i="1"/>
  <c r="U42" i="1"/>
  <c r="U67" i="1"/>
  <c r="U94" i="1"/>
  <c r="U119" i="1"/>
  <c r="U147" i="1"/>
  <c r="U174" i="1"/>
  <c r="U199" i="1"/>
  <c r="U224" i="1"/>
  <c r="U250" i="1"/>
  <c r="U278" i="1"/>
  <c r="U304" i="1"/>
  <c r="U356" i="1"/>
  <c r="U381" i="1"/>
  <c r="U406" i="1"/>
  <c r="U436" i="1"/>
  <c r="U461" i="1"/>
  <c r="U486" i="1"/>
  <c r="Z14" i="1"/>
  <c r="Z39" i="1"/>
  <c r="Z64" i="1"/>
  <c r="Z94" i="1"/>
  <c r="Z119" i="1"/>
  <c r="Z144" i="1"/>
  <c r="Z169" i="1"/>
  <c r="Z196" i="1"/>
  <c r="Z223" i="1"/>
  <c r="Z249" i="1"/>
  <c r="Z276" i="1"/>
  <c r="Z301" i="1"/>
  <c r="Z326" i="1"/>
  <c r="Z353" i="1"/>
  <c r="Z381" i="1"/>
  <c r="Z406" i="1"/>
  <c r="Z458" i="1"/>
  <c r="Z483" i="1"/>
  <c r="U7" i="1"/>
  <c r="T37" i="1"/>
  <c r="T62" i="1"/>
  <c r="T87" i="1"/>
  <c r="T139" i="1"/>
  <c r="T166" i="1"/>
  <c r="T219" i="1"/>
  <c r="U20" i="1"/>
  <c r="U45" i="1"/>
  <c r="U72" i="1"/>
  <c r="U97" i="1"/>
  <c r="U125" i="1"/>
  <c r="U152" i="1"/>
  <c r="U177" i="1"/>
  <c r="U202" i="1"/>
  <c r="U227" i="1"/>
  <c r="U256" i="1"/>
  <c r="U282" i="1"/>
  <c r="U307" i="1"/>
  <c r="U334" i="1"/>
  <c r="U359" i="1"/>
  <c r="U384" i="1"/>
  <c r="U414" i="1"/>
  <c r="U439" i="1"/>
  <c r="U464" i="1"/>
  <c r="U490" i="1"/>
  <c r="Z17" i="1"/>
  <c r="Z42" i="1"/>
  <c r="Z71" i="1"/>
  <c r="Z97" i="1"/>
  <c r="U21" i="1"/>
  <c r="U46" i="1"/>
  <c r="U73" i="1"/>
  <c r="U100" i="1"/>
  <c r="U126" i="1"/>
  <c r="U153" i="1"/>
  <c r="U178" i="1"/>
  <c r="U203" i="1"/>
  <c r="U228" i="1"/>
  <c r="U258" i="1"/>
  <c r="U283" i="1"/>
  <c r="U308" i="1"/>
  <c r="U335" i="1"/>
  <c r="U360" i="1"/>
  <c r="U385" i="1"/>
  <c r="U415" i="1"/>
  <c r="U440" i="1"/>
  <c r="U465" i="1"/>
  <c r="U492" i="1"/>
  <c r="Z18" i="1"/>
  <c r="Z45" i="1"/>
  <c r="Z73" i="1"/>
  <c r="Z98" i="1"/>
  <c r="Z123" i="1"/>
  <c r="Z148" i="1"/>
  <c r="Z175" i="1"/>
  <c r="Z203" i="1"/>
  <c r="Z228" i="1"/>
  <c r="Z255" i="1"/>
  <c r="Z280" i="1"/>
  <c r="Z305" i="1"/>
  <c r="Z331" i="1"/>
  <c r="U22" i="1"/>
  <c r="U47" i="1"/>
  <c r="U74" i="1"/>
  <c r="U102" i="1"/>
  <c r="U127" i="1"/>
  <c r="U154" i="1"/>
  <c r="U179" i="1"/>
  <c r="U204" i="1"/>
  <c r="U230" i="1"/>
  <c r="U259" i="1"/>
  <c r="U284" i="1"/>
  <c r="U310" i="1"/>
  <c r="U336" i="1"/>
  <c r="U361" i="1"/>
  <c r="U388" i="1"/>
  <c r="U416" i="1"/>
  <c r="U441" i="1"/>
  <c r="U466" i="1"/>
  <c r="U493" i="1"/>
  <c r="Z19" i="1"/>
  <c r="Z47" i="1"/>
  <c r="Z74" i="1"/>
  <c r="Z99" i="1"/>
  <c r="Z124" i="1"/>
  <c r="Z149" i="1"/>
  <c r="Z176" i="1"/>
  <c r="Z204" i="1"/>
  <c r="Z229" i="1"/>
  <c r="Z256" i="1"/>
  <c r="Z281" i="1"/>
  <c r="Z306" i="1"/>
  <c r="Z335" i="1"/>
  <c r="U24" i="1"/>
  <c r="U50" i="1"/>
  <c r="U78" i="1"/>
  <c r="U104" i="1"/>
  <c r="U130" i="1"/>
  <c r="U156" i="1"/>
  <c r="U181" i="1"/>
  <c r="U206" i="1"/>
  <c r="U236" i="1"/>
  <c r="U261" i="1"/>
  <c r="U286" i="1"/>
  <c r="U313" i="1"/>
  <c r="U338" i="1"/>
  <c r="U363" i="1"/>
  <c r="U393" i="1"/>
  <c r="U418" i="1"/>
  <c r="U443" i="1"/>
  <c r="U468" i="1"/>
  <c r="U495" i="1"/>
  <c r="Z23" i="1"/>
  <c r="Z49" i="1"/>
  <c r="Z76" i="1"/>
  <c r="U34" i="1"/>
  <c r="U60" i="1"/>
  <c r="U85" i="1"/>
  <c r="U112" i="1"/>
  <c r="U18" i="1"/>
  <c r="U68" i="1"/>
  <c r="U122" i="1"/>
  <c r="U163" i="1"/>
  <c r="U216" i="1"/>
  <c r="U264" i="1"/>
  <c r="U314" i="1"/>
  <c r="U358" i="1"/>
  <c r="U401" i="1"/>
  <c r="U450" i="1"/>
  <c r="U502" i="1"/>
  <c r="Z53" i="1"/>
  <c r="Z95" i="1"/>
  <c r="Z129" i="1"/>
  <c r="Z167" i="1"/>
  <c r="Z207" i="1"/>
  <c r="Z240" i="1"/>
  <c r="Z282" i="1"/>
  <c r="Z318" i="1"/>
  <c r="Z357" i="1"/>
  <c r="Z387" i="1"/>
  <c r="Z418" i="1"/>
  <c r="Z451" i="1"/>
  <c r="Z485" i="1"/>
  <c r="T18" i="1"/>
  <c r="T47" i="1"/>
  <c r="T81" i="1"/>
  <c r="T116" i="1"/>
  <c r="T148" i="1"/>
  <c r="T179" i="1"/>
  <c r="T212" i="1"/>
  <c r="T246" i="1"/>
  <c r="T278" i="1"/>
  <c r="T307" i="1"/>
  <c r="T337" i="1"/>
  <c r="T368" i="1"/>
  <c r="T401" i="1"/>
  <c r="T430" i="1"/>
  <c r="T462" i="1"/>
  <c r="T492" i="1"/>
  <c r="Y496" i="1"/>
  <c r="Y465" i="1"/>
  <c r="Y437" i="1"/>
  <c r="Y409" i="1"/>
  <c r="Y376" i="1"/>
  <c r="Y350" i="1"/>
  <c r="Y323" i="1"/>
  <c r="Y296" i="1"/>
  <c r="Y272" i="1"/>
  <c r="Y248" i="1"/>
  <c r="Y224" i="1"/>
  <c r="Y199" i="1"/>
  <c r="Y175" i="1"/>
  <c r="Y151" i="1"/>
  <c r="Y129" i="1"/>
  <c r="Y107" i="1"/>
  <c r="Y85" i="1"/>
  <c r="Y63" i="1"/>
  <c r="Y41" i="1"/>
  <c r="Y19" i="1"/>
  <c r="U412" i="1"/>
  <c r="U19" i="1"/>
  <c r="U70" i="1"/>
  <c r="U124" i="1"/>
  <c r="U166" i="1"/>
  <c r="U217" i="1"/>
  <c r="U265" i="1"/>
  <c r="U315" i="1"/>
  <c r="U362" i="1"/>
  <c r="U407" i="1"/>
  <c r="U452" i="1"/>
  <c r="U503" i="1"/>
  <c r="Z54" i="1"/>
  <c r="Z96" i="1"/>
  <c r="Z131" i="1"/>
  <c r="Z171" i="1"/>
  <c r="Z208" i="1"/>
  <c r="Z241" i="1"/>
  <c r="Z283" i="1"/>
  <c r="Z319" i="1"/>
  <c r="Z359" i="1"/>
  <c r="Z388" i="1"/>
  <c r="Z419" i="1"/>
  <c r="Z453" i="1"/>
  <c r="Z486" i="1"/>
  <c r="T19" i="1"/>
  <c r="T48" i="1"/>
  <c r="T82" i="1"/>
  <c r="T117" i="1"/>
  <c r="T150" i="1"/>
  <c r="T180" i="1"/>
  <c r="T214" i="1"/>
  <c r="T247" i="1"/>
  <c r="T280" i="1"/>
  <c r="T308" i="1"/>
  <c r="T338" i="1"/>
  <c r="T370" i="1"/>
  <c r="T402" i="1"/>
  <c r="T434" i="1"/>
  <c r="T463" i="1"/>
  <c r="T493" i="1"/>
  <c r="Y493" i="1"/>
  <c r="Y463" i="1"/>
  <c r="Y436" i="1"/>
  <c r="Y403" i="1"/>
  <c r="Y375" i="1"/>
  <c r="Y349" i="1"/>
  <c r="Y322" i="1"/>
  <c r="Y295" i="1"/>
  <c r="Y271" i="1"/>
  <c r="Y247" i="1"/>
  <c r="Y223" i="1"/>
  <c r="Y198" i="1"/>
  <c r="Y173" i="1"/>
  <c r="Y150" i="1"/>
  <c r="Y128" i="1"/>
  <c r="Y106" i="1"/>
  <c r="Y84" i="1"/>
  <c r="Y62" i="1"/>
  <c r="Y40" i="1"/>
  <c r="Y18" i="1"/>
  <c r="U23" i="1"/>
  <c r="U75" i="1"/>
  <c r="U128" i="1"/>
  <c r="U175" i="1"/>
  <c r="U218" i="1"/>
  <c r="U266" i="1"/>
  <c r="U316" i="1"/>
  <c r="U366" i="1"/>
  <c r="U453" i="1"/>
  <c r="U504" i="1"/>
  <c r="Z55" i="1"/>
  <c r="Z100" i="1"/>
  <c r="Z135" i="1"/>
  <c r="Z173" i="1"/>
  <c r="Z209" i="1"/>
  <c r="Z247" i="1"/>
  <c r="Z284" i="1"/>
  <c r="Z320" i="1"/>
  <c r="Z360" i="1"/>
  <c r="Z389" i="1"/>
  <c r="Z420" i="1"/>
  <c r="Z456" i="1"/>
  <c r="Z489" i="1"/>
  <c r="T20" i="1"/>
  <c r="T50" i="1"/>
  <c r="T85" i="1"/>
  <c r="T118" i="1"/>
  <c r="T152" i="1"/>
  <c r="T181" i="1"/>
  <c r="T217" i="1"/>
  <c r="T248" i="1"/>
  <c r="T281" i="1"/>
  <c r="T310" i="1"/>
  <c r="T339" i="1"/>
  <c r="T374" i="1"/>
  <c r="T403" i="1"/>
  <c r="T436" i="1"/>
  <c r="T464" i="1"/>
  <c r="T494" i="1"/>
  <c r="Y491" i="1"/>
  <c r="Y462" i="1"/>
  <c r="Y434" i="1"/>
  <c r="Y401" i="1"/>
  <c r="Y374" i="1"/>
  <c r="Y348" i="1"/>
  <c r="Y321" i="1"/>
  <c r="Y294" i="1"/>
  <c r="Y270" i="1"/>
  <c r="Y246" i="1"/>
  <c r="Y222" i="1"/>
  <c r="Y196" i="1"/>
  <c r="Y172" i="1"/>
  <c r="Y149" i="1"/>
  <c r="Y127" i="1"/>
  <c r="Y105" i="1"/>
  <c r="Y83" i="1"/>
  <c r="Y61" i="1"/>
  <c r="Y39" i="1"/>
  <c r="Y17" i="1"/>
  <c r="T56" i="1"/>
  <c r="Y291" i="1"/>
  <c r="U135" i="1"/>
  <c r="U25" i="1"/>
  <c r="U80" i="1"/>
  <c r="U132" i="1"/>
  <c r="U176" i="1"/>
  <c r="U219" i="1"/>
  <c r="U267" i="1"/>
  <c r="U317" i="1"/>
  <c r="U368" i="1"/>
  <c r="U417" i="1"/>
  <c r="U462" i="1"/>
  <c r="U505" i="1"/>
  <c r="Z56" i="1"/>
  <c r="Z101" i="1"/>
  <c r="Z137" i="1"/>
  <c r="Z174" i="1"/>
  <c r="Z211" i="1"/>
  <c r="Z251" i="1"/>
  <c r="Z285" i="1"/>
  <c r="Z321" i="1"/>
  <c r="Z361" i="1"/>
  <c r="Z391" i="1"/>
  <c r="Z423" i="1"/>
  <c r="Z459" i="1"/>
  <c r="Z493" i="1"/>
  <c r="T21" i="1"/>
  <c r="T52" i="1"/>
  <c r="T88" i="1"/>
  <c r="T119" i="1"/>
  <c r="T153" i="1"/>
  <c r="T182" i="1"/>
  <c r="T220" i="1"/>
  <c r="T250" i="1"/>
  <c r="T282" i="1"/>
  <c r="T312" i="1"/>
  <c r="T340" i="1"/>
  <c r="T376" i="1"/>
  <c r="T404" i="1"/>
  <c r="T437" i="1"/>
  <c r="T465" i="1"/>
  <c r="T495" i="1"/>
  <c r="Y490" i="1"/>
  <c r="Y461" i="1"/>
  <c r="Y432" i="1"/>
  <c r="Y400" i="1"/>
  <c r="Y373" i="1"/>
  <c r="Y347" i="1"/>
  <c r="Y318" i="1"/>
  <c r="Y293" i="1"/>
  <c r="Y269" i="1"/>
  <c r="Y245" i="1"/>
  <c r="Y221" i="1"/>
  <c r="Y194" i="1"/>
  <c r="Y171" i="1"/>
  <c r="Y148" i="1"/>
  <c r="Y126" i="1"/>
  <c r="Y104" i="1"/>
  <c r="Y82" i="1"/>
  <c r="Y60" i="1"/>
  <c r="Y38" i="1"/>
  <c r="Y16" i="1"/>
  <c r="Y489" i="1"/>
  <c r="Y217" i="1"/>
  <c r="Y170" i="1"/>
  <c r="Y125" i="1"/>
  <c r="Y103" i="1"/>
  <c r="Y81" i="1"/>
  <c r="Y37" i="1"/>
  <c r="Y14" i="1"/>
  <c r="U27" i="1"/>
  <c r="U134" i="1"/>
  <c r="U182" i="1"/>
  <c r="U226" i="1"/>
  <c r="U270" i="1"/>
  <c r="U319" i="1"/>
  <c r="U372" i="1"/>
  <c r="U420" i="1"/>
  <c r="U467" i="1"/>
  <c r="Z15" i="1"/>
  <c r="Z58" i="1"/>
  <c r="Z103" i="1"/>
  <c r="Z139" i="1"/>
  <c r="Z181" i="1"/>
  <c r="Z214" i="1"/>
  <c r="Z289" i="1"/>
  <c r="Z327" i="1"/>
  <c r="Z363" i="1"/>
  <c r="Z394" i="1"/>
  <c r="Z426" i="1"/>
  <c r="Z461" i="1"/>
  <c r="Z495" i="1"/>
  <c r="T23" i="1"/>
  <c r="T92" i="1"/>
  <c r="T124" i="1"/>
  <c r="T184" i="1"/>
  <c r="T222" i="1"/>
  <c r="T253" i="1"/>
  <c r="T314" i="1"/>
  <c r="T347" i="1"/>
  <c r="T378" i="1"/>
  <c r="T406" i="1"/>
  <c r="T467" i="1"/>
  <c r="T497" i="1"/>
  <c r="Y488" i="1"/>
  <c r="Y457" i="1"/>
  <c r="Y430" i="1"/>
  <c r="Y398" i="1"/>
  <c r="Y371" i="1"/>
  <c r="Y315" i="1"/>
  <c r="Y267" i="1"/>
  <c r="Y243" i="1"/>
  <c r="Y215" i="1"/>
  <c r="Y169" i="1"/>
  <c r="Y146" i="1"/>
  <c r="Y124" i="1"/>
  <c r="Y102" i="1"/>
  <c r="Y80" i="1"/>
  <c r="Y36" i="1"/>
  <c r="Y12" i="1"/>
  <c r="U28" i="1"/>
  <c r="U234" i="1"/>
  <c r="U280" i="1"/>
  <c r="U322" i="1"/>
  <c r="U373" i="1"/>
  <c r="U421" i="1"/>
  <c r="Z16" i="1"/>
  <c r="Z142" i="1"/>
  <c r="Z182" i="1"/>
  <c r="U26" i="1"/>
  <c r="U81" i="1"/>
  <c r="U133" i="1"/>
  <c r="U180" i="1"/>
  <c r="U225" i="1"/>
  <c r="U268" i="1"/>
  <c r="U318" i="1"/>
  <c r="U370" i="1"/>
  <c r="U419" i="1"/>
  <c r="U463" i="1"/>
  <c r="U506" i="1"/>
  <c r="Z57" i="1"/>
  <c r="Z102" i="1"/>
  <c r="Z138" i="1"/>
  <c r="Z179" i="1"/>
  <c r="Z213" i="1"/>
  <c r="Z253" i="1"/>
  <c r="Z286" i="1"/>
  <c r="Z324" i="1"/>
  <c r="Z362" i="1"/>
  <c r="Z393" i="1"/>
  <c r="Z425" i="1"/>
  <c r="Z460" i="1"/>
  <c r="Z494" i="1"/>
  <c r="T22" i="1"/>
  <c r="T53" i="1"/>
  <c r="T90" i="1"/>
  <c r="T122" i="1"/>
  <c r="T154" i="1"/>
  <c r="T183" i="1"/>
  <c r="T221" i="1"/>
  <c r="T252" i="1"/>
  <c r="T283" i="1"/>
  <c r="T313" i="1"/>
  <c r="T341" i="1"/>
  <c r="T377" i="1"/>
  <c r="T405" i="1"/>
  <c r="T438" i="1"/>
  <c r="T466" i="1"/>
  <c r="T496" i="1"/>
  <c r="Y459" i="1"/>
  <c r="Y431" i="1"/>
  <c r="Y399" i="1"/>
  <c r="Y372" i="1"/>
  <c r="Y345" i="1"/>
  <c r="Y316" i="1"/>
  <c r="Y292" i="1"/>
  <c r="Y268" i="1"/>
  <c r="Y244" i="1"/>
  <c r="Y193" i="1"/>
  <c r="Y147" i="1"/>
  <c r="Y59" i="1"/>
  <c r="U82" i="1"/>
  <c r="Z254" i="1"/>
  <c r="T155" i="1"/>
  <c r="T439" i="1"/>
  <c r="Y344" i="1"/>
  <c r="Y192" i="1"/>
  <c r="Y58" i="1"/>
  <c r="U83" i="1"/>
  <c r="T284" i="1"/>
  <c r="U36" i="1"/>
  <c r="U86" i="1"/>
  <c r="U137" i="1"/>
  <c r="U185" i="1"/>
  <c r="U238" i="1"/>
  <c r="U285" i="1"/>
  <c r="U332" i="1"/>
  <c r="U375" i="1"/>
  <c r="U423" i="1"/>
  <c r="U473" i="1"/>
  <c r="Z25" i="1"/>
  <c r="Z67" i="1"/>
  <c r="Z106" i="1"/>
  <c r="Z146" i="1"/>
  <c r="Z184" i="1"/>
  <c r="Z219" i="1"/>
  <c r="Z259" i="1"/>
  <c r="Z295" i="1"/>
  <c r="Z337" i="1"/>
  <c r="Z366" i="1"/>
  <c r="Z397" i="1"/>
  <c r="Z435" i="1"/>
  <c r="Z464" i="1"/>
  <c r="Z498" i="1"/>
  <c r="T26" i="1"/>
  <c r="T64" i="1"/>
  <c r="T95" i="1"/>
  <c r="T127" i="1"/>
  <c r="T158" i="1"/>
  <c r="T196" i="1"/>
  <c r="T225" i="1"/>
  <c r="T259" i="1"/>
  <c r="T287" i="1"/>
  <c r="T319" i="1"/>
  <c r="T353" i="1"/>
  <c r="T381" i="1"/>
  <c r="T414" i="1"/>
  <c r="T442" i="1"/>
  <c r="T472" i="1"/>
  <c r="T504" i="1"/>
  <c r="Y481" i="1"/>
  <c r="Y454" i="1"/>
  <c r="Y422" i="1"/>
  <c r="Y395" i="1"/>
  <c r="Y368" i="1"/>
  <c r="Y339" i="1"/>
  <c r="Y312" i="1"/>
  <c r="Y288" i="1"/>
  <c r="Y263" i="1"/>
  <c r="Y236" i="1"/>
  <c r="Y212" i="1"/>
  <c r="Y189" i="1"/>
  <c r="Y166" i="1"/>
  <c r="Y143" i="1"/>
  <c r="Y121" i="1"/>
  <c r="Y99" i="1"/>
  <c r="Y77" i="1"/>
  <c r="Y54" i="1"/>
  <c r="Y31" i="1"/>
  <c r="Y9" i="1"/>
  <c r="T288" i="1"/>
  <c r="Y367" i="1"/>
  <c r="Y287" i="1"/>
  <c r="Y235" i="1"/>
  <c r="Y188" i="1"/>
  <c r="Y142" i="1"/>
  <c r="Y98" i="1"/>
  <c r="Y76" i="1"/>
  <c r="Y30" i="1"/>
  <c r="Y8" i="1"/>
  <c r="U43" i="1"/>
  <c r="U139" i="1"/>
  <c r="U192" i="1"/>
  <c r="U288" i="1"/>
  <c r="U382" i="1"/>
  <c r="U475" i="1"/>
  <c r="Z75" i="1"/>
  <c r="Z151" i="1"/>
  <c r="Z226" i="1"/>
  <c r="Z299" i="1"/>
  <c r="Z368" i="1"/>
  <c r="Z404" i="1"/>
  <c r="Z469" i="1"/>
  <c r="Z500" i="1"/>
  <c r="T66" i="1"/>
  <c r="U37" i="1"/>
  <c r="U87" i="1"/>
  <c r="U138" i="1"/>
  <c r="U188" i="1"/>
  <c r="U239" i="1"/>
  <c r="U287" i="1"/>
  <c r="U333" i="1"/>
  <c r="U376" i="1"/>
  <c r="U424" i="1"/>
  <c r="U474" i="1"/>
  <c r="Z26" i="1"/>
  <c r="Z69" i="1"/>
  <c r="Z107" i="1"/>
  <c r="Z147" i="1"/>
  <c r="Z185" i="1"/>
  <c r="Z225" i="1"/>
  <c r="Z260" i="1"/>
  <c r="Z296" i="1"/>
  <c r="Z338" i="1"/>
  <c r="Z367" i="1"/>
  <c r="Z398" i="1"/>
  <c r="Z436" i="1"/>
  <c r="Z467" i="1"/>
  <c r="Z499" i="1"/>
  <c r="T27" i="1"/>
  <c r="T65" i="1"/>
  <c r="T96" i="1"/>
  <c r="T128" i="1"/>
  <c r="T159" i="1"/>
  <c r="T197" i="1"/>
  <c r="T226" i="1"/>
  <c r="T260" i="1"/>
  <c r="T324" i="1"/>
  <c r="T354" i="1"/>
  <c r="T382" i="1"/>
  <c r="T415" i="1"/>
  <c r="T443" i="1"/>
  <c r="T473" i="1"/>
  <c r="T506" i="1"/>
  <c r="Y480" i="1"/>
  <c r="Y453" i="1"/>
  <c r="Y421" i="1"/>
  <c r="Y394" i="1"/>
  <c r="Y337" i="1"/>
  <c r="Y311" i="1"/>
  <c r="Y261" i="1"/>
  <c r="Y211" i="1"/>
  <c r="Y165" i="1"/>
  <c r="Y120" i="1"/>
  <c r="Y52" i="1"/>
  <c r="U95" i="1"/>
  <c r="U240" i="1"/>
  <c r="U337" i="1"/>
  <c r="U425" i="1"/>
  <c r="Z27" i="1"/>
  <c r="Z108" i="1"/>
  <c r="Z186" i="1"/>
  <c r="Z261" i="1"/>
  <c r="Z339" i="1"/>
  <c r="Z437" i="1"/>
  <c r="T34" i="1"/>
  <c r="T97" i="1"/>
  <c r="U59" i="1"/>
  <c r="U110" i="1"/>
  <c r="U160" i="1"/>
  <c r="U212" i="1"/>
  <c r="U260" i="1"/>
  <c r="U305" i="1"/>
  <c r="U348" i="1"/>
  <c r="U398" i="1"/>
  <c r="U446" i="1"/>
  <c r="U496" i="1"/>
  <c r="Z41" i="1"/>
  <c r="Z83" i="1"/>
  <c r="Z126" i="1"/>
  <c r="Z162" i="1"/>
  <c r="Z201" i="1"/>
  <c r="Z237" i="1"/>
  <c r="Z277" i="1"/>
  <c r="Z315" i="1"/>
  <c r="Z346" i="1"/>
  <c r="Z384" i="1"/>
  <c r="Z415" i="1"/>
  <c r="Z447" i="1"/>
  <c r="Z478" i="1"/>
  <c r="T15" i="1"/>
  <c r="T44" i="1"/>
  <c r="T75" i="1"/>
  <c r="T107" i="1"/>
  <c r="T144" i="1"/>
  <c r="T176" i="1"/>
  <c r="T205" i="1"/>
  <c r="T239" i="1"/>
  <c r="T273" i="1"/>
  <c r="T304" i="1"/>
  <c r="T334" i="1"/>
  <c r="T362" i="1"/>
  <c r="T395" i="1"/>
  <c r="T426" i="1"/>
  <c r="T459" i="1"/>
  <c r="T487" i="1"/>
  <c r="Y499" i="1"/>
  <c r="Y469" i="1"/>
  <c r="Y440" i="1"/>
  <c r="Y413" i="1"/>
  <c r="Y385" i="1"/>
  <c r="Y353" i="1"/>
  <c r="Y327" i="1"/>
  <c r="Y301" i="1"/>
  <c r="Y275" i="1"/>
  <c r="Y251" i="1"/>
  <c r="Y227" i="1"/>
  <c r="Y203" i="1"/>
  <c r="Y179" i="1"/>
  <c r="Y156" i="1"/>
  <c r="Y132" i="1"/>
  <c r="Y110" i="1"/>
  <c r="Y88" i="1"/>
  <c r="Y66" i="1"/>
  <c r="Y44" i="1"/>
  <c r="Y22" i="1"/>
  <c r="U44" i="1"/>
  <c r="U155" i="1"/>
  <c r="U244" i="1"/>
  <c r="U347" i="1"/>
  <c r="U448" i="1"/>
  <c r="Z59" i="1"/>
  <c r="Z145" i="1"/>
  <c r="Z227" i="1"/>
  <c r="Z302" i="1"/>
  <c r="Z369" i="1"/>
  <c r="Z438" i="1"/>
  <c r="Z501" i="1"/>
  <c r="T67" i="1"/>
  <c r="T130" i="1"/>
  <c r="T192" i="1"/>
  <c r="T242" i="1"/>
  <c r="T302" i="1"/>
  <c r="T358" i="1"/>
  <c r="T417" i="1"/>
  <c r="T470" i="1"/>
  <c r="Y497" i="1"/>
  <c r="Y441" i="1"/>
  <c r="Y389" i="1"/>
  <c r="Y334" i="1"/>
  <c r="Y285" i="1"/>
  <c r="Y241" i="1"/>
  <c r="Y202" i="1"/>
  <c r="Y158" i="1"/>
  <c r="Y116" i="1"/>
  <c r="Y72" i="1"/>
  <c r="Y32" i="1"/>
  <c r="U481" i="1"/>
  <c r="T140" i="1"/>
  <c r="Y420" i="1"/>
  <c r="Y108" i="1"/>
  <c r="U394" i="1"/>
  <c r="T16" i="1"/>
  <c r="Y419" i="1"/>
  <c r="Y65" i="1"/>
  <c r="T270" i="1"/>
  <c r="Y363" i="1"/>
  <c r="U500" i="1"/>
  <c r="Y181" i="1"/>
  <c r="Z263" i="1"/>
  <c r="Y214" i="1"/>
  <c r="Z189" i="1"/>
  <c r="Y49" i="1"/>
  <c r="Z117" i="1"/>
  <c r="Y131" i="1"/>
  <c r="Z344" i="1"/>
  <c r="U48" i="1"/>
  <c r="U157" i="1"/>
  <c r="U252" i="1"/>
  <c r="U350" i="1"/>
  <c r="U470" i="1"/>
  <c r="Z62" i="1"/>
  <c r="Z153" i="1"/>
  <c r="Z231" i="1"/>
  <c r="Z303" i="1"/>
  <c r="Z371" i="1"/>
  <c r="Z439" i="1"/>
  <c r="Z502" i="1"/>
  <c r="T68" i="1"/>
  <c r="T132" i="1"/>
  <c r="T195" i="1"/>
  <c r="T245" i="1"/>
  <c r="T303" i="1"/>
  <c r="T359" i="1"/>
  <c r="T418" i="1"/>
  <c r="T478" i="1"/>
  <c r="Y485" i="1"/>
  <c r="Y439" i="1"/>
  <c r="Y388" i="1"/>
  <c r="Y333" i="1"/>
  <c r="Y283" i="1"/>
  <c r="Y237" i="1"/>
  <c r="Y201" i="1"/>
  <c r="Y157" i="1"/>
  <c r="Y114" i="1"/>
  <c r="Y71" i="1"/>
  <c r="Y29" i="1"/>
  <c r="Y112" i="1"/>
  <c r="Y28" i="1"/>
  <c r="Y152" i="1"/>
  <c r="Y69" i="1"/>
  <c r="U281" i="1"/>
  <c r="Z236" i="1"/>
  <c r="T14" i="1"/>
  <c r="T316" i="1"/>
  <c r="Y477" i="1"/>
  <c r="Y277" i="1"/>
  <c r="Y67" i="1"/>
  <c r="U61" i="1"/>
  <c r="Z161" i="1"/>
  <c r="T141" i="1"/>
  <c r="Y476" i="1"/>
  <c r="Y141" i="1"/>
  <c r="T94" i="1"/>
  <c r="T490" i="1"/>
  <c r="Y182" i="1"/>
  <c r="U399" i="1"/>
  <c r="T157" i="1"/>
  <c r="Y415" i="1"/>
  <c r="U296" i="1"/>
  <c r="Z341" i="1"/>
  <c r="T162" i="1"/>
  <c r="T332" i="1"/>
  <c r="T388" i="1"/>
  <c r="Y467" i="1"/>
  <c r="Y307" i="1"/>
  <c r="Y258" i="1"/>
  <c r="Y50" i="1"/>
  <c r="U106" i="1"/>
  <c r="T168" i="1"/>
  <c r="Y305" i="1"/>
  <c r="U312" i="1"/>
  <c r="Z411" i="1"/>
  <c r="T227" i="1"/>
  <c r="Y7" i="1"/>
  <c r="Y256" i="1"/>
  <c r="Z31" i="1"/>
  <c r="T228" i="1"/>
  <c r="U52" i="1"/>
  <c r="U158" i="1"/>
  <c r="U253" i="1"/>
  <c r="U357" i="1"/>
  <c r="U472" i="1"/>
  <c r="Z77" i="1"/>
  <c r="Z154" i="1"/>
  <c r="Z233" i="1"/>
  <c r="Z304" i="1"/>
  <c r="Z373" i="1"/>
  <c r="Z440" i="1"/>
  <c r="Z503" i="1"/>
  <c r="T70" i="1"/>
  <c r="T133" i="1"/>
  <c r="T198" i="1"/>
  <c r="T256" i="1"/>
  <c r="T305" i="1"/>
  <c r="T360" i="1"/>
  <c r="T419" i="1"/>
  <c r="T481" i="1"/>
  <c r="Y482" i="1"/>
  <c r="Y438" i="1"/>
  <c r="Y387" i="1"/>
  <c r="Y331" i="1"/>
  <c r="Y282" i="1"/>
  <c r="Y234" i="1"/>
  <c r="Y191" i="1"/>
  <c r="Y154" i="1"/>
  <c r="Y70" i="1"/>
  <c r="U58" i="1"/>
  <c r="Z445" i="1"/>
  <c r="T424" i="1"/>
  <c r="Y231" i="1"/>
  <c r="U183" i="1"/>
  <c r="Z238" i="1"/>
  <c r="T263" i="1"/>
  <c r="Y324" i="1"/>
  <c r="Y24" i="1"/>
  <c r="T25" i="1"/>
  <c r="Y471" i="1"/>
  <c r="Y56" i="1"/>
  <c r="U103" i="1"/>
  <c r="T38" i="1"/>
  <c r="T500" i="1"/>
  <c r="Y51" i="1"/>
  <c r="U400" i="1"/>
  <c r="Z408" i="1"/>
  <c r="T223" i="1"/>
  <c r="T502" i="1"/>
  <c r="Y136" i="1"/>
  <c r="U306" i="1"/>
  <c r="Z342" i="1"/>
  <c r="T333" i="1"/>
  <c r="Y91" i="1"/>
  <c r="Z29" i="1"/>
  <c r="Z475" i="1"/>
  <c r="T393" i="1"/>
  <c r="Y304" i="1"/>
  <c r="U108" i="1"/>
  <c r="Z413" i="1"/>
  <c r="T336" i="1"/>
  <c r="U53" i="1"/>
  <c r="U159" i="1"/>
  <c r="U262" i="1"/>
  <c r="U374" i="1"/>
  <c r="U478" i="1"/>
  <c r="Z78" i="1"/>
  <c r="Z157" i="1"/>
  <c r="Z234" i="1"/>
  <c r="Z307" i="1"/>
  <c r="Z376" i="1"/>
  <c r="Z441" i="1"/>
  <c r="Z506" i="1"/>
  <c r="T72" i="1"/>
  <c r="T134" i="1"/>
  <c r="T199" i="1"/>
  <c r="T258" i="1"/>
  <c r="T306" i="1"/>
  <c r="T361" i="1"/>
  <c r="T420" i="1"/>
  <c r="T482" i="1"/>
  <c r="Y479" i="1"/>
  <c r="Y427" i="1"/>
  <c r="Y379" i="1"/>
  <c r="Y329" i="1"/>
  <c r="Y281" i="1"/>
  <c r="Y233" i="1"/>
  <c r="Y190" i="1"/>
  <c r="Y111" i="1"/>
  <c r="Y27" i="1"/>
  <c r="U392" i="1"/>
  <c r="Z80" i="1"/>
  <c r="Z160" i="1"/>
  <c r="Z313" i="1"/>
  <c r="T74" i="1"/>
  <c r="T201" i="1"/>
  <c r="T366" i="1"/>
  <c r="Y370" i="1"/>
  <c r="Y186" i="1"/>
  <c r="Y25" i="1"/>
  <c r="U487" i="1"/>
  <c r="Z385" i="1"/>
  <c r="T325" i="1"/>
  <c r="Y276" i="1"/>
  <c r="T156" i="1"/>
  <c r="Y266" i="1"/>
  <c r="Z104" i="1"/>
  <c r="Y265" i="1"/>
  <c r="Z188" i="1"/>
  <c r="Y92" i="1"/>
  <c r="Z264" i="1"/>
  <c r="Y213" i="1"/>
  <c r="Z194" i="1"/>
  <c r="Y210" i="1"/>
  <c r="Z269" i="1"/>
  <c r="U56" i="1"/>
  <c r="U161" i="1"/>
  <c r="U263" i="1"/>
  <c r="U383" i="1"/>
  <c r="U480" i="1"/>
  <c r="Z79" i="1"/>
  <c r="Z159" i="1"/>
  <c r="Z235" i="1"/>
  <c r="Z308" i="1"/>
  <c r="Z382" i="1"/>
  <c r="Z442" i="1"/>
  <c r="T12" i="1"/>
  <c r="T73" i="1"/>
  <c r="T137" i="1"/>
  <c r="T200" i="1"/>
  <c r="T261" i="1"/>
  <c r="T315" i="1"/>
  <c r="T363" i="1"/>
  <c r="T421" i="1"/>
  <c r="T483" i="1"/>
  <c r="Y478" i="1"/>
  <c r="Y423" i="1"/>
  <c r="Y377" i="1"/>
  <c r="Y328" i="1"/>
  <c r="Y278" i="1"/>
  <c r="Y232" i="1"/>
  <c r="Y187" i="1"/>
  <c r="Y145" i="1"/>
  <c r="Y109" i="1"/>
  <c r="Y68" i="1"/>
  <c r="Y26" i="1"/>
  <c r="U162" i="1"/>
  <c r="Z383" i="1"/>
  <c r="T262" i="1"/>
  <c r="T484" i="1"/>
  <c r="Y325" i="1"/>
  <c r="Y144" i="1"/>
  <c r="U290" i="1"/>
  <c r="Z81" i="1"/>
  <c r="Z316" i="1"/>
  <c r="Z448" i="1"/>
  <c r="T78" i="1"/>
  <c r="T202" i="1"/>
  <c r="T379" i="1"/>
  <c r="T427" i="1"/>
  <c r="T485" i="1"/>
  <c r="Y369" i="1"/>
  <c r="Y230" i="1"/>
  <c r="Y185" i="1"/>
  <c r="Y101" i="1"/>
  <c r="Z89" i="1"/>
  <c r="Y226" i="1"/>
  <c r="Z187" i="1"/>
  <c r="Z340" i="1"/>
  <c r="Z471" i="1"/>
  <c r="T100" i="1"/>
  <c r="T207" i="1"/>
  <c r="T330" i="1"/>
  <c r="T444" i="1"/>
  <c r="Y468" i="1"/>
  <c r="Y309" i="1"/>
  <c r="Y225" i="1"/>
  <c r="Y11" i="1"/>
  <c r="U105" i="1"/>
  <c r="Z473" i="1"/>
  <c r="T445" i="1"/>
  <c r="Y10" i="1"/>
  <c r="Z113" i="1"/>
  <c r="Z409" i="1"/>
  <c r="T224" i="1"/>
  <c r="T275" i="1"/>
  <c r="T392" i="1"/>
  <c r="Y456" i="1"/>
  <c r="Y357" i="1"/>
  <c r="Y257" i="1"/>
  <c r="Y134" i="1"/>
  <c r="U107" i="1"/>
  <c r="Z267" i="1"/>
  <c r="T41" i="1"/>
  <c r="T285" i="1"/>
  <c r="T450" i="1"/>
  <c r="Y411" i="1"/>
  <c r="Y168" i="1"/>
  <c r="U214" i="1"/>
  <c r="Z476" i="1"/>
  <c r="Z262" i="1"/>
  <c r="Y137" i="1"/>
  <c r="Z105" i="1"/>
  <c r="T274" i="1"/>
  <c r="Y178" i="1"/>
  <c r="U422" i="1"/>
  <c r="T103" i="1"/>
  <c r="Y412" i="1"/>
  <c r="U426" i="1"/>
  <c r="Z343" i="1"/>
  <c r="T104" i="1"/>
  <c r="T335" i="1"/>
  <c r="Y355" i="1"/>
  <c r="Y90" i="1"/>
  <c r="U324" i="1"/>
  <c r="T105" i="1"/>
  <c r="U62" i="1"/>
  <c r="U184" i="1"/>
  <c r="U292" i="1"/>
  <c r="U395" i="1"/>
  <c r="U488" i="1"/>
  <c r="Z82" i="1"/>
  <c r="Z163" i="1"/>
  <c r="Z239" i="1"/>
  <c r="Z317" i="1"/>
  <c r="Z386" i="1"/>
  <c r="Z449" i="1"/>
  <c r="T17" i="1"/>
  <c r="T80" i="1"/>
  <c r="T146" i="1"/>
  <c r="T203" i="1"/>
  <c r="T264" i="1"/>
  <c r="T326" i="1"/>
  <c r="T380" i="1"/>
  <c r="T428" i="1"/>
  <c r="T486" i="1"/>
  <c r="Y475" i="1"/>
  <c r="Y418" i="1"/>
  <c r="Y365" i="1"/>
  <c r="Y314" i="1"/>
  <c r="Y274" i="1"/>
  <c r="Y229" i="1"/>
  <c r="Y184" i="1"/>
  <c r="Y140" i="1"/>
  <c r="Y100" i="1"/>
  <c r="Y64" i="1"/>
  <c r="Y23" i="1"/>
  <c r="T383" i="1"/>
  <c r="Y474" i="1"/>
  <c r="Y364" i="1"/>
  <c r="Y313" i="1"/>
  <c r="Y228" i="1"/>
  <c r="Y183" i="1"/>
  <c r="Y139" i="1"/>
  <c r="Y57" i="1"/>
  <c r="Y21" i="1"/>
  <c r="U96" i="1"/>
  <c r="U294" i="1"/>
  <c r="U397" i="1"/>
  <c r="U497" i="1"/>
  <c r="Z258" i="1"/>
  <c r="Z329" i="1"/>
  <c r="Z463" i="1"/>
  <c r="T328" i="1"/>
  <c r="Y416" i="1"/>
  <c r="Y96" i="1"/>
  <c r="U200" i="1"/>
  <c r="Z407" i="1"/>
  <c r="T272" i="1"/>
  <c r="Y360" i="1"/>
  <c r="U201" i="1"/>
  <c r="T39" i="1"/>
  <c r="Y358" i="1"/>
  <c r="U205" i="1"/>
  <c r="Z474" i="1"/>
  <c r="T446" i="1"/>
  <c r="Z120" i="1"/>
  <c r="T172" i="1"/>
  <c r="T453" i="1"/>
  <c r="U84" i="1"/>
  <c r="U193" i="1"/>
  <c r="U293" i="1"/>
  <c r="U396" i="1"/>
  <c r="U494" i="1"/>
  <c r="Z84" i="1"/>
  <c r="Z164" i="1"/>
  <c r="Z257" i="1"/>
  <c r="Z328" i="1"/>
  <c r="Z395" i="1"/>
  <c r="Z462" i="1"/>
  <c r="T24" i="1"/>
  <c r="T93" i="1"/>
  <c r="T147" i="1"/>
  <c r="T204" i="1"/>
  <c r="T267" i="1"/>
  <c r="T327" i="1"/>
  <c r="T440" i="1"/>
  <c r="T488" i="1"/>
  <c r="Y417" i="1"/>
  <c r="Y273" i="1"/>
  <c r="Y97" i="1"/>
  <c r="U194" i="1"/>
  <c r="Z183" i="1"/>
  <c r="Z396" i="1"/>
  <c r="T206" i="1"/>
  <c r="T384" i="1"/>
  <c r="T441" i="1"/>
  <c r="Y310" i="1"/>
  <c r="Y138" i="1"/>
  <c r="Y20" i="1"/>
  <c r="U295" i="1"/>
  <c r="T385" i="1"/>
  <c r="Y94" i="1"/>
  <c r="Z20" i="1"/>
  <c r="T102" i="1"/>
  <c r="Y414" i="1"/>
  <c r="Z28" i="1"/>
  <c r="T40" i="1"/>
  <c r="T7" i="1"/>
  <c r="Y177" i="1"/>
  <c r="U207" i="1"/>
  <c r="T170" i="1"/>
  <c r="Y455" i="1"/>
  <c r="Y48" i="1"/>
  <c r="U437" i="1"/>
  <c r="T42" i="1"/>
  <c r="T286" i="1"/>
  <c r="Z197" i="1"/>
  <c r="U114" i="1"/>
  <c r="U237" i="1"/>
  <c r="U340" i="1"/>
  <c r="U442" i="1"/>
  <c r="Z34" i="1"/>
  <c r="Z122" i="1"/>
  <c r="Z205" i="1"/>
  <c r="Z278" i="1"/>
  <c r="Z349" i="1"/>
  <c r="Z416" i="1"/>
  <c r="Z481" i="1"/>
  <c r="T45" i="1"/>
  <c r="T112" i="1"/>
  <c r="T174" i="1"/>
  <c r="T234" i="1"/>
  <c r="T294" i="1"/>
  <c r="T352" i="1"/>
  <c r="T399" i="1"/>
  <c r="T458" i="1"/>
  <c r="Y502" i="1"/>
  <c r="Y447" i="1"/>
  <c r="Y393" i="1"/>
  <c r="Y343" i="1"/>
  <c r="Y298" i="1"/>
  <c r="Y253" i="1"/>
  <c r="Y207" i="1"/>
  <c r="Y163" i="1"/>
  <c r="Y122" i="1"/>
  <c r="U113" i="1"/>
  <c r="Z121" i="1"/>
  <c r="Z477" i="1"/>
  <c r="T290" i="1"/>
  <c r="Y500" i="1"/>
  <c r="Y290" i="1"/>
  <c r="Y118" i="1"/>
  <c r="U136" i="1"/>
  <c r="Z125" i="1"/>
  <c r="Z484" i="1"/>
  <c r="T296" i="1"/>
  <c r="Y498" i="1"/>
  <c r="Y289" i="1"/>
  <c r="Y117" i="1"/>
  <c r="T297" i="1"/>
  <c r="Y255" i="1"/>
  <c r="Y89" i="1"/>
  <c r="U215" i="1"/>
  <c r="Z198" i="1"/>
  <c r="T350" i="1"/>
  <c r="Y445" i="1"/>
  <c r="U242" i="1"/>
  <c r="Y249" i="1"/>
  <c r="T63" i="1"/>
  <c r="Y74" i="1"/>
  <c r="Z274" i="1"/>
  <c r="Y396" i="1"/>
  <c r="T115" i="1"/>
  <c r="Y206" i="1"/>
  <c r="Z293" i="1"/>
  <c r="Y205" i="1"/>
  <c r="T412" i="1"/>
  <c r="Y204" i="1"/>
  <c r="Z345" i="1"/>
  <c r="Y352" i="1"/>
  <c r="Z354" i="1"/>
  <c r="Y351" i="1"/>
  <c r="U445" i="1"/>
  <c r="T460" i="1"/>
  <c r="U447" i="1"/>
  <c r="Y336" i="1"/>
  <c r="T230" i="1"/>
  <c r="Y159" i="1"/>
  <c r="Z417" i="1"/>
  <c r="Y303" i="1"/>
  <c r="Z48" i="1"/>
  <c r="T237" i="1"/>
  <c r="Y302" i="1"/>
  <c r="U30" i="1"/>
  <c r="U148" i="1"/>
  <c r="Z127" i="1"/>
  <c r="Z496" i="1"/>
  <c r="Y452" i="1"/>
  <c r="T356" i="1"/>
  <c r="Z216" i="1"/>
  <c r="T394" i="1"/>
  <c r="Z279" i="1"/>
  <c r="T407" i="1"/>
  <c r="U346" i="1"/>
  <c r="T173" i="1"/>
  <c r="Y42" i="1"/>
  <c r="T456" i="1"/>
  <c r="Y34" i="1"/>
  <c r="T177" i="1"/>
  <c r="T178" i="1"/>
  <c r="T468" i="1"/>
  <c r="Z40" i="1"/>
  <c r="Y130" i="1"/>
  <c r="Z429" i="1"/>
  <c r="Z51" i="1"/>
  <c r="Y501" i="1"/>
  <c r="U150" i="1"/>
  <c r="Z128" i="1"/>
  <c r="Z497" i="1"/>
  <c r="T300" i="1"/>
  <c r="Y449" i="1"/>
  <c r="Y254" i="1"/>
  <c r="Y87" i="1"/>
  <c r="T43" i="1"/>
  <c r="Y86" i="1"/>
  <c r="T60" i="1"/>
  <c r="Y442" i="1"/>
  <c r="U243" i="1"/>
  <c r="Y397" i="1"/>
  <c r="T106" i="1"/>
  <c r="Y208" i="1"/>
  <c r="T396" i="1"/>
  <c r="Y46" i="1"/>
  <c r="T125" i="1"/>
  <c r="Y252" i="1"/>
  <c r="U341" i="1"/>
  <c r="Y391" i="1"/>
  <c r="Z294" i="1"/>
  <c r="Y43" i="1"/>
  <c r="Y167" i="1"/>
  <c r="U444" i="1"/>
  <c r="Y164" i="1"/>
  <c r="Y162" i="1"/>
  <c r="Z365" i="1"/>
  <c r="Z414" i="1"/>
  <c r="Y123" i="1"/>
  <c r="Z434" i="1"/>
  <c r="Y119" i="1"/>
  <c r="U241" i="1"/>
  <c r="Z206" i="1"/>
  <c r="T46" i="1"/>
  <c r="T355" i="1"/>
  <c r="Y443" i="1"/>
  <c r="Y250" i="1"/>
  <c r="Y79" i="1"/>
  <c r="Z215" i="1"/>
  <c r="Y78" i="1"/>
  <c r="T357" i="1"/>
  <c r="Y209" i="1"/>
  <c r="U339" i="1"/>
  <c r="Y47" i="1"/>
  <c r="Y392" i="1"/>
  <c r="U344" i="1"/>
  <c r="Y45" i="1"/>
  <c r="T126" i="1"/>
  <c r="Y390" i="1"/>
  <c r="U438" i="1"/>
  <c r="T416" i="1"/>
  <c r="T175" i="1"/>
  <c r="Z364" i="1"/>
  <c r="Y342" i="1"/>
  <c r="T461" i="1"/>
  <c r="Y161" i="1"/>
  <c r="Z33" i="1"/>
  <c r="Y335" i="1"/>
  <c r="T236" i="1"/>
  <c r="Y505" i="1"/>
  <c r="Y503" i="1"/>
  <c r="T238" i="1"/>
  <c r="Y297" i="1"/>
  <c r="O367" i="1"/>
  <c r="P367" i="1" s="1"/>
  <c r="O348" i="1"/>
  <c r="P348" i="1" s="1"/>
  <c r="O132" i="1"/>
  <c r="P132" i="1" s="1"/>
  <c r="O457" i="1"/>
  <c r="P457" i="1" s="1"/>
  <c r="O178" i="1"/>
  <c r="P178" i="1" s="1"/>
  <c r="O299" i="1"/>
  <c r="P299" i="1" s="1"/>
  <c r="O297" i="1"/>
  <c r="P297" i="1" s="1"/>
  <c r="O125" i="1"/>
  <c r="P125" i="1" s="1"/>
  <c r="O386" i="1"/>
  <c r="P386" i="1" s="1"/>
  <c r="O275" i="1"/>
  <c r="P275" i="1" s="1"/>
  <c r="O491" i="1"/>
  <c r="P491" i="1" s="1"/>
  <c r="O209" i="1"/>
  <c r="P209" i="1" s="1"/>
  <c r="O176" i="1"/>
  <c r="P176" i="1" s="1"/>
  <c r="O119" i="1"/>
  <c r="P119" i="1" s="1"/>
  <c r="O218" i="1"/>
  <c r="P218" i="1" s="1"/>
  <c r="O387" i="1"/>
  <c r="P387" i="1" s="1"/>
  <c r="O368" i="1"/>
  <c r="P368" i="1" s="1"/>
  <c r="O152" i="1"/>
  <c r="P152" i="1" s="1"/>
  <c r="O278" i="1"/>
  <c r="P278" i="1" s="1"/>
  <c r="O222" i="1"/>
  <c r="P222" i="1" s="1"/>
  <c r="O257" i="1"/>
  <c r="P257" i="1" s="1"/>
  <c r="O351" i="1"/>
  <c r="P351" i="1" s="1"/>
  <c r="O237" i="1"/>
  <c r="P237" i="1" s="1"/>
  <c r="O418" i="1"/>
  <c r="P418" i="1" s="1"/>
  <c r="O109" i="1"/>
  <c r="P109" i="1" s="1"/>
  <c r="O76" i="1"/>
  <c r="P76" i="1" s="1"/>
  <c r="O95" i="1"/>
  <c r="P95" i="1" s="1"/>
  <c r="O194" i="1"/>
  <c r="P194" i="1" s="1"/>
  <c r="O44" i="1"/>
  <c r="P44" i="1" s="1"/>
  <c r="O366" i="1"/>
  <c r="P366" i="1" s="1"/>
  <c r="O87" i="1"/>
  <c r="P87" i="1" s="1"/>
  <c r="O48" i="1"/>
  <c r="P48" i="1" s="1"/>
  <c r="O131" i="1"/>
  <c r="P131" i="1" s="1"/>
  <c r="O392" i="1"/>
  <c r="P392" i="1" s="1"/>
  <c r="O290" i="1"/>
  <c r="P290" i="1" s="1"/>
  <c r="O70" i="1"/>
  <c r="P70" i="1" s="1"/>
  <c r="O471" i="1"/>
  <c r="P471" i="1" s="1"/>
  <c r="O39" i="1"/>
  <c r="P39" i="1" s="1"/>
  <c r="O323" i="1"/>
  <c r="P323" i="1" s="1"/>
  <c r="O214" i="1"/>
  <c r="P214" i="1" s="1"/>
  <c r="O333" i="1"/>
  <c r="P333" i="1" s="1"/>
  <c r="O422" i="1"/>
  <c r="P422" i="1" s="1"/>
  <c r="O253" i="1"/>
  <c r="P253" i="1" s="1"/>
  <c r="O139" i="1"/>
  <c r="P139" i="1" s="1"/>
  <c r="O127" i="1"/>
  <c r="P127" i="1" s="1"/>
  <c r="O88" i="1"/>
  <c r="P88" i="1" s="1"/>
  <c r="O151" i="1"/>
  <c r="P151" i="1" s="1"/>
  <c r="O412" i="1"/>
  <c r="P412" i="1" s="1"/>
  <c r="O473" i="1"/>
  <c r="P473" i="1" s="1"/>
  <c r="O89" i="1"/>
  <c r="P89" i="1" s="1"/>
  <c r="O484" i="1"/>
  <c r="P484" i="1" s="1"/>
  <c r="O435" i="1"/>
  <c r="P435" i="1" s="1"/>
  <c r="O500" i="1"/>
  <c r="P500" i="1" s="1"/>
  <c r="O186" i="1"/>
  <c r="P186" i="1" s="1"/>
  <c r="O282" i="1"/>
  <c r="P282" i="1" s="1"/>
  <c r="O376" i="1"/>
  <c r="P376" i="1" s="1"/>
  <c r="O146" i="1"/>
  <c r="P146" i="1" s="1"/>
  <c r="O247" i="1"/>
  <c r="P247" i="1" s="1"/>
  <c r="O248" i="1"/>
  <c r="P248" i="1" s="1"/>
  <c r="O32" i="1"/>
  <c r="P32" i="1" s="1"/>
  <c r="O499" i="1"/>
  <c r="P499" i="1" s="1"/>
  <c r="O476" i="1"/>
  <c r="P476" i="1" s="1"/>
  <c r="O404" i="1"/>
  <c r="P404" i="1" s="1"/>
  <c r="O145" i="1"/>
  <c r="P145" i="1" s="1"/>
  <c r="O174" i="1"/>
  <c r="P174" i="1" s="1"/>
  <c r="O284" i="1"/>
  <c r="P284" i="1" s="1"/>
  <c r="O78" i="1"/>
  <c r="P78" i="1" s="1"/>
  <c r="O122" i="1"/>
  <c r="P122" i="1" s="1"/>
  <c r="O451" i="1"/>
  <c r="P451" i="1" s="1"/>
  <c r="O203" i="1"/>
  <c r="P203" i="1" s="1"/>
  <c r="O373" i="1"/>
  <c r="P373" i="1" s="1"/>
  <c r="O414" i="1"/>
  <c r="P414" i="1" s="1"/>
  <c r="O413" i="1"/>
  <c r="P413" i="1" s="1"/>
  <c r="O336" i="1"/>
  <c r="P336" i="1" s="1"/>
  <c r="O225" i="1"/>
  <c r="P225" i="1" s="1"/>
  <c r="O347" i="1"/>
  <c r="P347" i="1" s="1"/>
  <c r="O328" i="1"/>
  <c r="P328" i="1" s="1"/>
  <c r="O112" i="1"/>
  <c r="P112" i="1" s="1"/>
  <c r="O369" i="1"/>
  <c r="P369" i="1" s="1"/>
  <c r="O477" i="1"/>
  <c r="P477" i="1" s="1"/>
  <c r="O13" i="1"/>
  <c r="P13" i="1" s="1"/>
  <c r="O374" i="1"/>
  <c r="P374" i="1" s="1"/>
  <c r="O335" i="1"/>
  <c r="P335" i="1" s="1"/>
  <c r="O322" i="1"/>
  <c r="P322" i="1" s="1"/>
  <c r="O423" i="1"/>
  <c r="P423" i="1" s="1"/>
  <c r="O315" i="1"/>
  <c r="P315" i="1" s="1"/>
  <c r="O259" i="1"/>
  <c r="P259" i="1" s="1"/>
  <c r="O200" i="1"/>
  <c r="P200" i="1" s="1"/>
  <c r="O169" i="1"/>
  <c r="P169" i="1" s="1"/>
  <c r="O242" i="1"/>
  <c r="P242" i="1" s="1"/>
  <c r="O354" i="1"/>
  <c r="P354" i="1" s="1"/>
  <c r="O226" i="1"/>
  <c r="P226" i="1" s="1"/>
  <c r="O69" i="1"/>
  <c r="P69" i="1" s="1"/>
  <c r="O118" i="1"/>
  <c r="P118" i="1" s="1"/>
  <c r="O115" i="1"/>
  <c r="P115" i="1" s="1"/>
  <c r="O84" i="1"/>
  <c r="P84" i="1" s="1"/>
  <c r="O154" i="1"/>
  <c r="P154" i="1" s="1"/>
  <c r="O193" i="1"/>
  <c r="P193" i="1" s="1"/>
  <c r="O159" i="1"/>
  <c r="P159" i="1" s="1"/>
  <c r="O155" i="1"/>
  <c r="P155" i="1" s="1"/>
  <c r="O396" i="1"/>
  <c r="P396" i="1" s="1"/>
  <c r="O415" i="1"/>
  <c r="P415" i="1" s="1"/>
  <c r="O107" i="1"/>
  <c r="P107" i="1" s="1"/>
  <c r="O268" i="1"/>
  <c r="P268" i="1" s="1"/>
  <c r="O31" i="1"/>
  <c r="P31" i="1" s="1"/>
  <c r="O52" i="1"/>
  <c r="P52" i="1" s="1"/>
  <c r="O472" i="1"/>
  <c r="P472" i="1" s="1"/>
  <c r="O400" i="1"/>
  <c r="P400" i="1" s="1"/>
  <c r="O216" i="1"/>
  <c r="P216" i="1" s="1"/>
  <c r="O301" i="1"/>
  <c r="P301" i="1" s="1"/>
  <c r="O99" i="1"/>
  <c r="P99" i="1" s="1"/>
  <c r="O405" i="1"/>
  <c r="P405" i="1" s="1"/>
  <c r="O246" i="1"/>
  <c r="P246" i="1" s="1"/>
  <c r="O37" i="1"/>
  <c r="P37" i="1" s="1"/>
  <c r="O355" i="1"/>
  <c r="P355" i="1" s="1"/>
  <c r="O421" i="1"/>
  <c r="P421" i="1" s="1"/>
  <c r="O456" i="1"/>
  <c r="P456" i="1" s="1"/>
  <c r="O230" i="1"/>
  <c r="P230" i="1" s="1"/>
  <c r="O337" i="1"/>
  <c r="P337" i="1" s="1"/>
  <c r="O183" i="1"/>
  <c r="P183" i="1" s="1"/>
  <c r="O34" i="1"/>
  <c r="P34" i="1" s="1"/>
  <c r="O80" i="1"/>
  <c r="P80" i="1" s="1"/>
  <c r="O445" i="1"/>
  <c r="P445" i="1" s="1"/>
  <c r="O342" i="1"/>
  <c r="P342" i="1" s="1"/>
  <c r="O506" i="1"/>
  <c r="P506" i="1" s="1"/>
  <c r="O318" i="1"/>
  <c r="P318" i="1" s="1"/>
  <c r="O137" i="1"/>
  <c r="P137" i="1" s="1"/>
  <c r="O280" i="1"/>
  <c r="P280" i="1" s="1"/>
  <c r="O163" i="1"/>
  <c r="P163" i="1" s="1"/>
  <c r="O350" i="1"/>
  <c r="P350" i="1" s="1"/>
  <c r="O382" i="1"/>
  <c r="P382" i="1" s="1"/>
  <c r="O110" i="1"/>
  <c r="P110" i="1" s="1"/>
  <c r="O286" i="1"/>
  <c r="P286" i="1" s="1"/>
  <c r="O135" i="1"/>
  <c r="P135" i="1" s="1"/>
  <c r="O399" i="1"/>
  <c r="P399" i="1" s="1"/>
  <c r="O490" i="1"/>
  <c r="P490" i="1" s="1"/>
  <c r="O243" i="1"/>
  <c r="P243" i="1" s="1"/>
  <c r="O365" i="1"/>
  <c r="P365" i="1" s="1"/>
  <c r="O266" i="1"/>
  <c r="P266" i="1" s="1"/>
  <c r="O256" i="1"/>
  <c r="P256" i="1" s="1"/>
  <c r="O157" i="1"/>
  <c r="P157" i="1" s="1"/>
  <c r="O330" i="1"/>
  <c r="P330" i="1" s="1"/>
  <c r="O175" i="1"/>
  <c r="P175" i="1" s="1"/>
  <c r="O287" i="1"/>
  <c r="P287" i="1" s="1"/>
  <c r="O28" i="1"/>
  <c r="P28" i="1" s="1"/>
  <c r="O448" i="1"/>
  <c r="P448" i="1" s="1"/>
  <c r="O211" i="1"/>
  <c r="P211" i="1" s="1"/>
  <c r="O252" i="1"/>
  <c r="P252" i="1" s="1"/>
  <c r="O480" i="1"/>
  <c r="P480" i="1" s="1"/>
  <c r="O217" i="1"/>
  <c r="P217" i="1" s="1"/>
  <c r="O49" i="1"/>
  <c r="P49" i="1" s="1"/>
  <c r="O213" i="1"/>
  <c r="P213" i="1" s="1"/>
  <c r="O126" i="1"/>
  <c r="P126" i="1" s="1"/>
  <c r="O394" i="1"/>
  <c r="P394" i="1" s="1"/>
  <c r="O316" i="1"/>
  <c r="P316" i="1" s="1"/>
  <c r="O23" i="1"/>
  <c r="P23" i="1" s="1"/>
  <c r="O21" i="1"/>
  <c r="P21" i="1" s="1"/>
  <c r="O114" i="1"/>
  <c r="P114" i="1" s="1"/>
  <c r="O475" i="1"/>
  <c r="P475" i="1" s="1"/>
  <c r="O306" i="1"/>
  <c r="P306" i="1" s="1"/>
  <c r="O229" i="1"/>
  <c r="P229" i="1" s="1"/>
  <c r="O300" i="1"/>
  <c r="P300" i="1" s="1"/>
  <c r="O94" i="1"/>
  <c r="P94" i="1" s="1"/>
  <c r="O65" i="1"/>
  <c r="P65" i="1" s="1"/>
  <c r="O254" i="1"/>
  <c r="P254" i="1" s="1"/>
  <c r="O327" i="1"/>
  <c r="P327" i="1" s="1"/>
  <c r="O68" i="1"/>
  <c r="P68" i="1" s="1"/>
  <c r="O488" i="1"/>
  <c r="P488" i="1" s="1"/>
  <c r="O271" i="1"/>
  <c r="P271" i="1" s="1"/>
  <c r="O292" i="1"/>
  <c r="P292" i="1" s="1"/>
  <c r="O177" i="1"/>
  <c r="P177" i="1" s="1"/>
  <c r="O98" i="1"/>
  <c r="P98" i="1" s="1"/>
  <c r="O481" i="1"/>
  <c r="P481" i="1" s="1"/>
  <c r="O133" i="1"/>
  <c r="P133" i="1" s="1"/>
  <c r="O321" i="1"/>
  <c r="P321" i="1" s="1"/>
  <c r="O199" i="1"/>
  <c r="P199" i="1" s="1"/>
  <c r="O62" i="1"/>
  <c r="P62" i="1" s="1"/>
  <c r="O426" i="1"/>
  <c r="P426" i="1" s="1"/>
  <c r="O258" i="1"/>
  <c r="P258" i="1" s="1"/>
  <c r="O179" i="1"/>
  <c r="P179" i="1" s="1"/>
  <c r="O250" i="1"/>
  <c r="P250" i="1" s="1"/>
  <c r="O42" i="1"/>
  <c r="P42" i="1" s="1"/>
  <c r="O17" i="1"/>
  <c r="P17" i="1" s="1"/>
  <c r="O439" i="1"/>
  <c r="P439" i="1" s="1"/>
  <c r="O149" i="1"/>
  <c r="P149" i="1" s="1"/>
  <c r="O204" i="1"/>
  <c r="P204" i="1" s="1"/>
  <c r="O466" i="1"/>
  <c r="P466" i="1" s="1"/>
  <c r="O25" i="1"/>
  <c r="P25" i="1" s="1"/>
  <c r="O489" i="1"/>
  <c r="P489" i="1" s="1"/>
  <c r="O16" i="1"/>
  <c r="P16" i="1" s="1"/>
  <c r="O334" i="1"/>
  <c r="P334" i="1" s="1"/>
  <c r="O182" i="1"/>
  <c r="P182" i="1" s="1"/>
  <c r="O79" i="1"/>
  <c r="P79" i="1" s="1"/>
  <c r="O150" i="1"/>
  <c r="P150" i="1" s="1"/>
  <c r="O443" i="1"/>
  <c r="P443" i="1" s="1"/>
  <c r="O331" i="1"/>
  <c r="P331" i="1" s="1"/>
  <c r="O236" i="1"/>
  <c r="P236" i="1" s="1"/>
  <c r="O168" i="1"/>
  <c r="P168" i="1" s="1"/>
  <c r="O372" i="1"/>
  <c r="P372" i="1" s="1"/>
  <c r="O190" i="1"/>
  <c r="P190" i="1" s="1"/>
  <c r="O338" i="1"/>
  <c r="P338" i="1" s="1"/>
  <c r="O165" i="1"/>
  <c r="P165" i="1" s="1"/>
  <c r="O433" i="1"/>
  <c r="P433" i="1" s="1"/>
  <c r="O454" i="1"/>
  <c r="P454" i="1" s="1"/>
  <c r="O478" i="1"/>
  <c r="P478" i="1" s="1"/>
  <c r="O309" i="1"/>
  <c r="P309" i="1" s="1"/>
  <c r="O158" i="1"/>
  <c r="P158" i="1" s="1"/>
  <c r="O55" i="1"/>
  <c r="P55" i="1" s="1"/>
  <c r="O124" i="1"/>
  <c r="P124" i="1" s="1"/>
  <c r="O459" i="1"/>
  <c r="P459" i="1" s="1"/>
  <c r="O123" i="1"/>
  <c r="P123" i="1" s="1"/>
  <c r="O469" i="1"/>
  <c r="P469" i="1" s="1"/>
  <c r="O359" i="1"/>
  <c r="P359" i="1" s="1"/>
  <c r="O417" i="1"/>
  <c r="P417" i="1" s="1"/>
  <c r="O455" i="1"/>
  <c r="P455" i="1" s="1"/>
  <c r="O283" i="1"/>
  <c r="P283" i="1" s="1"/>
  <c r="O134" i="1"/>
  <c r="P134" i="1" s="1"/>
  <c r="O100" i="1"/>
  <c r="P100" i="1" s="1"/>
  <c r="O436" i="1"/>
  <c r="P436" i="1" s="1"/>
  <c r="O45" i="1"/>
  <c r="P45" i="1" s="1"/>
  <c r="O240" i="1"/>
  <c r="P240" i="1" s="1"/>
  <c r="O215" i="1"/>
  <c r="P215" i="1" s="1"/>
  <c r="O409" i="1"/>
  <c r="P409" i="1" s="1"/>
  <c r="O411" i="1"/>
  <c r="P411" i="1" s="1"/>
  <c r="O184" i="1"/>
  <c r="P184" i="1" s="1"/>
  <c r="O479" i="1"/>
  <c r="P479" i="1" s="1"/>
  <c r="O36" i="1"/>
  <c r="P36" i="1" s="1"/>
  <c r="O361" i="1"/>
  <c r="P361" i="1" s="1"/>
  <c r="O245" i="1"/>
  <c r="P245" i="1" s="1"/>
  <c r="O463" i="1"/>
  <c r="P463" i="1" s="1"/>
  <c r="O495" i="1"/>
  <c r="P495" i="1" s="1"/>
  <c r="O22" i="1"/>
  <c r="P22" i="1" s="1"/>
  <c r="O344" i="1"/>
  <c r="P344" i="1" s="1"/>
  <c r="O383" i="1"/>
  <c r="P383" i="1" s="1"/>
  <c r="O235" i="1"/>
  <c r="P235" i="1" s="1"/>
  <c r="O82" i="1"/>
  <c r="P82" i="1" s="1"/>
  <c r="O156" i="1"/>
  <c r="P156" i="1" s="1"/>
  <c r="O494" i="1"/>
  <c r="P494" i="1" s="1"/>
  <c r="O50" i="1"/>
  <c r="P50" i="1" s="1"/>
  <c r="O437" i="1"/>
  <c r="P437" i="1" s="1"/>
  <c r="O364" i="1"/>
  <c r="P364" i="1" s="1"/>
  <c r="O340" i="1"/>
  <c r="P340" i="1" s="1"/>
  <c r="O420" i="1"/>
  <c r="P420" i="1" s="1"/>
  <c r="P66" i="1"/>
  <c r="P308" i="1"/>
  <c r="P249" i="1"/>
  <c r="P391" i="1"/>
  <c r="P272" i="1"/>
  <c r="P419" i="1"/>
  <c r="P276" i="1"/>
  <c r="P349" i="1"/>
  <c r="P296" i="1"/>
  <c r="P273" i="1"/>
  <c r="P10" i="1"/>
  <c r="P192" i="1"/>
  <c r="P41" i="1"/>
  <c r="P162" i="1"/>
  <c r="P303" i="1"/>
  <c r="P223" i="1"/>
  <c r="P86" i="1"/>
  <c r="P486" i="1"/>
  <c r="P307" i="1"/>
  <c r="P189" i="1"/>
  <c r="P11" i="1"/>
  <c r="P212" i="1"/>
  <c r="P385" i="1"/>
  <c r="P73" i="1"/>
  <c r="P390" i="1"/>
  <c r="P77" i="1"/>
  <c r="P504" i="1"/>
  <c r="P116" i="1"/>
  <c r="P220" i="1"/>
  <c r="P138" i="1"/>
  <c r="P398" i="1"/>
  <c r="P319" i="1"/>
  <c r="P341" i="1"/>
  <c r="P262" i="1"/>
  <c r="P343" i="1"/>
  <c r="P143" i="1"/>
  <c r="P104" i="1"/>
  <c r="P408" i="1"/>
  <c r="P428" i="1"/>
  <c r="P191" i="1"/>
  <c r="P33" i="1"/>
  <c r="P485" i="1"/>
  <c r="P20" i="1"/>
  <c r="P270" i="1"/>
  <c r="P353" i="1"/>
  <c r="P378" i="1"/>
  <c r="P180" i="1"/>
  <c r="P219" i="1"/>
  <c r="P450" i="1"/>
  <c r="P140" i="1"/>
  <c r="P96" i="1"/>
  <c r="P470" i="1"/>
  <c r="P360" i="1"/>
  <c r="P397" i="1"/>
  <c r="P285" i="1"/>
  <c r="P401" i="1"/>
  <c r="P442" i="1"/>
  <c r="P363" i="1"/>
  <c r="P263" i="1"/>
  <c r="P51" i="1"/>
  <c r="P314" i="1"/>
  <c r="P56" i="1"/>
  <c r="P277" i="1"/>
  <c r="P113" i="1"/>
  <c r="P358" i="1"/>
  <c r="P281" i="1"/>
  <c r="P26" i="1"/>
  <c r="P228" i="1"/>
  <c r="P202" i="1"/>
  <c r="P46" i="1"/>
  <c r="P446" i="1"/>
  <c r="P371" i="1"/>
  <c r="P172" i="1"/>
  <c r="P425" i="1"/>
  <c r="P57" i="1"/>
  <c r="P370" i="1"/>
  <c r="P54" i="1"/>
  <c r="P329" i="1"/>
  <c r="P302" i="1"/>
  <c r="P47" i="1"/>
  <c r="P447" i="1"/>
  <c r="P71" i="1"/>
  <c r="P19" i="1"/>
  <c r="P458" i="1"/>
  <c r="P474" i="1"/>
  <c r="P136" i="1"/>
  <c r="P320" i="1"/>
  <c r="P38" i="1"/>
  <c r="P441" i="1"/>
  <c r="P244" i="1"/>
  <c r="P166" i="1"/>
  <c r="P67" i="1"/>
  <c r="P467" i="1"/>
  <c r="P91" i="1"/>
  <c r="P238" i="1"/>
  <c r="P380" i="1"/>
  <c r="P279" i="1"/>
  <c r="P59" i="1"/>
  <c r="P97" i="1"/>
  <c r="P233" i="1"/>
  <c r="P289" i="1"/>
  <c r="P427" i="1"/>
  <c r="P61" i="1"/>
  <c r="P461" i="1"/>
  <c r="P487" i="1"/>
  <c r="P111" i="1"/>
  <c r="P312" i="1"/>
  <c r="P198" i="1"/>
  <c r="P444" i="1"/>
  <c r="P260" i="1"/>
  <c r="P164" i="1"/>
  <c r="P27" i="1"/>
  <c r="P81" i="1"/>
  <c r="P362" i="1"/>
  <c r="P24" i="1"/>
  <c r="P206" i="1"/>
  <c r="P332" i="1"/>
  <c r="P453" i="1"/>
  <c r="P449" i="1"/>
  <c r="P492" i="1"/>
  <c r="P294" i="1"/>
  <c r="P429" i="1"/>
  <c r="P101" i="1"/>
  <c r="P352" i="1"/>
  <c r="P339" i="1"/>
  <c r="P496" i="1"/>
  <c r="P465" i="1"/>
  <c r="P121" i="1"/>
  <c r="P483" i="1"/>
  <c r="P64" i="1"/>
  <c r="P188" i="1"/>
  <c r="P147" i="1"/>
  <c r="P171" i="1"/>
  <c r="P75" i="1"/>
  <c r="P379" i="1"/>
  <c r="P58" i="1"/>
  <c r="P493" i="1"/>
  <c r="P434" i="1"/>
  <c r="P356" i="1"/>
  <c r="P313" i="1"/>
  <c r="P106" i="1"/>
  <c r="P503" i="1"/>
  <c r="P167" i="1"/>
  <c r="P161" i="1"/>
  <c r="P384" i="1"/>
  <c r="P187" i="1"/>
  <c r="P12" i="1"/>
  <c r="P317" i="1"/>
  <c r="P310" i="1"/>
  <c r="P234" i="1"/>
  <c r="P181" i="1"/>
  <c r="P462" i="1"/>
  <c r="P388" i="1"/>
  <c r="P207" i="1"/>
  <c r="P8" i="1"/>
  <c r="P231" i="1"/>
  <c r="P432" i="1"/>
  <c r="P274" i="1"/>
  <c r="P60" i="1"/>
  <c r="P325" i="1"/>
  <c r="P407" i="1"/>
  <c r="P410" i="1"/>
  <c r="P90" i="1"/>
  <c r="P144" i="1"/>
  <c r="P201" i="1"/>
  <c r="P43" i="1"/>
  <c r="P326" i="1"/>
  <c r="P468" i="1"/>
  <c r="P227" i="1"/>
  <c r="P452" i="1"/>
  <c r="P298" i="1"/>
  <c r="P295" i="1"/>
  <c r="P210" i="1"/>
  <c r="P381" i="1"/>
  <c r="P221" i="1"/>
  <c r="P102" i="1"/>
  <c r="P502" i="1"/>
  <c r="P63" i="1"/>
  <c r="P108" i="1"/>
  <c r="P72" i="1"/>
  <c r="P197" i="1"/>
  <c r="P35" i="1"/>
  <c r="P185" i="1"/>
  <c r="P255" i="1"/>
  <c r="P430" i="1"/>
  <c r="P170" i="1"/>
  <c r="P7" i="1"/>
  <c r="P431" i="1"/>
  <c r="P241" i="1"/>
  <c r="P83" i="1"/>
  <c r="P85" i="1"/>
  <c r="P267" i="1"/>
  <c r="P128" i="1"/>
  <c r="P208" i="1"/>
  <c r="P291" i="1"/>
  <c r="P92" i="1"/>
  <c r="P120" i="1"/>
  <c r="P416" i="1"/>
  <c r="P15" i="1"/>
  <c r="P395" i="1"/>
  <c r="P142" i="1"/>
  <c r="P103" i="1"/>
  <c r="P105" i="1"/>
  <c r="P288" i="1"/>
  <c r="P311" i="1"/>
  <c r="P424" i="1"/>
  <c r="P357" i="1"/>
  <c r="O505" i="1"/>
  <c r="P505" i="1" s="1"/>
  <c r="O18" i="1"/>
  <c r="P18" i="1" s="1"/>
  <c r="O117" i="1"/>
  <c r="P117" i="1" s="1"/>
  <c r="O346" i="1"/>
  <c r="P346" i="1" s="1"/>
  <c r="O265" i="1"/>
  <c r="P265" i="1" s="1"/>
  <c r="O438" i="1"/>
  <c r="P438" i="1" s="1"/>
  <c r="O173" i="1"/>
  <c r="P173" i="1" s="1"/>
  <c r="O205" i="1"/>
  <c r="P205" i="1" s="1"/>
  <c r="O239" i="1"/>
  <c r="P239" i="1" s="1"/>
  <c r="O160" i="1"/>
  <c r="P160" i="1" s="1"/>
  <c r="O345" i="1"/>
  <c r="P345" i="1" s="1"/>
  <c r="O305" i="1"/>
  <c r="P305" i="1" s="1"/>
  <c r="O501" i="1"/>
  <c r="P501" i="1" s="1"/>
  <c r="O14" i="1"/>
  <c r="P14" i="1" s="1"/>
  <c r="O498" i="1"/>
  <c r="P498" i="1" s="1"/>
  <c r="O9" i="1"/>
  <c r="P9" i="1" s="1"/>
  <c r="O497" i="1"/>
  <c r="P497" i="1" s="1"/>
  <c r="O130" i="1"/>
  <c r="P130" i="1" s="1"/>
  <c r="O129" i="1"/>
  <c r="P129" i="1" s="1"/>
  <c r="O324" i="1"/>
  <c r="P324" i="1" s="1"/>
  <c r="O195" i="1"/>
  <c r="P195" i="1" s="1"/>
  <c r="O460" i="1"/>
  <c r="P460" i="1" s="1"/>
  <c r="O482" i="1"/>
  <c r="P482" i="1" s="1"/>
  <c r="O93" i="1"/>
  <c r="P93" i="1" s="1"/>
  <c r="O440" i="1"/>
  <c r="P440" i="1" s="1"/>
  <c r="O148" i="1"/>
  <c r="P148" i="1" s="1"/>
  <c r="O251" i="1"/>
  <c r="P251" i="1" s="1"/>
  <c r="O232" i="1"/>
  <c r="P232" i="1" s="1"/>
  <c r="O377" i="1"/>
  <c r="P377" i="1" s="1"/>
  <c r="O53" i="1"/>
  <c r="P53" i="1" s="1"/>
  <c r="O293" i="1"/>
  <c r="P293" i="1" s="1"/>
  <c r="O304" i="1"/>
  <c r="P304" i="1" s="1"/>
  <c r="O375" i="1"/>
  <c r="P375" i="1" s="1"/>
  <c r="O261" i="1"/>
  <c r="P261" i="1" s="1"/>
  <c r="O40" i="1"/>
  <c r="P40" i="1" s="1"/>
  <c r="O464" i="1"/>
  <c r="P464" i="1" s="1"/>
  <c r="O393" i="1"/>
  <c r="P393" i="1" s="1"/>
  <c r="O74" i="1"/>
  <c r="P74" i="1" s="1"/>
  <c r="O196" i="1"/>
  <c r="P196" i="1" s="1"/>
  <c r="O153" i="1"/>
  <c r="P153" i="1" s="1"/>
  <c r="O406" i="1"/>
  <c r="P406" i="1" s="1"/>
  <c r="O403" i="1"/>
  <c r="P403" i="1" s="1"/>
  <c r="O402" i="1"/>
  <c r="P402" i="1" s="1"/>
  <c r="O30" i="1"/>
  <c r="P30" i="1" s="1"/>
  <c r="O29" i="1"/>
  <c r="P29" i="1" s="1"/>
  <c r="O224" i="1"/>
  <c r="P224" i="1" s="1"/>
  <c r="O269" i="1"/>
  <c r="P269" i="1" s="1"/>
  <c r="O389" i="1"/>
  <c r="P389" i="1" s="1"/>
  <c r="O141" i="1"/>
  <c r="P141" i="1" s="1"/>
  <c r="O264" i="1"/>
  <c r="P264" i="1" s="1"/>
</calcChain>
</file>

<file path=xl/sharedStrings.xml><?xml version="1.0" encoding="utf-8"?>
<sst xmlns="http://schemas.openxmlformats.org/spreadsheetml/2006/main" count="75" uniqueCount="62">
  <si>
    <t>Table 1 Lennard-Jones potential parameters used in this work</t>
  </si>
  <si>
    <t>σ (nm)</t>
    <phoneticPr fontId="1"/>
  </si>
  <si>
    <t>H2–H2</t>
  </si>
  <si>
    <t>D2–D2</t>
  </si>
  <si>
    <t>C–C</t>
  </si>
  <si>
    <t>O–O</t>
  </si>
  <si>
    <t>N 500 R 1.0 10.0           (N, R, RSQ, BITMAP, FPRIME parameters)</t>
  </si>
  <si>
    <t>ε/kB (K)</t>
    <phoneticPr fontId="1"/>
  </si>
  <si>
    <t>dLJ/dr=4*ε*(-12/σ*(r/σ)^-13 - -6/σ*(r/σ)^-7)</t>
    <phoneticPr fontId="1"/>
  </si>
  <si>
    <t>LJ=4*ε*((r/σ)^-12 - (r/σ)^-6)</t>
    <phoneticPr fontId="1"/>
  </si>
  <si>
    <t>d(dLJ/dr)/dr=4*ε*((-12/σ)*(-13/σ)*(r/σ)^-14 - (-6/σ)*(-7/σ)*(r/σ)^-8)</t>
    <phoneticPr fontId="1"/>
  </si>
  <si>
    <t>E=4*ε*((-12/σ)*(-13/σ)*(r/σ)^-14 - (-6/σ)*(-7/σ)*(r/σ)^-8)</t>
    <phoneticPr fontId="1"/>
  </si>
  <si>
    <t>σ (A)</t>
    <phoneticPr fontId="1"/>
  </si>
  <si>
    <t>|-&gt;</t>
    <phoneticPr fontId="1"/>
  </si>
  <si>
    <t>metal units</t>
    <phoneticPr fontId="1"/>
  </si>
  <si>
    <t>ε/kB (eV)</t>
    <phoneticPr fontId="1"/>
  </si>
  <si>
    <t>(index, r(A), energy(eV), force(eV/A))</t>
    <phoneticPr fontId="1"/>
  </si>
  <si>
    <t>Temp [K]</t>
    <phoneticPr fontId="1"/>
  </si>
  <si>
    <t>[1] https://doi.org/10.1007/s10909-009-9917-8</t>
    <phoneticPr fontId="1"/>
  </si>
  <si>
    <t>[2] https://doi.org/10.1021/jp0529063</t>
    <phoneticPr fontId="1"/>
  </si>
  <si>
    <t># the second-order Feynman−Hibbs effective potential - LJ potential   (one or more comment or blank lines)</t>
    <phoneticPr fontId="1"/>
  </si>
  <si>
    <t>FH_FE (keyword is first text on line)</t>
    <phoneticPr fontId="1"/>
  </si>
  <si>
    <t>Note: mr = the reduced mass of two quantum particles =about m/2</t>
    <phoneticPr fontId="1"/>
  </si>
  <si>
    <t>E=(2/r)*dLJ/dr=(2/σ)*(r/σ)^-1*dLJ/dr=(2/σ)*4*ε*(-12/σ*(r/σ)^-14 - -6/σ*(r/σ)^-8)</t>
    <phoneticPr fontId="1"/>
  </si>
  <si>
    <t>r/σ</t>
    <phoneticPr fontId="1"/>
  </si>
  <si>
    <t>LJ/εff</t>
    <phoneticPr fontId="1"/>
  </si>
  <si>
    <t>FH term/εff</t>
    <phoneticPr fontId="1"/>
  </si>
  <si>
    <t>F=-dE/dr=-(2/σ)*4*ε*((-12/σ)*(-14/σ)*(r/σ)^-15 - (-6/σ)*(-8/σ)*(r/σ)^-9)</t>
    <phoneticPr fontId="1"/>
  </si>
  <si>
    <t>F=-dE/dr=-4*ε*((-12/σ)*(-13/σ)*(-14/σ)*(r/σ)^-15 - (-6/σ)*(-7/σ)*(-8/σ)*(r/σ)^-9)</t>
    <phoneticPr fontId="1"/>
  </si>
  <si>
    <t>Note 1: V/εff = 0 at r=σfor Lennard-Jones (LJ) potential</t>
    <phoneticPr fontId="1"/>
  </si>
  <si>
    <t>Note 2: V/εff=-1 at r0/σ = 2^(1/6) = 1.122 for Lennard-Jones (LJ) potential</t>
    <phoneticPr fontId="1"/>
  </si>
  <si>
    <t># DATE: 2024-07-07  UNITS: metal  CONTRIBUTOR: ... (header line) (Lammps teble format)</t>
    <phoneticPr fontId="1"/>
  </si>
  <si>
    <t>check data</t>
    <phoneticPr fontId="1"/>
  </si>
  <si>
    <t>h/2π [J s]</t>
    <phoneticPr fontId="1"/>
  </si>
  <si>
    <t>Note: [J] = [kg m^2 s^-2]</t>
    <phoneticPr fontId="1"/>
  </si>
  <si>
    <t>kB [J/K]</t>
    <phoneticPr fontId="1"/>
  </si>
  <si>
    <t>Note: me = 9.109e-31 [kg]</t>
    <phoneticPr fontId="1"/>
  </si>
  <si>
    <t>mr [g/atom]</t>
    <phoneticPr fontId="1"/>
  </si>
  <si>
    <t>mr*NA [g/mol]</t>
    <phoneticPr fontId="1"/>
  </si>
  <si>
    <t>Note: [g] = 1/1000 [kg]</t>
    <phoneticPr fontId="1"/>
  </si>
  <si>
    <t>Note: Avogadro constant, NA = 6.02214076e23</t>
    <phoneticPr fontId="1"/>
  </si>
  <si>
    <t>mr = μm [kg/atom]</t>
    <phoneticPr fontId="1"/>
  </si>
  <si>
    <t>LJ+FH term/εff</t>
    <phoneticPr fontId="1"/>
  </si>
  <si>
    <t>[3] https://doi.org/10.1016/j.carbon.2020.01.013</t>
    <phoneticPr fontId="1"/>
  </si>
  <si>
    <t>[4] https://doi.org/10.1016/j.jcis.2022.06.044</t>
    <phoneticPr fontId="1"/>
  </si>
  <si>
    <t>A-A</t>
    <phoneticPr fontId="1"/>
  </si>
  <si>
    <t>B-B</t>
    <phoneticPr fontId="1"/>
  </si>
  <si>
    <t>Note: kB = 8.617333262e-5</t>
    <phoneticPr fontId="1"/>
  </si>
  <si>
    <t>A-B (Lorentz-Berthelot rule)</t>
    <phoneticPr fontId="1"/>
  </si>
  <si>
    <t>d(dLJ/dr)/dr+(2/r)*dLJ/dr=4*ε*r^-2*(132*(r/σ)^-12 - 30*(r/σ)^-6)</t>
    <phoneticPr fontId="1"/>
  </si>
  <si>
    <t>This results are same as eq. (6) in Ref.[3].</t>
    <phoneticPr fontId="1"/>
  </si>
  <si>
    <t>E=4*ε*σ^-2*(132*(r/σ)^-14 - 30*(r/σ)^-8)</t>
    <phoneticPr fontId="1"/>
  </si>
  <si>
    <t>the deduced de Brogle thermal wavelangth LB</t>
    <phoneticPr fontId="1"/>
  </si>
  <si>
    <t>&lt;5.0E-1</t>
    <phoneticPr fontId="1"/>
  </si>
  <si>
    <t>Note: Not the reduced mass for LB calculation</t>
    <phoneticPr fontId="1"/>
  </si>
  <si>
    <t xml:space="preserve">Feynman−Hibbs effective potential calculation </t>
    <phoneticPr fontId="1"/>
  </si>
  <si>
    <t># the second-order Feynman−Hibbs effective potential + LJ potential   (one or more comment or blank lines)</t>
    <phoneticPr fontId="1"/>
  </si>
  <si>
    <t>F=-dE/dr=-4*ε*σ^-3*(-1848*(r/σ)^-15 +240*(r/σ)^-9)</t>
    <phoneticPr fontId="1"/>
  </si>
  <si>
    <t>F=-dLJ/dr=-4*ε*((-12/σ)*(r/σ)^-12 - (-6/σ)*(r/σ)^-6)</t>
    <phoneticPr fontId="1"/>
  </si>
  <si>
    <t>&lt;-input values</t>
    <phoneticPr fontId="1"/>
  </si>
  <si>
    <t>Note: (J*s)^2/(kg/atom*(J/K)*K)=Js^2/(kg/atom)=m^2*atom</t>
    <phoneticPr fontId="1"/>
  </si>
  <si>
    <t>factor [A^2]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</si>
</sst>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00.E+00"/>
    <numFmt numFmtId="177" formatCode="0.000.E+00"/>
  </numFmts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9"/>
      <color rgb="FF404040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2" fillId="0" borderId="0" xfId="0" applyFont="1" applyAlignment="1">
      <alignment horizontal="left" vertical="center" indent="1"/>
    </xf>
    <xf numFmtId="2" fontId="0" fillId="0" borderId="0" xfId="0" applyNumberFormat="1">
      <alignment vertical="center"/>
    </xf>
    <xf numFmtId="11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0" borderId="1" xfId="0" applyBorder="1">
      <alignment vertical="center"/>
    </xf>
    <xf numFmtId="11" fontId="0" fillId="0" borderId="1" xfId="0" applyNumberFormat="1" applyBorder="1">
      <alignment vertical="center"/>
    </xf>
    <xf numFmtId="177" fontId="0" fillId="0" borderId="0" xfId="0" applyNumberFormat="1">
      <alignment vertical="center"/>
    </xf>
    <xf numFmtId="0" fontId="0" fillId="0" borderId="2" xfId="0" applyBorder="1">
      <alignment vertical="center"/>
    </xf>
    <xf numFmtId="0" fontId="2" fillId="0" borderId="2" xfId="0" applyFont="1" applyBorder="1" applyAlignment="1">
      <alignment horizontal="left" vertical="center" indent="1"/>
    </xf>
    <xf numFmtId="2" fontId="0" fillId="0" borderId="2" xfId="0" applyNumberFormat="1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1" fontId="0" fillId="0" borderId="4" xfId="0" applyNumberFormat="1" applyBorder="1">
      <alignment vertical="center"/>
    </xf>
    <xf numFmtId="0" fontId="0" fillId="0" borderId="3" xfId="0" applyFill="1" applyBorder="1">
      <alignment vertical="center"/>
    </xf>
    <xf numFmtId="0" fontId="0" fillId="2" borderId="1" xfId="0" applyFill="1" applyBorder="1">
      <alignment vertical="center"/>
    </xf>
    <xf numFmtId="0" fontId="0" fillId="0" borderId="1" xfId="0" applyFill="1" applyBorder="1">
      <alignment vertical="center"/>
    </xf>
    <xf numFmtId="0" fontId="0" fillId="3" borderId="1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Figure 1 Reduced fluid−fluid interaction potential, V</a:t>
            </a:r>
            <a:r>
              <a:rPr lang="en-US" baseline="-25000"/>
              <a:t>FH</a:t>
            </a:r>
            <a:r>
              <a:rPr lang="en-US"/>
              <a:t>(r)/</a:t>
            </a:r>
            <a:r>
              <a:rPr lang="el-GR"/>
              <a:t>ε</a:t>
            </a:r>
            <a:r>
              <a:rPr lang="en-US" baseline="-25000"/>
              <a:t>ff</a:t>
            </a:r>
            <a:r>
              <a:rPr lang="en-US"/>
              <a:t>, at 303 K</a:t>
            </a:r>
          </a:p>
          <a:p>
            <a:pPr>
              <a:defRPr/>
            </a:pPr>
            <a:r>
              <a:rPr lang="en-US"/>
              <a:t>r</a:t>
            </a:r>
            <a:r>
              <a:rPr lang="en-US" baseline="-25000"/>
              <a:t>0</a:t>
            </a:r>
            <a:r>
              <a:rPr lang="en-US"/>
              <a:t>/σ = 2</a:t>
            </a:r>
            <a:r>
              <a:rPr lang="en-US" baseline="30000"/>
              <a:t>1/6</a:t>
            </a:r>
            <a:r>
              <a:rPr lang="en-US"/>
              <a:t> = 1.122 (V/ε</a:t>
            </a:r>
            <a:r>
              <a:rPr lang="en-US" altLang="ja-JP" sz="1100" b="0" i="0" u="none" strike="noStrike" kern="1200" spc="0" baseline="-2500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ff</a:t>
            </a:r>
            <a:r>
              <a:rPr lang="en-US"/>
              <a:t>=-1) for Lennard-Jones (LJ) potential</a:t>
            </a:r>
            <a:endParaRPr 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Sheet1!$N$6</c:f>
              <c:strCache>
                <c:ptCount val="1"/>
                <c:pt idx="0">
                  <c:v>LJ/εff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Sheet1!$M$7:$M$351</c:f>
              <c:numCache>
                <c:formatCode>0.00</c:formatCode>
                <c:ptCount val="345"/>
                <c:pt idx="0">
                  <c:v>0.67567567567567566</c:v>
                </c:pt>
                <c:pt idx="1">
                  <c:v>0.68243243243243246</c:v>
                </c:pt>
                <c:pt idx="2">
                  <c:v>0.68918918918918926</c:v>
                </c:pt>
                <c:pt idx="3">
                  <c:v>0.69594594594594594</c:v>
                </c:pt>
                <c:pt idx="4">
                  <c:v>0.70270270270270274</c:v>
                </c:pt>
                <c:pt idx="5">
                  <c:v>0.70945945945945954</c:v>
                </c:pt>
                <c:pt idx="6">
                  <c:v>0.71621621621621623</c:v>
                </c:pt>
                <c:pt idx="7">
                  <c:v>0.72297297297297303</c:v>
                </c:pt>
                <c:pt idx="8">
                  <c:v>0.72972972972972983</c:v>
                </c:pt>
                <c:pt idx="9">
                  <c:v>0.73648648648648651</c:v>
                </c:pt>
                <c:pt idx="10">
                  <c:v>0.74324324324324331</c:v>
                </c:pt>
                <c:pt idx="11">
                  <c:v>0.75000000000000011</c:v>
                </c:pt>
                <c:pt idx="12">
                  <c:v>0.7567567567567568</c:v>
                </c:pt>
                <c:pt idx="13">
                  <c:v>0.76351351351351349</c:v>
                </c:pt>
                <c:pt idx="14">
                  <c:v>0.77027027027027017</c:v>
                </c:pt>
                <c:pt idx="15">
                  <c:v>0.77702702702702697</c:v>
                </c:pt>
                <c:pt idx="16">
                  <c:v>0.78378378378378377</c:v>
                </c:pt>
                <c:pt idx="17">
                  <c:v>0.79054054054054046</c:v>
                </c:pt>
                <c:pt idx="18">
                  <c:v>0.79729729729729726</c:v>
                </c:pt>
                <c:pt idx="19">
                  <c:v>0.80405405405405406</c:v>
                </c:pt>
                <c:pt idx="20">
                  <c:v>0.81081081081081074</c:v>
                </c:pt>
                <c:pt idx="21">
                  <c:v>0.81756756756756754</c:v>
                </c:pt>
                <c:pt idx="22">
                  <c:v>0.82432432432432434</c:v>
                </c:pt>
                <c:pt idx="23">
                  <c:v>0.83108108108108103</c:v>
                </c:pt>
                <c:pt idx="24">
                  <c:v>0.83783783783783783</c:v>
                </c:pt>
                <c:pt idx="25">
                  <c:v>0.84459459459459463</c:v>
                </c:pt>
                <c:pt idx="26">
                  <c:v>0.85135135135135132</c:v>
                </c:pt>
                <c:pt idx="27">
                  <c:v>0.85810810810810811</c:v>
                </c:pt>
                <c:pt idx="28">
                  <c:v>0.86486486486486491</c:v>
                </c:pt>
                <c:pt idx="29">
                  <c:v>0.8716216216216216</c:v>
                </c:pt>
                <c:pt idx="30">
                  <c:v>0.8783783783783784</c:v>
                </c:pt>
                <c:pt idx="31">
                  <c:v>0.8851351351351352</c:v>
                </c:pt>
                <c:pt idx="32">
                  <c:v>0.891891891891892</c:v>
                </c:pt>
                <c:pt idx="33">
                  <c:v>0.89864864864864868</c:v>
                </c:pt>
                <c:pt idx="34">
                  <c:v>0.90540540540540548</c:v>
                </c:pt>
                <c:pt idx="35">
                  <c:v>0.91216216216216228</c:v>
                </c:pt>
                <c:pt idx="36">
                  <c:v>0.91891891891891897</c:v>
                </c:pt>
                <c:pt idx="37">
                  <c:v>0.92567567567567577</c:v>
                </c:pt>
                <c:pt idx="38">
                  <c:v>0.93243243243243235</c:v>
                </c:pt>
                <c:pt idx="39">
                  <c:v>0.93918918918918914</c:v>
                </c:pt>
                <c:pt idx="40">
                  <c:v>0.94594594594594594</c:v>
                </c:pt>
                <c:pt idx="41">
                  <c:v>0.95270270270270263</c:v>
                </c:pt>
                <c:pt idx="42">
                  <c:v>0.95945945945945943</c:v>
                </c:pt>
                <c:pt idx="43">
                  <c:v>0.96621621621621623</c:v>
                </c:pt>
                <c:pt idx="44">
                  <c:v>0.97297297297297292</c:v>
                </c:pt>
                <c:pt idx="45">
                  <c:v>0.97972972972972971</c:v>
                </c:pt>
                <c:pt idx="46">
                  <c:v>0.98648648648648651</c:v>
                </c:pt>
                <c:pt idx="47">
                  <c:v>0.9932432432432432</c:v>
                </c:pt>
                <c:pt idx="48">
                  <c:v>1</c:v>
                </c:pt>
                <c:pt idx="49">
                  <c:v>1.0067567567567568</c:v>
                </c:pt>
                <c:pt idx="50">
                  <c:v>1.0135135135135136</c:v>
                </c:pt>
                <c:pt idx="51">
                  <c:v>1.0202702702702704</c:v>
                </c:pt>
                <c:pt idx="52">
                  <c:v>1.027027027027027</c:v>
                </c:pt>
                <c:pt idx="53">
                  <c:v>1.0337837837837838</c:v>
                </c:pt>
                <c:pt idx="54">
                  <c:v>1.0405405405405406</c:v>
                </c:pt>
                <c:pt idx="55">
                  <c:v>1.0472972972972974</c:v>
                </c:pt>
                <c:pt idx="56">
                  <c:v>1.0540540540540542</c:v>
                </c:pt>
                <c:pt idx="57">
                  <c:v>1.060810810810811</c:v>
                </c:pt>
                <c:pt idx="58">
                  <c:v>1.0675675675675675</c:v>
                </c:pt>
                <c:pt idx="59">
                  <c:v>1.0743243243243243</c:v>
                </c:pt>
                <c:pt idx="60">
                  <c:v>1.0810810810810811</c:v>
                </c:pt>
                <c:pt idx="61">
                  <c:v>1.0878378378378379</c:v>
                </c:pt>
                <c:pt idx="62">
                  <c:v>1.0945945945945947</c:v>
                </c:pt>
                <c:pt idx="63">
                  <c:v>1.1013513513513513</c:v>
                </c:pt>
                <c:pt idx="64">
                  <c:v>1.1081081081081081</c:v>
                </c:pt>
                <c:pt idx="65">
                  <c:v>1.1148648648648649</c:v>
                </c:pt>
                <c:pt idx="66">
                  <c:v>1.1216216216216215</c:v>
                </c:pt>
                <c:pt idx="67">
                  <c:v>1.1283783783783783</c:v>
                </c:pt>
                <c:pt idx="68">
                  <c:v>1.1351351351351351</c:v>
                </c:pt>
                <c:pt idx="69">
                  <c:v>1.1418918918918919</c:v>
                </c:pt>
                <c:pt idx="70">
                  <c:v>1.1486486486486487</c:v>
                </c:pt>
                <c:pt idx="71">
                  <c:v>1.1554054054054055</c:v>
                </c:pt>
                <c:pt idx="72">
                  <c:v>1.1621621621621621</c:v>
                </c:pt>
                <c:pt idx="73">
                  <c:v>1.1689189189189189</c:v>
                </c:pt>
                <c:pt idx="74">
                  <c:v>1.1756756756756757</c:v>
                </c:pt>
                <c:pt idx="75">
                  <c:v>1.1824324324324325</c:v>
                </c:pt>
                <c:pt idx="76">
                  <c:v>1.1891891891891893</c:v>
                </c:pt>
                <c:pt idx="77">
                  <c:v>1.1959459459459461</c:v>
                </c:pt>
                <c:pt idx="78">
                  <c:v>1.2027027027027026</c:v>
                </c:pt>
                <c:pt idx="79">
                  <c:v>1.2094594594594594</c:v>
                </c:pt>
                <c:pt idx="80">
                  <c:v>1.2162162162162162</c:v>
                </c:pt>
                <c:pt idx="81">
                  <c:v>1.222972972972973</c:v>
                </c:pt>
                <c:pt idx="82">
                  <c:v>1.2297297297297298</c:v>
                </c:pt>
                <c:pt idx="83">
                  <c:v>1.2364864864864866</c:v>
                </c:pt>
                <c:pt idx="84">
                  <c:v>1.2432432432432432</c:v>
                </c:pt>
                <c:pt idx="85">
                  <c:v>1.25</c:v>
                </c:pt>
                <c:pt idx="86">
                  <c:v>1.2567567567567568</c:v>
                </c:pt>
                <c:pt idx="87">
                  <c:v>1.2635135135135136</c:v>
                </c:pt>
                <c:pt idx="88">
                  <c:v>1.2702702702702702</c:v>
                </c:pt>
                <c:pt idx="89">
                  <c:v>1.277027027027027</c:v>
                </c:pt>
                <c:pt idx="90">
                  <c:v>1.2837837837837838</c:v>
                </c:pt>
                <c:pt idx="91">
                  <c:v>1.2905405405405406</c:v>
                </c:pt>
                <c:pt idx="92">
                  <c:v>1.2972972972972974</c:v>
                </c:pt>
                <c:pt idx="93">
                  <c:v>1.3040540540540539</c:v>
                </c:pt>
                <c:pt idx="94">
                  <c:v>1.3108108108108107</c:v>
                </c:pt>
                <c:pt idx="95">
                  <c:v>1.3175675675675675</c:v>
                </c:pt>
                <c:pt idx="96">
                  <c:v>1.3243243243243243</c:v>
                </c:pt>
                <c:pt idx="97">
                  <c:v>1.3310810810810811</c:v>
                </c:pt>
                <c:pt idx="98">
                  <c:v>1.3378378378378379</c:v>
                </c:pt>
                <c:pt idx="99">
                  <c:v>1.3445945945945945</c:v>
                </c:pt>
                <c:pt idx="100">
                  <c:v>1.3513513513513513</c:v>
                </c:pt>
                <c:pt idx="101">
                  <c:v>1.3581081081081079</c:v>
                </c:pt>
                <c:pt idx="102">
                  <c:v>1.3648648648648649</c:v>
                </c:pt>
                <c:pt idx="103">
                  <c:v>1.3716216216216215</c:v>
                </c:pt>
                <c:pt idx="104">
                  <c:v>1.3783783783783785</c:v>
                </c:pt>
                <c:pt idx="105">
                  <c:v>1.3851351351351351</c:v>
                </c:pt>
                <c:pt idx="106">
                  <c:v>1.3918918918918919</c:v>
                </c:pt>
                <c:pt idx="107">
                  <c:v>1.3986486486486485</c:v>
                </c:pt>
                <c:pt idx="108">
                  <c:v>1.4054054054054055</c:v>
                </c:pt>
                <c:pt idx="109">
                  <c:v>1.4121621621621621</c:v>
                </c:pt>
                <c:pt idx="110">
                  <c:v>1.4189189189189191</c:v>
                </c:pt>
                <c:pt idx="111">
                  <c:v>1.4256756756756757</c:v>
                </c:pt>
                <c:pt idx="112">
                  <c:v>1.4324324324324325</c:v>
                </c:pt>
                <c:pt idx="113">
                  <c:v>1.439189189189189</c:v>
                </c:pt>
                <c:pt idx="114">
                  <c:v>1.4459459459459461</c:v>
                </c:pt>
                <c:pt idx="115">
                  <c:v>1.4527027027027026</c:v>
                </c:pt>
                <c:pt idx="116">
                  <c:v>1.4594594594594597</c:v>
                </c:pt>
                <c:pt idx="117">
                  <c:v>1.4662162162162162</c:v>
                </c:pt>
                <c:pt idx="118">
                  <c:v>1.472972972972973</c:v>
                </c:pt>
                <c:pt idx="119">
                  <c:v>1.4797297297297296</c:v>
                </c:pt>
                <c:pt idx="120">
                  <c:v>1.4864864864864866</c:v>
                </c:pt>
                <c:pt idx="121">
                  <c:v>1.4932432432432432</c:v>
                </c:pt>
                <c:pt idx="122">
                  <c:v>1.5000000000000002</c:v>
                </c:pt>
                <c:pt idx="123">
                  <c:v>1.5067567567567568</c:v>
                </c:pt>
                <c:pt idx="124">
                  <c:v>1.5135135135135136</c:v>
                </c:pt>
                <c:pt idx="125">
                  <c:v>1.5202702702702704</c:v>
                </c:pt>
                <c:pt idx="126">
                  <c:v>1.527027027027027</c:v>
                </c:pt>
                <c:pt idx="127">
                  <c:v>1.5337837837837838</c:v>
                </c:pt>
                <c:pt idx="128">
                  <c:v>1.5405405405405403</c:v>
                </c:pt>
                <c:pt idx="129">
                  <c:v>1.5472972972972974</c:v>
                </c:pt>
                <c:pt idx="130">
                  <c:v>1.5540540540540539</c:v>
                </c:pt>
                <c:pt idx="131">
                  <c:v>1.560810810810811</c:v>
                </c:pt>
                <c:pt idx="132">
                  <c:v>1.5675675675675675</c:v>
                </c:pt>
                <c:pt idx="133">
                  <c:v>1.5743243243243243</c:v>
                </c:pt>
                <c:pt idx="134">
                  <c:v>1.5810810810810809</c:v>
                </c:pt>
                <c:pt idx="135">
                  <c:v>1.5878378378378379</c:v>
                </c:pt>
                <c:pt idx="136">
                  <c:v>1.5945945945945945</c:v>
                </c:pt>
                <c:pt idx="137">
                  <c:v>1.6013513513513515</c:v>
                </c:pt>
                <c:pt idx="138">
                  <c:v>1.6081081081081081</c:v>
                </c:pt>
                <c:pt idx="139">
                  <c:v>1.6148648648648649</c:v>
                </c:pt>
                <c:pt idx="140">
                  <c:v>1.6216216216216215</c:v>
                </c:pt>
                <c:pt idx="141">
                  <c:v>1.6283783783783785</c:v>
                </c:pt>
                <c:pt idx="142">
                  <c:v>1.6351351351351351</c:v>
                </c:pt>
                <c:pt idx="143">
                  <c:v>1.6418918918918921</c:v>
                </c:pt>
                <c:pt idx="144">
                  <c:v>1.6486486486486487</c:v>
                </c:pt>
                <c:pt idx="145">
                  <c:v>1.6554054054054055</c:v>
                </c:pt>
                <c:pt idx="146">
                  <c:v>1.6621621621621621</c:v>
                </c:pt>
                <c:pt idx="147">
                  <c:v>1.6689189189189191</c:v>
                </c:pt>
                <c:pt idx="148">
                  <c:v>1.6756756756756757</c:v>
                </c:pt>
                <c:pt idx="149">
                  <c:v>1.6824324324324327</c:v>
                </c:pt>
                <c:pt idx="150">
                  <c:v>1.6891891891891893</c:v>
                </c:pt>
                <c:pt idx="151">
                  <c:v>1.6959459459459458</c:v>
                </c:pt>
                <c:pt idx="152">
                  <c:v>1.7027027027027026</c:v>
                </c:pt>
                <c:pt idx="153">
                  <c:v>1.7094594594594594</c:v>
                </c:pt>
                <c:pt idx="154">
                  <c:v>1.7162162162162162</c:v>
                </c:pt>
                <c:pt idx="155">
                  <c:v>1.7229729729729728</c:v>
                </c:pt>
                <c:pt idx="156">
                  <c:v>1.7297297297297298</c:v>
                </c:pt>
                <c:pt idx="157">
                  <c:v>1.7364864864864864</c:v>
                </c:pt>
                <c:pt idx="158">
                  <c:v>1.7432432432432432</c:v>
                </c:pt>
                <c:pt idx="159">
                  <c:v>1.75</c:v>
                </c:pt>
                <c:pt idx="160">
                  <c:v>1.7567567567567568</c:v>
                </c:pt>
                <c:pt idx="161">
                  <c:v>1.7635135135135134</c:v>
                </c:pt>
                <c:pt idx="162">
                  <c:v>1.7702702702702704</c:v>
                </c:pt>
                <c:pt idx="163">
                  <c:v>1.777027027027027</c:v>
                </c:pt>
                <c:pt idx="164">
                  <c:v>1.783783783783784</c:v>
                </c:pt>
                <c:pt idx="165">
                  <c:v>1.7905405405405406</c:v>
                </c:pt>
                <c:pt idx="166">
                  <c:v>1.7972972972972974</c:v>
                </c:pt>
                <c:pt idx="167">
                  <c:v>1.8040540540540539</c:v>
                </c:pt>
                <c:pt idx="168">
                  <c:v>1.810810810810811</c:v>
                </c:pt>
                <c:pt idx="169">
                  <c:v>1.8175675675675675</c:v>
                </c:pt>
                <c:pt idx="170">
                  <c:v>1.8243243243243246</c:v>
                </c:pt>
                <c:pt idx="171">
                  <c:v>1.8310810810810811</c:v>
                </c:pt>
                <c:pt idx="172">
                  <c:v>1.8378378378378379</c:v>
                </c:pt>
                <c:pt idx="173">
                  <c:v>1.8445945945945945</c:v>
                </c:pt>
                <c:pt idx="174">
                  <c:v>1.8513513513513515</c:v>
                </c:pt>
                <c:pt idx="175">
                  <c:v>1.8581081081081081</c:v>
                </c:pt>
                <c:pt idx="176">
                  <c:v>1.8648648648648647</c:v>
                </c:pt>
                <c:pt idx="177">
                  <c:v>1.8716216216216217</c:v>
                </c:pt>
                <c:pt idx="178">
                  <c:v>1.8783783783783783</c:v>
                </c:pt>
                <c:pt idx="179">
                  <c:v>1.8851351351351351</c:v>
                </c:pt>
                <c:pt idx="180">
                  <c:v>1.8918918918918919</c:v>
                </c:pt>
                <c:pt idx="181">
                  <c:v>1.8986486486486487</c:v>
                </c:pt>
                <c:pt idx="182">
                  <c:v>1.9054054054054053</c:v>
                </c:pt>
                <c:pt idx="183">
                  <c:v>1.9121621621621623</c:v>
                </c:pt>
                <c:pt idx="184">
                  <c:v>1.9189189189189189</c:v>
                </c:pt>
                <c:pt idx="185">
                  <c:v>1.9256756756756757</c:v>
                </c:pt>
                <c:pt idx="186">
                  <c:v>1.9324324324324325</c:v>
                </c:pt>
                <c:pt idx="187">
                  <c:v>1.9391891891891893</c:v>
                </c:pt>
                <c:pt idx="188">
                  <c:v>1.9459459459459458</c:v>
                </c:pt>
                <c:pt idx="189">
                  <c:v>1.9527027027027029</c:v>
                </c:pt>
                <c:pt idx="190">
                  <c:v>1.9594594594594594</c:v>
                </c:pt>
                <c:pt idx="191">
                  <c:v>1.9662162162162162</c:v>
                </c:pt>
                <c:pt idx="192">
                  <c:v>1.972972972972973</c:v>
                </c:pt>
                <c:pt idx="193">
                  <c:v>1.9797297297297298</c:v>
                </c:pt>
                <c:pt idx="194">
                  <c:v>1.9864864864864864</c:v>
                </c:pt>
                <c:pt idx="195">
                  <c:v>1.9932432432432434</c:v>
                </c:pt>
                <c:pt idx="196">
                  <c:v>2</c:v>
                </c:pt>
                <c:pt idx="197">
                  <c:v>2.006756756756757</c:v>
                </c:pt>
                <c:pt idx="198">
                  <c:v>2.0135135135135136</c:v>
                </c:pt>
                <c:pt idx="199">
                  <c:v>2.0202702702702706</c:v>
                </c:pt>
                <c:pt idx="200">
                  <c:v>2.0270270270270272</c:v>
                </c:pt>
                <c:pt idx="201">
                  <c:v>2.0337837837837838</c:v>
                </c:pt>
                <c:pt idx="202">
                  <c:v>2.0405405405405408</c:v>
                </c:pt>
                <c:pt idx="203">
                  <c:v>2.0472972972972974</c:v>
                </c:pt>
                <c:pt idx="204">
                  <c:v>2.0540540540540539</c:v>
                </c:pt>
                <c:pt idx="205">
                  <c:v>2.0608108108108105</c:v>
                </c:pt>
                <c:pt idx="206">
                  <c:v>2.0675675675675675</c:v>
                </c:pt>
                <c:pt idx="207">
                  <c:v>2.0743243243243241</c:v>
                </c:pt>
                <c:pt idx="208">
                  <c:v>2.0810810810810811</c:v>
                </c:pt>
                <c:pt idx="209">
                  <c:v>2.0878378378378377</c:v>
                </c:pt>
                <c:pt idx="210">
                  <c:v>2.0945945945945947</c:v>
                </c:pt>
                <c:pt idx="211">
                  <c:v>2.1013513513513513</c:v>
                </c:pt>
                <c:pt idx="212">
                  <c:v>2.1081081081081083</c:v>
                </c:pt>
                <c:pt idx="213">
                  <c:v>2.1148648648648649</c:v>
                </c:pt>
                <c:pt idx="214">
                  <c:v>2.1216216216216219</c:v>
                </c:pt>
                <c:pt idx="215">
                  <c:v>2.1283783783783785</c:v>
                </c:pt>
                <c:pt idx="216">
                  <c:v>2.1351351351351351</c:v>
                </c:pt>
                <c:pt idx="217">
                  <c:v>2.1418918918918917</c:v>
                </c:pt>
                <c:pt idx="218">
                  <c:v>2.1486486486486487</c:v>
                </c:pt>
                <c:pt idx="219">
                  <c:v>2.1554054054054053</c:v>
                </c:pt>
                <c:pt idx="220">
                  <c:v>2.1621621621621623</c:v>
                </c:pt>
                <c:pt idx="221">
                  <c:v>2.1689189189189189</c:v>
                </c:pt>
                <c:pt idx="222">
                  <c:v>2.1756756756756759</c:v>
                </c:pt>
                <c:pt idx="223">
                  <c:v>2.1824324324324325</c:v>
                </c:pt>
                <c:pt idx="224">
                  <c:v>2.1891891891891895</c:v>
                </c:pt>
                <c:pt idx="225">
                  <c:v>2.1959459459459461</c:v>
                </c:pt>
                <c:pt idx="226">
                  <c:v>2.2027027027027026</c:v>
                </c:pt>
                <c:pt idx="227">
                  <c:v>2.2094594594594597</c:v>
                </c:pt>
                <c:pt idx="228">
                  <c:v>2.2162162162162162</c:v>
                </c:pt>
                <c:pt idx="229">
                  <c:v>2.2229729729729728</c:v>
                </c:pt>
                <c:pt idx="230">
                  <c:v>2.2297297297297298</c:v>
                </c:pt>
                <c:pt idx="231">
                  <c:v>2.2364864864864864</c:v>
                </c:pt>
                <c:pt idx="232">
                  <c:v>2.243243243243243</c:v>
                </c:pt>
                <c:pt idx="233">
                  <c:v>2.25</c:v>
                </c:pt>
                <c:pt idx="234">
                  <c:v>2.2567567567567566</c:v>
                </c:pt>
                <c:pt idx="235">
                  <c:v>2.2635135135135136</c:v>
                </c:pt>
                <c:pt idx="236">
                  <c:v>2.2702702702702702</c:v>
                </c:pt>
                <c:pt idx="237">
                  <c:v>2.2770270270270272</c:v>
                </c:pt>
                <c:pt idx="238">
                  <c:v>2.2837837837837838</c:v>
                </c:pt>
                <c:pt idx="239">
                  <c:v>2.2905405405405408</c:v>
                </c:pt>
                <c:pt idx="240">
                  <c:v>2.2972972972972974</c:v>
                </c:pt>
                <c:pt idx="241">
                  <c:v>2.3040540540540544</c:v>
                </c:pt>
                <c:pt idx="242">
                  <c:v>2.310810810810811</c:v>
                </c:pt>
                <c:pt idx="243">
                  <c:v>2.3175675675675675</c:v>
                </c:pt>
                <c:pt idx="244">
                  <c:v>2.3243243243243241</c:v>
                </c:pt>
                <c:pt idx="245">
                  <c:v>2.3310810810810811</c:v>
                </c:pt>
                <c:pt idx="246">
                  <c:v>2.3378378378378377</c:v>
                </c:pt>
                <c:pt idx="247">
                  <c:v>2.3445945945945947</c:v>
                </c:pt>
                <c:pt idx="248">
                  <c:v>2.3513513513513513</c:v>
                </c:pt>
                <c:pt idx="249">
                  <c:v>2.3581081081081083</c:v>
                </c:pt>
                <c:pt idx="250">
                  <c:v>2.3648648648648649</c:v>
                </c:pt>
                <c:pt idx="251">
                  <c:v>2.3716216216216215</c:v>
                </c:pt>
                <c:pt idx="252">
                  <c:v>2.3783783783783785</c:v>
                </c:pt>
                <c:pt idx="253">
                  <c:v>2.3851351351351351</c:v>
                </c:pt>
                <c:pt idx="254">
                  <c:v>2.3918918918918921</c:v>
                </c:pt>
                <c:pt idx="255">
                  <c:v>2.3986486486486487</c:v>
                </c:pt>
                <c:pt idx="256">
                  <c:v>2.4054054054054053</c:v>
                </c:pt>
                <c:pt idx="257">
                  <c:v>2.4121621621621623</c:v>
                </c:pt>
                <c:pt idx="258">
                  <c:v>2.4189189189189189</c:v>
                </c:pt>
                <c:pt idx="259">
                  <c:v>2.425675675675679</c:v>
                </c:pt>
                <c:pt idx="260">
                  <c:v>2.4324324324324325</c:v>
                </c:pt>
                <c:pt idx="261">
                  <c:v>2.439189189189189</c:v>
                </c:pt>
                <c:pt idx="262">
                  <c:v>2.4459459459459461</c:v>
                </c:pt>
                <c:pt idx="263">
                  <c:v>2.4527027027027057</c:v>
                </c:pt>
                <c:pt idx="264">
                  <c:v>2.4594594594594597</c:v>
                </c:pt>
                <c:pt idx="265">
                  <c:v>2.4662162162162162</c:v>
                </c:pt>
                <c:pt idx="266">
                  <c:v>2.4729729729729732</c:v>
                </c:pt>
                <c:pt idx="267">
                  <c:v>2.4797297297297329</c:v>
                </c:pt>
                <c:pt idx="268">
                  <c:v>2.4864864864864864</c:v>
                </c:pt>
                <c:pt idx="269">
                  <c:v>2.4932432432432434</c:v>
                </c:pt>
                <c:pt idx="270">
                  <c:v>2.5</c:v>
                </c:pt>
                <c:pt idx="271">
                  <c:v>2.5067567567567601</c:v>
                </c:pt>
                <c:pt idx="272">
                  <c:v>2.5135135135135136</c:v>
                </c:pt>
                <c:pt idx="273">
                  <c:v>2.5202702702702702</c:v>
                </c:pt>
                <c:pt idx="274">
                  <c:v>2.5270270270270272</c:v>
                </c:pt>
                <c:pt idx="275">
                  <c:v>2.5337837837837873</c:v>
                </c:pt>
                <c:pt idx="276">
                  <c:v>2.5405405405405403</c:v>
                </c:pt>
                <c:pt idx="277">
                  <c:v>2.5472972972972974</c:v>
                </c:pt>
                <c:pt idx="278">
                  <c:v>2.5540540540540539</c:v>
                </c:pt>
                <c:pt idx="279">
                  <c:v>2.5608108108108141</c:v>
                </c:pt>
                <c:pt idx="280">
                  <c:v>2.5675675675675675</c:v>
                </c:pt>
                <c:pt idx="281">
                  <c:v>2.5743243243243246</c:v>
                </c:pt>
                <c:pt idx="282">
                  <c:v>2.5810810810810847</c:v>
                </c:pt>
                <c:pt idx="283">
                  <c:v>2.5878378378378413</c:v>
                </c:pt>
                <c:pt idx="284">
                  <c:v>2.5945945945945983</c:v>
                </c:pt>
                <c:pt idx="285">
                  <c:v>2.6013513513513513</c:v>
                </c:pt>
                <c:pt idx="286">
                  <c:v>2.6081081081081114</c:v>
                </c:pt>
                <c:pt idx="287">
                  <c:v>2.6148648648648685</c:v>
                </c:pt>
                <c:pt idx="288">
                  <c:v>2.621621621621625</c:v>
                </c:pt>
                <c:pt idx="289">
                  <c:v>2.6283783783783785</c:v>
                </c:pt>
                <c:pt idx="290">
                  <c:v>2.6351351351351382</c:v>
                </c:pt>
                <c:pt idx="291">
                  <c:v>2.6418918918918952</c:v>
                </c:pt>
                <c:pt idx="292">
                  <c:v>2.6486486486486518</c:v>
                </c:pt>
                <c:pt idx="293">
                  <c:v>2.6554054054054057</c:v>
                </c:pt>
                <c:pt idx="294">
                  <c:v>2.6621621621621654</c:v>
                </c:pt>
                <c:pt idx="295">
                  <c:v>2.6689189189189224</c:v>
                </c:pt>
                <c:pt idx="296">
                  <c:v>2.675675675675679</c:v>
                </c:pt>
                <c:pt idx="297">
                  <c:v>2.6824324324324325</c:v>
                </c:pt>
                <c:pt idx="298">
                  <c:v>2.6891891891891926</c:v>
                </c:pt>
                <c:pt idx="299">
                  <c:v>2.6959459459459496</c:v>
                </c:pt>
                <c:pt idx="300">
                  <c:v>2.7027027027027062</c:v>
                </c:pt>
                <c:pt idx="301">
                  <c:v>2.7094594594594592</c:v>
                </c:pt>
                <c:pt idx="302">
                  <c:v>2.7162162162162198</c:v>
                </c:pt>
                <c:pt idx="303">
                  <c:v>2.7229729729729764</c:v>
                </c:pt>
                <c:pt idx="304">
                  <c:v>2.7297297297297334</c:v>
                </c:pt>
                <c:pt idx="305">
                  <c:v>2.7364864864864864</c:v>
                </c:pt>
                <c:pt idx="306">
                  <c:v>2.7432432432432465</c:v>
                </c:pt>
                <c:pt idx="307">
                  <c:v>2.7500000000000031</c:v>
                </c:pt>
                <c:pt idx="308">
                  <c:v>2.7567567567567606</c:v>
                </c:pt>
                <c:pt idx="309">
                  <c:v>2.7635135135135172</c:v>
                </c:pt>
                <c:pt idx="310">
                  <c:v>2.7702702702702737</c:v>
                </c:pt>
                <c:pt idx="311">
                  <c:v>2.7770270270270303</c:v>
                </c:pt>
                <c:pt idx="312">
                  <c:v>2.7837837837837873</c:v>
                </c:pt>
                <c:pt idx="313">
                  <c:v>2.7905405405405439</c:v>
                </c:pt>
                <c:pt idx="314">
                  <c:v>2.7972972972973009</c:v>
                </c:pt>
                <c:pt idx="315">
                  <c:v>2.8040540540540575</c:v>
                </c:pt>
                <c:pt idx="316">
                  <c:v>2.8108108108108141</c:v>
                </c:pt>
                <c:pt idx="317">
                  <c:v>2.8175675675675711</c:v>
                </c:pt>
                <c:pt idx="318">
                  <c:v>2.8243243243243277</c:v>
                </c:pt>
                <c:pt idx="319">
                  <c:v>2.8310810810810842</c:v>
                </c:pt>
                <c:pt idx="320">
                  <c:v>2.8378378378378408</c:v>
                </c:pt>
                <c:pt idx="321">
                  <c:v>2.8445945945945983</c:v>
                </c:pt>
                <c:pt idx="322">
                  <c:v>2.8513513513513549</c:v>
                </c:pt>
                <c:pt idx="323">
                  <c:v>2.8581081081081114</c:v>
                </c:pt>
                <c:pt idx="324">
                  <c:v>2.864864864864868</c:v>
                </c:pt>
                <c:pt idx="325">
                  <c:v>2.871621621621625</c:v>
                </c:pt>
                <c:pt idx="326">
                  <c:v>2.8783783783783821</c:v>
                </c:pt>
                <c:pt idx="327">
                  <c:v>2.8851351351351386</c:v>
                </c:pt>
                <c:pt idx="328">
                  <c:v>2.8918918918918952</c:v>
                </c:pt>
                <c:pt idx="329">
                  <c:v>2.8986486486486522</c:v>
                </c:pt>
                <c:pt idx="330">
                  <c:v>2.9054054054054088</c:v>
                </c:pt>
                <c:pt idx="331">
                  <c:v>2.9121621621621654</c:v>
                </c:pt>
                <c:pt idx="332">
                  <c:v>2.918918918918922</c:v>
                </c:pt>
                <c:pt idx="333">
                  <c:v>2.9256756756756794</c:v>
                </c:pt>
                <c:pt idx="334">
                  <c:v>2.932432432432436</c:v>
                </c:pt>
                <c:pt idx="335">
                  <c:v>2.9391891891891926</c:v>
                </c:pt>
                <c:pt idx="336">
                  <c:v>2.9459459459459492</c:v>
                </c:pt>
                <c:pt idx="337">
                  <c:v>2.9527027027027066</c:v>
                </c:pt>
                <c:pt idx="338">
                  <c:v>2.9594594594594632</c:v>
                </c:pt>
                <c:pt idx="339">
                  <c:v>2.9662162162162198</c:v>
                </c:pt>
                <c:pt idx="340">
                  <c:v>2.9729729729729764</c:v>
                </c:pt>
                <c:pt idx="341">
                  <c:v>2.9797297297297329</c:v>
                </c:pt>
                <c:pt idx="342">
                  <c:v>2.98648648648649</c:v>
                </c:pt>
                <c:pt idx="343">
                  <c:v>2.9932432432432465</c:v>
                </c:pt>
                <c:pt idx="344">
                  <c:v>3.0000000000000031</c:v>
                </c:pt>
              </c:numCache>
            </c:numRef>
          </c:xVal>
          <c:yVal>
            <c:numRef>
              <c:f>Sheet1!$N$7:$N$351</c:f>
              <c:numCache>
                <c:formatCode>0.00E+00</c:formatCode>
                <c:ptCount val="345"/>
                <c:pt idx="0">
                  <c:v>399.73756939339034</c:v>
                </c:pt>
                <c:pt idx="1">
                  <c:v>352.45175135799286</c:v>
                </c:pt>
                <c:pt idx="2">
                  <c:v>311.00859389846983</c:v>
                </c:pt>
                <c:pt idx="3">
                  <c:v>274.64648770771754</c:v>
                </c:pt>
                <c:pt idx="4">
                  <c:v>242.70866385884398</c:v>
                </c:pt>
                <c:pt idx="5">
                  <c:v>214.62798024078444</c:v>
                </c:pt>
                <c:pt idx="6">
                  <c:v>189.91402916736013</c:v>
                </c:pt>
                <c:pt idx="7">
                  <c:v>168.14219483258066</c:v>
                </c:pt>
                <c:pt idx="8">
                  <c:v>148.94435140245881</c:v>
                </c:pt>
                <c:pt idx="9">
                  <c:v>132.00094381211932</c:v>
                </c:pt>
                <c:pt idx="10">
                  <c:v>117.03423574473081</c:v>
                </c:pt>
                <c:pt idx="11">
                  <c:v>103.80254440285914</c:v>
                </c:pt>
                <c:pt idx="12">
                  <c:v>92.095310841671903</c:v>
                </c:pt>
                <c:pt idx="13">
                  <c:v>81.728878874768441</c:v>
                </c:pt>
                <c:pt idx="14">
                  <c:v>72.542875750501295</c:v>
                </c:pt>
                <c:pt idx="15">
                  <c:v>64.39710463532532</c:v>
                </c:pt>
                <c:pt idx="16">
                  <c:v>57.168873009182789</c:v>
                </c:pt>
                <c:pt idx="17">
                  <c:v>50.750692850636177</c:v>
                </c:pt>
                <c:pt idx="18">
                  <c:v>45.048298356475797</c:v>
                </c:pt>
                <c:pt idx="19">
                  <c:v>39.978935223033261</c:v>
                </c:pt>
                <c:pt idx="20">
                  <c:v>35.469882479364927</c:v>
                </c:pt>
                <c:pt idx="21">
                  <c:v>31.457173724773323</c:v>
                </c:pt>
                <c:pt idx="22">
                  <c:v>27.884489565949416</c:v>
                </c:pt>
                <c:pt idx="23">
                  <c:v>24.70219722255397</c:v>
                </c:pt>
                <c:pt idx="24">
                  <c:v>21.866516798993761</c:v>
                </c:pt>
                <c:pt idx="25">
                  <c:v>19.338796708172495</c:v>
                </c:pt>
                <c:pt idx="26">
                  <c:v>17.084883266462398</c:v>
                </c:pt>
                <c:pt idx="27">
                  <c:v>15.074571630074441</c:v>
                </c:pt>
                <c:pt idx="28">
                  <c:v>13.2811270715634</c:v>
                </c:pt>
                <c:pt idx="29">
                  <c:v>11.680867151715191</c:v>
                </c:pt>
                <c:pt idx="30">
                  <c:v>10.252796668689795</c:v>
                </c:pt>
                <c:pt idx="31">
                  <c:v>8.9782883984000694</c:v>
                </c:pt>
                <c:pt idx="32">
                  <c:v>7.8408036074051282</c:v>
                </c:pt>
                <c:pt idx="33">
                  <c:v>6.825647147082381</c:v>
                </c:pt>
                <c:pt idx="34">
                  <c:v>5.9197526465652732</c:v>
                </c:pt>
                <c:pt idx="35">
                  <c:v>5.1114939296517914</c:v>
                </c:pt>
                <c:pt idx="36">
                  <c:v>4.3905193025989897</c:v>
                </c:pt>
                <c:pt idx="37">
                  <c:v>3.7476058081013246</c:v>
                </c:pt>
                <c:pt idx="38">
                  <c:v>3.1745309265442625</c:v>
                </c:pt>
                <c:pt idx="39">
                  <c:v>2.6639595379296477</c:v>
                </c:pt>
                <c:pt idx="40">
                  <c:v>2.2093442444145586</c:v>
                </c:pt>
                <c:pt idx="41">
                  <c:v>1.8048374007529491</c:v>
                </c:pt>
                <c:pt idx="42">
                  <c:v>1.4452134136684149</c:v>
                </c:pt>
                <c:pt idx="43">
                  <c:v>1.125800056072797</c:v>
                </c:pt>
                <c:pt idx="44">
                  <c:v>0.84241770213758471</c:v>
                </c:pt>
                <c:pt idx="45">
                  <c:v>0.59132552798763172</c:v>
                </c:pt>
                <c:pt idx="46">
                  <c:v>0.36917384317992763</c:v>
                </c:pt>
                <c:pt idx="47">
                  <c:v>0.17296182268742211</c:v>
                </c:pt>
                <c:pt idx="48">
                  <c:v>0</c:v>
                </c:pt>
                <c:pt idx="49">
                  <c:v>-0.15212303895843249</c:v>
                </c:pt>
                <c:pt idx="50">
                  <c:v>-0.28557025251845047</c:v>
                </c:pt>
                <c:pt idx="51">
                  <c:v>-0.40228246193643796</c:v>
                </c:pt>
                <c:pt idx="52">
                  <c:v>-0.50400177103613597</c:v>
                </c:pt>
                <c:pt idx="53">
                  <c:v>-0.5922924200559021</c:v>
                </c:pt>
                <c:pt idx="54">
                  <c:v>-0.66855936694691565</c:v>
                </c:pt>
                <c:pt idx="55">
                  <c:v>-0.73406485438349733</c:v>
                </c:pt>
                <c:pt idx="56">
                  <c:v>-0.78994319011562719</c:v>
                </c:pt>
                <c:pt idx="57">
                  <c:v>-0.83721394145174044</c:v>
                </c:pt>
                <c:pt idx="58">
                  <c:v>-0.87679372111870357</c:v>
                </c:pt>
                <c:pt idx="59">
                  <c:v>-0.90950672108266883</c:v>
                </c:pt>
                <c:pt idx="60">
                  <c:v>-0.93609413276290088</c:v>
                </c:pt>
                <c:pt idx="61">
                  <c:v>-0.9572225761128218</c:v>
                </c:pt>
                <c:pt idx="62">
                  <c:v>-0.97349164600207128</c:v>
                </c:pt>
                <c:pt idx="63">
                  <c:v>-0.98544067197073382</c:v>
                </c:pt>
                <c:pt idx="64">
                  <c:v>-0.99355477653306301</c:v>
                </c:pt>
                <c:pt idx="65">
                  <c:v>-0.99827030760137148</c:v>
                </c:pt>
                <c:pt idx="66">
                  <c:v>-0.9999797121230295</c:v>
                </c:pt>
                <c:pt idx="67">
                  <c:v>-0.99903591053641616</c:v>
                </c:pt>
                <c:pt idx="68">
                  <c:v>-0.99575622503489447</c:v>
                </c:pt>
                <c:pt idx="69">
                  <c:v>-0.99042590877596848</c:v>
                </c:pt>
                <c:pt idx="70">
                  <c:v>-0.98330131799382603</c:v>
                </c:pt>
                <c:pt idx="71">
                  <c:v>-0.97461276438683841</c:v>
                </c:pt>
                <c:pt idx="72">
                  <c:v>-0.96456708108685862</c:v>
                </c:pt>
                <c:pt idx="73">
                  <c:v>-0.95334993191248074</c:v>
                </c:pt>
                <c:pt idx="74">
                  <c:v>-0.94112789040968103</c:v>
                </c:pt>
                <c:pt idx="75">
                  <c:v>-0.92805031234282287</c:v>
                </c:pt>
                <c:pt idx="76">
                  <c:v>-0.91425102277520021</c:v>
                </c:pt>
                <c:pt idx="77">
                  <c:v>-0.8998498366343739</c:v>
                </c:pt>
                <c:pt idx="78">
                  <c:v>-0.88495392966122222</c:v>
                </c:pt>
                <c:pt idx="79">
                  <c:v>-0.86965907486451766</c:v>
                </c:pt>
                <c:pt idx="80">
                  <c:v>-0.85405075801991526</c:v>
                </c:pt>
                <c:pt idx="81">
                  <c:v>-0.83820518434139091</c:v>
                </c:pt>
                <c:pt idx="82">
                  <c:v>-0.82219018719505554</c:v>
                </c:pt>
                <c:pt idx="83">
                  <c:v>-0.80606604860258746</c:v>
                </c:pt>
                <c:pt idx="84">
                  <c:v>-0.78988624027924115</c:v>
                </c:pt>
                <c:pt idx="85">
                  <c:v>-0.7736980930559999</c:v>
                </c:pt>
                <c:pt idx="86">
                  <c:v>-0.75754340173515533</c:v>
                </c:pt>
                <c:pt idx="87">
                  <c:v>-0.74145897171290154</c:v>
                </c:pt>
                <c:pt idx="88">
                  <c:v>-0.72547711306216733</c:v>
                </c:pt>
                <c:pt idx="89">
                  <c:v>-0.70962608719559794</c:v>
                </c:pt>
                <c:pt idx="90">
                  <c:v>-0.69393051071512279</c:v>
                </c:pt>
                <c:pt idx="91">
                  <c:v>-0.67841172059433585</c:v>
                </c:pt>
                <c:pt idx="92">
                  <c:v>-0.66308810442734101</c:v>
                </c:pt>
                <c:pt idx="93">
                  <c:v>-0.6479753991075603</c:v>
                </c:pt>
                <c:pt idx="94">
                  <c:v>-0.63308696096782791</c:v>
                </c:pt>
                <c:pt idx="95">
                  <c:v>-0.61843401011481003</c:v>
                </c:pt>
                <c:pt idx="96">
                  <c:v>-0.60402585142281207</c:v>
                </c:pt>
                <c:pt idx="97">
                  <c:v>-0.58987007441122841</c:v>
                </c:pt>
                <c:pt idx="98">
                  <c:v>-0.57597273401330762</c:v>
                </c:pt>
                <c:pt idx="99">
                  <c:v>-0.56233851404912616</c:v>
                </c:pt>
                <c:pt idx="100">
                  <c:v>-0.54897087504031705</c:v>
                </c:pt>
                <c:pt idx="101">
                  <c:v>-0.535872187846272</c:v>
                </c:pt>
                <c:pt idx="102">
                  <c:v>-0.52304385445932744</c:v>
                </c:pt>
                <c:pt idx="103">
                  <c:v>-0.51048641716833865</c:v>
                </c:pt>
                <c:pt idx="104">
                  <c:v>-0.49819965718451503</c:v>
                </c:pt>
                <c:pt idx="105">
                  <c:v>-0.48618268371925916</c:v>
                </c:pt>
                <c:pt idx="106">
                  <c:v>-0.47443401440971966</c:v>
                </c:pt>
                <c:pt idx="107">
                  <c:v>-0.46295164790299426</c:v>
                </c:pt>
                <c:pt idx="108">
                  <c:v>-0.45173312933328741</c:v>
                </c:pt>
                <c:pt idx="109">
                  <c:v>-0.44077560935718807</c:v>
                </c:pt>
                <c:pt idx="110">
                  <c:v>-0.43007589734968443</c:v>
                </c:pt>
                <c:pt idx="111">
                  <c:v>-0.41963050930708518</c:v>
                </c:pt>
                <c:pt idx="112">
                  <c:v>-0.40943571095187803</c:v>
                </c:pt>
                <c:pt idx="113">
                  <c:v>-0.39948755648839518</c:v>
                </c:pt>
                <c:pt idx="114">
                  <c:v>-0.38978192341631124</c:v>
                </c:pt>
                <c:pt idx="115">
                  <c:v>-0.38031454377118717</c:v>
                </c:pt>
                <c:pt idx="116">
                  <c:v>-0.37108103212698579</c:v>
                </c:pt>
                <c:pt idx="117">
                  <c:v>-0.36207691066448433</c:v>
                </c:pt>
                <c:pt idx="118">
                  <c:v>-0.35329763158137495</c:v>
                </c:pt>
                <c:pt idx="119">
                  <c:v>-0.34473859709439136</c:v>
                </c:pt>
                <c:pt idx="120">
                  <c:v>-0.33639517726069468</c:v>
                </c:pt>
                <c:pt idx="121">
                  <c:v>-0.32826272582483212</c:v>
                </c:pt>
                <c:pt idx="122">
                  <c:v>-0.32033659427857436</c:v>
                </c:pt>
                <c:pt idx="123">
                  <c:v>-0.31261214430374418</c:v>
                </c:pt>
                <c:pt idx="124">
                  <c:v>-0.30508475875247965</c:v>
                </c:pt>
                <c:pt idx="125">
                  <c:v>-0.29774985130523374</c:v>
                </c:pt>
                <c:pt idx="126">
                  <c:v>-0.2906028749338988</c:v>
                </c:pt>
                <c:pt idx="127">
                  <c:v>-0.28363932928577223</c:v>
                </c:pt>
                <c:pt idx="128">
                  <c:v>-0.27685476709345713</c:v>
                </c:pt>
                <c:pt idx="129">
                  <c:v>-0.27024479970613807</c:v>
                </c:pt>
                <c:pt idx="130">
                  <c:v>-0.26380510182892108</c:v>
                </c:pt>
                <c:pt idx="131">
                  <c:v>-0.25753141554894426</c:v>
                </c:pt>
                <c:pt idx="132">
                  <c:v>-0.25141955371975488</c:v>
                </c:pt>
                <c:pt idx="133">
                  <c:v>-0.24546540276883538</c:v>
                </c:pt>
                <c:pt idx="134">
                  <c:v>-0.23966492498721309</c:v>
                </c:pt>
                <c:pt idx="135">
                  <c:v>-0.23401416035462205</c:v>
                </c:pt>
                <c:pt idx="136">
                  <c:v>-0.22850922794876211</c:v>
                </c:pt>
                <c:pt idx="137">
                  <c:v>-0.22314632698267972</c:v>
                </c:pt>
                <c:pt idx="138">
                  <c:v>-0.21792173751023025</c:v>
                </c:pt>
                <c:pt idx="139">
                  <c:v>-0.21283182083583349</c:v>
                </c:pt>
                <c:pt idx="140">
                  <c:v>-0.20787301966137242</c:v>
                </c:pt>
                <c:pt idx="141">
                  <c:v>-0.20304185799998592</c:v>
                </c:pt>
                <c:pt idx="142">
                  <c:v>-0.19833494088372358</c:v>
                </c:pt>
                <c:pt idx="143">
                  <c:v>-0.19374895388946023</c:v>
                </c:pt>
                <c:pt idx="144">
                  <c:v>-0.18928066250517414</c:v>
                </c:pt>
                <c:pt idx="145">
                  <c:v>-0.18492691135655709</c:v>
                </c:pt>
                <c:pt idx="146">
                  <c:v>-0.18068462331202839</c:v>
                </c:pt>
                <c:pt idx="147">
                  <c:v>-0.17655079848246022</c:v>
                </c:pt>
                <c:pt idx="148">
                  <c:v>-0.17252251313034933</c:v>
                </c:pt>
                <c:pt idx="149">
                  <c:v>-0.16859691850170977</c:v>
                </c:pt>
                <c:pt idx="150">
                  <c:v>-0.16477123959266457</c:v>
                </c:pt>
                <c:pt idx="151">
                  <c:v>-0.16104277386150279</c:v>
                </c:pt>
                <c:pt idx="152">
                  <c:v>-0.15740888989589572</c:v>
                </c:pt>
                <c:pt idx="153">
                  <c:v>-0.15386702604397146</c:v>
                </c:pt>
                <c:pt idx="154">
                  <c:v>-0.15041468901704966</c:v>
                </c:pt>
                <c:pt idx="155">
                  <c:v>-0.1470494524710271</c:v>
                </c:pt>
                <c:pt idx="156">
                  <c:v>-0.14376895557266003</c:v>
                </c:pt>
                <c:pt idx="157">
                  <c:v>-0.14057090155631941</c:v>
                </c:pt>
                <c:pt idx="158">
                  <c:v>-0.13745305627618076</c:v>
                </c:pt>
                <c:pt idx="159">
                  <c:v>-0.13441324675826297</c:v>
                </c:pt>
                <c:pt idx="160">
                  <c:v>-0.13144935975621952</c:v>
                </c:pt>
                <c:pt idx="161">
                  <c:v>-0.12855934031433694</c:v>
                </c:pt>
                <c:pt idx="162">
                  <c:v>-0.12574119034077813</c:v>
                </c:pt>
                <c:pt idx="163">
                  <c:v>-0.12299296719373717</c:v>
                </c:pt>
                <c:pt idx="164">
                  <c:v>-0.1203127822828295</c:v>
                </c:pt>
                <c:pt idx="165">
                  <c:v>-0.11769879968774184</c:v>
                </c:pt>
                <c:pt idx="166">
                  <c:v>-0.11514923479588156</c:v>
                </c:pt>
                <c:pt idx="167">
                  <c:v>-0.11266235296052324</c:v>
                </c:pt>
                <c:pt idx="168">
                  <c:v>-0.110236468180717</c:v>
                </c:pt>
                <c:pt idx="169">
                  <c:v>-0.10786994180402804</c:v>
                </c:pt>
                <c:pt idx="170">
                  <c:v>-0.10556118125298498</c:v>
                </c:pt>
                <c:pt idx="171">
                  <c:v>-0.10330863877595942</c:v>
                </c:pt>
                <c:pt idx="172">
                  <c:v>-0.10111081022304215</c:v>
                </c:pt>
                <c:pt idx="173">
                  <c:v>-9.8966233847357227E-2</c:v>
                </c:pt>
                <c:pt idx="174">
                  <c:v>-9.68734891321298E-2</c:v>
                </c:pt>
                <c:pt idx="175">
                  <c:v>-9.4831195643722555E-2</c:v>
                </c:pt>
                <c:pt idx="176">
                  <c:v>-9.2838011910756718E-2</c:v>
                </c:pt>
                <c:pt idx="177">
                  <c:v>-9.0892634329353544E-2</c:v>
                </c:pt>
                <c:pt idx="178">
                  <c:v>-8.8993796094455208E-2</c:v>
                </c:pt>
                <c:pt idx="179">
                  <c:v>-8.7140266157116578E-2</c:v>
                </c:pt>
                <c:pt idx="180">
                  <c:v>-8.5330848207605517E-2</c:v>
                </c:pt>
                <c:pt idx="181">
                  <c:v>-8.3564379684092971E-2</c:v>
                </c:pt>
                <c:pt idx="182">
                  <c:v>-8.1839730806673144E-2</c:v>
                </c:pt>
                <c:pt idx="183">
                  <c:v>-8.0155803636412365E-2</c:v>
                </c:pt>
                <c:pt idx="184">
                  <c:v>-7.8511531159094192E-2</c:v>
                </c:pt>
                <c:pt idx="185">
                  <c:v>-7.6905876393295131E-2</c:v>
                </c:pt>
                <c:pt idx="186">
                  <c:v>-7.5337831522406029E-2</c:v>
                </c:pt>
                <c:pt idx="187">
                  <c:v>-7.3806417050187798E-2</c:v>
                </c:pt>
                <c:pt idx="188">
                  <c:v>-7.2310680979436853E-2</c:v>
                </c:pt>
                <c:pt idx="189">
                  <c:v>-7.0849698013318446E-2</c:v>
                </c:pt>
                <c:pt idx="190">
                  <c:v>-6.9422568778917768E-2</c:v>
                </c:pt>
                <c:pt idx="191">
                  <c:v>-6.8028419072545171E-2</c:v>
                </c:pt>
                <c:pt idx="192">
                  <c:v>-6.6666399126330475E-2</c:v>
                </c:pt>
                <c:pt idx="193">
                  <c:v>-6.5335682895632741E-2</c:v>
                </c:pt>
                <c:pt idx="194">
                  <c:v>-6.4035467366790458E-2</c:v>
                </c:pt>
                <c:pt idx="195">
                  <c:v>-6.2764971884736134E-2</c:v>
                </c:pt>
                <c:pt idx="196">
                  <c:v>-6.15234375E-2</c:v>
                </c:pt>
                <c:pt idx="197">
                  <c:v>-6.0310126334626152E-2</c:v>
                </c:pt>
                <c:pt idx="198">
                  <c:v>-5.9124320966531953E-2</c:v>
                </c:pt>
                <c:pt idx="199">
                  <c:v>-5.7965323831840117E-2</c:v>
                </c:pt>
                <c:pt idx="200">
                  <c:v>-5.6832456644721349E-2</c:v>
                </c:pt>
                <c:pt idx="201">
                  <c:v>-5.5725059834287619E-2</c:v>
                </c:pt>
                <c:pt idx="202">
                  <c:v>-5.4642491998084804E-2</c:v>
                </c:pt>
                <c:pt idx="203">
                  <c:v>-5.3584129371737822E-2</c:v>
                </c:pt>
                <c:pt idx="204">
                  <c:v>-5.254936531430892E-2</c:v>
                </c:pt>
                <c:pt idx="205">
                  <c:v>-5.1537609808937929E-2</c:v>
                </c:pt>
                <c:pt idx="206">
                  <c:v>-5.0548288978340288E-2</c:v>
                </c:pt>
                <c:pt idx="207">
                  <c:v>-4.9580844614746732E-2</c:v>
                </c:pt>
                <c:pt idx="208">
                  <c:v>-4.8634733723876361E-2</c:v>
                </c:pt>
                <c:pt idx="209">
                  <c:v>-4.7709428082545219E-2</c:v>
                </c:pt>
                <c:pt idx="210">
                  <c:v>-4.6804413809517602E-2</c:v>
                </c:pt>
                <c:pt idx="211">
                  <c:v>-4.5919190949219875E-2</c:v>
                </c:pt>
                <c:pt idx="212">
                  <c:v>-4.5053273067941928E-2</c:v>
                </c:pt>
                <c:pt idx="213">
                  <c:v>-4.4206186862163065E-2</c:v>
                </c:pt>
                <c:pt idx="214">
                  <c:v>-4.3377471778644539E-2</c:v>
                </c:pt>
                <c:pt idx="215">
                  <c:v>-4.2566679645944287E-2</c:v>
                </c:pt>
                <c:pt idx="216">
                  <c:v>-4.1773374317012724E-2</c:v>
                </c:pt>
                <c:pt idx="217">
                  <c:v>-4.0997131322541812E-2</c:v>
                </c:pt>
                <c:pt idx="218">
                  <c:v>-4.0237537534745481E-2</c:v>
                </c:pt>
                <c:pt idx="219">
                  <c:v>-3.9494190841258749E-2</c:v>
                </c:pt>
                <c:pt idx="220">
                  <c:v>-3.8766699828851024E-2</c:v>
                </c:pt>
                <c:pt idx="221">
                  <c:v>-3.8054683476658357E-2</c:v>
                </c:pt>
                <c:pt idx="222">
                  <c:v>-3.7357770858645431E-2</c:v>
                </c:pt>
                <c:pt idx="223">
                  <c:v>-3.6675600855018663E-2</c:v>
                </c:pt>
                <c:pt idx="224">
                  <c:v>-3.6007821872317269E-2</c:v>
                </c:pt>
                <c:pt idx="225">
                  <c:v>-3.5354091571918815E-2</c:v>
                </c:pt>
                <c:pt idx="226">
                  <c:v>-3.4714076606701505E-2</c:v>
                </c:pt>
                <c:pt idx="227">
                  <c:v>-3.4087452365614695E-2</c:v>
                </c:pt>
                <c:pt idx="228">
                  <c:v>-3.3473902725915002E-2</c:v>
                </c:pt>
                <c:pt idx="229">
                  <c:v>-3.2873119812832696E-2</c:v>
                </c:pt>
                <c:pt idx="230">
                  <c:v>-3.2284803766440724E-2</c:v>
                </c:pt>
                <c:pt idx="231">
                  <c:v>-3.1708662515504853E-2</c:v>
                </c:pt>
                <c:pt idx="232">
                  <c:v>-3.1144411558099449E-2</c:v>
                </c:pt>
                <c:pt idx="233">
                  <c:v>-3.059177374878156E-2</c:v>
                </c:pt>
                <c:pt idx="234">
                  <c:v>-3.0050479092120573E-2</c:v>
                </c:pt>
                <c:pt idx="235">
                  <c:v>-2.9520264542387195E-2</c:v>
                </c:pt>
                <c:pt idx="236">
                  <c:v>-2.9000873809212471E-2</c:v>
                </c:pt>
                <c:pt idx="237">
                  <c:v>-2.8492057169031873E-2</c:v>
                </c:pt>
                <c:pt idx="238">
                  <c:v>-2.7993571282136365E-2</c:v>
                </c:pt>
                <c:pt idx="239">
                  <c:v>-2.7505179015156655E-2</c:v>
                </c:pt>
                <c:pt idx="240">
                  <c:v>-2.7026649268813846E-2</c:v>
                </c:pt>
                <c:pt idx="241">
                  <c:v>-2.6557756810772437E-2</c:v>
                </c:pt>
                <c:pt idx="242">
                  <c:v>-2.6098282113439716E-2</c:v>
                </c:pt>
                <c:pt idx="243">
                  <c:v>-2.5648011196557307E-2</c:v>
                </c:pt>
                <c:pt idx="244">
                  <c:v>-2.5206735474437934E-2</c:v>
                </c:pt>
                <c:pt idx="245">
                  <c:v>-2.4774251607703694E-2</c:v>
                </c:pt>
                <c:pt idx="246">
                  <c:v>-2.4350361359387045E-2</c:v>
                </c:pt>
                <c:pt idx="247">
                  <c:v>-2.3934871455259663E-2</c:v>
                </c:pt>
                <c:pt idx="248">
                  <c:v>-2.3527593448259523E-2</c:v>
                </c:pt>
                <c:pt idx="249">
                  <c:v>-2.3128343586889227E-2</c:v>
                </c:pt>
                <c:pt idx="250">
                  <c:v>-2.2736942687463891E-2</c:v>
                </c:pt>
                <c:pt idx="251">
                  <c:v>-2.2353216010089837E-2</c:v>
                </c:pt>
                <c:pt idx="252">
                  <c:v>-2.1976993138259526E-2</c:v>
                </c:pt>
                <c:pt idx="253">
                  <c:v>-2.1608107861951806E-2</c:v>
                </c:pt>
                <c:pt idx="254">
                  <c:v>-2.1246398064129333E-2</c:v>
                </c:pt>
                <c:pt idx="255">
                  <c:v>-2.0891705610529873E-2</c:v>
                </c:pt>
                <c:pt idx="256">
                  <c:v>-2.0543876242649677E-2</c:v>
                </c:pt>
                <c:pt idx="257">
                  <c:v>-2.0202759473821805E-2</c:v>
                </c:pt>
                <c:pt idx="258">
                  <c:v>-1.9868208488294761E-2</c:v>
                </c:pt>
                <c:pt idx="259">
                  <c:v>-1.9540080043219062E-2</c:v>
                </c:pt>
                <c:pt idx="260">
                  <c:v>-1.9218234373454997E-2</c:v>
                </c:pt>
                <c:pt idx="261">
                  <c:v>-1.8902535099111498E-2</c:v>
                </c:pt>
                <c:pt idx="262">
                  <c:v>-1.8592849135738967E-2</c:v>
                </c:pt>
                <c:pt idx="263">
                  <c:v>-1.8289046607089635E-2</c:v>
                </c:pt>
                <c:pt idx="264">
                  <c:v>-1.799100076037146E-2</c:v>
                </c:pt>
                <c:pt idx="265">
                  <c:v>-1.7698587883916494E-2</c:v>
                </c:pt>
                <c:pt idx="266">
                  <c:v>-1.7411687227194925E-2</c:v>
                </c:pt>
                <c:pt idx="267">
                  <c:v>-1.7130180923099453E-2</c:v>
                </c:pt>
                <c:pt idx="268">
                  <c:v>-1.6853953912434785E-2</c:v>
                </c:pt>
                <c:pt idx="269">
                  <c:v>-1.6582893870542265E-2</c:v>
                </c:pt>
                <c:pt idx="270">
                  <c:v>-1.6316891135999999E-2</c:v>
                </c:pt>
                <c:pt idx="271">
                  <c:v>-1.605583864133113E-2</c:v>
                </c:pt>
                <c:pt idx="272">
                  <c:v>-1.5799631845663877E-2</c:v>
                </c:pt>
                <c:pt idx="273">
                  <c:v>-1.5548168669280986E-2</c:v>
                </c:pt>
                <c:pt idx="274">
                  <c:v>-1.5301349430006557E-2</c:v>
                </c:pt>
                <c:pt idx="275">
                  <c:v>-1.5059076781371033E-2</c:v>
                </c:pt>
                <c:pt idx="276">
                  <c:v>-1.4821255652504244E-2</c:v>
                </c:pt>
                <c:pt idx="277">
                  <c:v>-1.4587793189702049E-2</c:v>
                </c:pt>
                <c:pt idx="278">
                  <c:v>-1.435859869962092E-2</c:v>
                </c:pt>
                <c:pt idx="279">
                  <c:v>-1.4133583594047556E-2</c:v>
                </c:pt>
                <c:pt idx="280">
                  <c:v>-1.3912661336200439E-2</c:v>
                </c:pt>
                <c:pt idx="281">
                  <c:v>-1.3695747388514527E-2</c:v>
                </c:pt>
                <c:pt idx="282">
                  <c:v>-1.3482759161869197E-2</c:v>
                </c:pt>
                <c:pt idx="283">
                  <c:v>-1.327361596621354E-2</c:v>
                </c:pt>
                <c:pt idx="284">
                  <c:v>-1.3068238962548584E-2</c:v>
                </c:pt>
                <c:pt idx="285">
                  <c:v>-1.286655111622797E-2</c:v>
                </c:pt>
                <c:pt idx="286">
                  <c:v>-1.2668477151536009E-2</c:v>
                </c:pt>
                <c:pt idx="287">
                  <c:v>-1.247394350750863E-2</c:v>
                </c:pt>
                <c:pt idx="288">
                  <c:v>-1.2282878294957059E-2</c:v>
                </c:pt>
                <c:pt idx="289">
                  <c:v>-1.2095211254662596E-2</c:v>
                </c:pt>
                <c:pt idx="290">
                  <c:v>-1.1910873716705784E-2</c:v>
                </c:pt>
                <c:pt idx="291">
                  <c:v>-1.1729798560899339E-2</c:v>
                </c:pt>
                <c:pt idx="292">
                  <c:v>-1.1551920178289649E-2</c:v>
                </c:pt>
                <c:pt idx="293">
                  <c:v>-1.1377174433698822E-2</c:v>
                </c:pt>
                <c:pt idx="294">
                  <c:v>-1.1205498629274988E-2</c:v>
                </c:pt>
                <c:pt idx="295">
                  <c:v>-1.1036831469023657E-2</c:v>
                </c:pt>
                <c:pt idx="296">
                  <c:v>-1.0871113024289301E-2</c:v>
                </c:pt>
                <c:pt idx="297">
                  <c:v>-1.0708284700162218E-2</c:v>
                </c:pt>
                <c:pt idx="298">
                  <c:v>-1.0548289202782271E-2</c:v>
                </c:pt>
                <c:pt idx="299">
                  <c:v>-1.0391070507515575E-2</c:v>
                </c:pt>
                <c:pt idx="300">
                  <c:v>-1.0236573827976559E-2</c:v>
                </c:pt>
                <c:pt idx="301">
                  <c:v>-1.0084745585873845E-2</c:v>
                </c:pt>
                <c:pt idx="302">
                  <c:v>-9.9355333816543434E-3</c:v>
                </c:pt>
                <c:pt idx="303">
                  <c:v>-9.7888859659250021E-3</c:v>
                </c:pt>
                <c:pt idx="304">
                  <c:v>-9.6447532116271037E-3</c:v>
                </c:pt>
                <c:pt idx="305">
                  <c:v>-9.5030860869448515E-3</c:v>
                </c:pt>
                <c:pt idx="306">
                  <c:v>-9.3638366289248882E-3</c:v>
                </c:pt>
                <c:pt idx="307">
                  <c:v>-9.2269579177890939E-3</c:v>
                </c:pt>
                <c:pt idx="308">
                  <c:v>-9.0924040519181591E-3</c:v>
                </c:pt>
                <c:pt idx="309">
                  <c:v>-8.9601301234898158E-3</c:v>
                </c:pt>
                <c:pt idx="310">
                  <c:v>-8.8300921947514783E-3</c:v>
                </c:pt>
                <c:pt idx="311">
                  <c:v>-8.7022472749103182E-3</c:v>
                </c:pt>
                <c:pt idx="312">
                  <c:v>-8.5765532976231924E-3</c:v>
                </c:pt>
                <c:pt idx="313">
                  <c:v>-8.4529690990696894E-3</c:v>
                </c:pt>
                <c:pt idx="314">
                  <c:v>-8.3314543965919835E-3</c:v>
                </c:pt>
                <c:pt idx="315">
                  <c:v>-8.2119697678858013E-3</c:v>
                </c:pt>
                <c:pt idx="316">
                  <c:v>-8.0944766307270259E-3</c:v>
                </c:pt>
                <c:pt idx="317">
                  <c:v>-7.9789372232191829E-3</c:v>
                </c:pt>
                <c:pt idx="318">
                  <c:v>-7.8653145845473602E-3</c:v>
                </c:pt>
                <c:pt idx="319">
                  <c:v>-7.7535725362244531E-3</c:v>
                </c:pt>
                <c:pt idx="320">
                  <c:v>-7.643675663816297E-3</c:v>
                </c:pt>
                <c:pt idx="321">
                  <c:v>-7.535589299132367E-3</c:v>
                </c:pt>
                <c:pt idx="322">
                  <c:v>-7.4292795028693672E-3</c:v>
                </c:pt>
                <c:pt idx="323">
                  <c:v>-7.3247130476950849E-3</c:v>
                </c:pt>
                <c:pt idx="324">
                  <c:v>-7.221857401760714E-3</c:v>
                </c:pt>
                <c:pt idx="325">
                  <c:v>-7.1206807126296861E-3</c:v>
                </c:pt>
                <c:pt idx="326">
                  <c:v>-7.0211517916118219E-3</c:v>
                </c:pt>
                <c:pt idx="327">
                  <c:v>-6.9232400984916937E-3</c:v>
                </c:pt>
                <c:pt idx="328">
                  <c:v>-6.8269157266404113E-3</c:v>
                </c:pt>
                <c:pt idx="329">
                  <c:v>-6.73214938850059E-3</c:v>
                </c:pt>
                <c:pt idx="330">
                  <c:v>-6.6389124014343374E-3</c:v>
                </c:pt>
                <c:pt idx="331">
                  <c:v>-6.5471766739242931E-3</c:v>
                </c:pt>
                <c:pt idx="332">
                  <c:v>-6.4569146921184921E-3</c:v>
                </c:pt>
                <c:pt idx="333">
                  <c:v>-6.3680995067095236E-3</c:v>
                </c:pt>
                <c:pt idx="334">
                  <c:v>-6.2807047201392302E-3</c:v>
                </c:pt>
                <c:pt idx="335">
                  <c:v>-6.1947044741199738E-3</c:v>
                </c:pt>
                <c:pt idx="336">
                  <c:v>-6.1100734374642529E-3</c:v>
                </c:pt>
                <c:pt idx="337">
                  <c:v>-6.0267867942142657E-3</c:v>
                </c:pt>
                <c:pt idx="338">
                  <c:v>-5.9448202320635281E-3</c:v>
                </c:pt>
                <c:pt idx="339">
                  <c:v>-5.8641499310625985E-3</c:v>
                </c:pt>
                <c:pt idx="340">
                  <c:v>-5.7847525526016691E-3</c:v>
                </c:pt>
                <c:pt idx="341">
                  <c:v>-5.7066052286623608E-3</c:v>
                </c:pt>
                <c:pt idx="342">
                  <c:v>-5.6296855513318549E-3</c:v>
                </c:pt>
                <c:pt idx="343">
                  <c:v>-5.5539715625722921E-3</c:v>
                </c:pt>
                <c:pt idx="344">
                  <c:v>-5.4794417442387468E-3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BD-4404-B9A7-BF676BB25BAB}"/>
            </c:ext>
          </c:extLst>
        </c:ser>
        <c:ser>
          <c:idx val="1"/>
          <c:order val="1"/>
          <c:tx>
            <c:strRef>
              <c:f>Sheet1!$O$6</c:f>
              <c:strCache>
                <c:ptCount val="1"/>
                <c:pt idx="0">
                  <c:v>FH term/εff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Sheet1!$M$7:$M$351</c:f>
              <c:numCache>
                <c:formatCode>0.00</c:formatCode>
                <c:ptCount val="345"/>
                <c:pt idx="0">
                  <c:v>0.67567567567567566</c:v>
                </c:pt>
                <c:pt idx="1">
                  <c:v>0.68243243243243246</c:v>
                </c:pt>
                <c:pt idx="2">
                  <c:v>0.68918918918918926</c:v>
                </c:pt>
                <c:pt idx="3">
                  <c:v>0.69594594594594594</c:v>
                </c:pt>
                <c:pt idx="4">
                  <c:v>0.70270270270270274</c:v>
                </c:pt>
                <c:pt idx="5">
                  <c:v>0.70945945945945954</c:v>
                </c:pt>
                <c:pt idx="6">
                  <c:v>0.71621621621621623</c:v>
                </c:pt>
                <c:pt idx="7">
                  <c:v>0.72297297297297303</c:v>
                </c:pt>
                <c:pt idx="8">
                  <c:v>0.72972972972972983</c:v>
                </c:pt>
                <c:pt idx="9">
                  <c:v>0.73648648648648651</c:v>
                </c:pt>
                <c:pt idx="10">
                  <c:v>0.74324324324324331</c:v>
                </c:pt>
                <c:pt idx="11">
                  <c:v>0.75000000000000011</c:v>
                </c:pt>
                <c:pt idx="12">
                  <c:v>0.7567567567567568</c:v>
                </c:pt>
                <c:pt idx="13">
                  <c:v>0.76351351351351349</c:v>
                </c:pt>
                <c:pt idx="14">
                  <c:v>0.77027027027027017</c:v>
                </c:pt>
                <c:pt idx="15">
                  <c:v>0.77702702702702697</c:v>
                </c:pt>
                <c:pt idx="16">
                  <c:v>0.78378378378378377</c:v>
                </c:pt>
                <c:pt idx="17">
                  <c:v>0.79054054054054046</c:v>
                </c:pt>
                <c:pt idx="18">
                  <c:v>0.79729729729729726</c:v>
                </c:pt>
                <c:pt idx="19">
                  <c:v>0.80405405405405406</c:v>
                </c:pt>
                <c:pt idx="20">
                  <c:v>0.81081081081081074</c:v>
                </c:pt>
                <c:pt idx="21">
                  <c:v>0.81756756756756754</c:v>
                </c:pt>
                <c:pt idx="22">
                  <c:v>0.82432432432432434</c:v>
                </c:pt>
                <c:pt idx="23">
                  <c:v>0.83108108108108103</c:v>
                </c:pt>
                <c:pt idx="24">
                  <c:v>0.83783783783783783</c:v>
                </c:pt>
                <c:pt idx="25">
                  <c:v>0.84459459459459463</c:v>
                </c:pt>
                <c:pt idx="26">
                  <c:v>0.85135135135135132</c:v>
                </c:pt>
                <c:pt idx="27">
                  <c:v>0.85810810810810811</c:v>
                </c:pt>
                <c:pt idx="28">
                  <c:v>0.86486486486486491</c:v>
                </c:pt>
                <c:pt idx="29">
                  <c:v>0.8716216216216216</c:v>
                </c:pt>
                <c:pt idx="30">
                  <c:v>0.8783783783783784</c:v>
                </c:pt>
                <c:pt idx="31">
                  <c:v>0.8851351351351352</c:v>
                </c:pt>
                <c:pt idx="32">
                  <c:v>0.891891891891892</c:v>
                </c:pt>
                <c:pt idx="33">
                  <c:v>0.89864864864864868</c:v>
                </c:pt>
                <c:pt idx="34">
                  <c:v>0.90540540540540548</c:v>
                </c:pt>
                <c:pt idx="35">
                  <c:v>0.91216216216216228</c:v>
                </c:pt>
                <c:pt idx="36">
                  <c:v>0.91891891891891897</c:v>
                </c:pt>
                <c:pt idx="37">
                  <c:v>0.92567567567567577</c:v>
                </c:pt>
                <c:pt idx="38">
                  <c:v>0.93243243243243235</c:v>
                </c:pt>
                <c:pt idx="39">
                  <c:v>0.93918918918918914</c:v>
                </c:pt>
                <c:pt idx="40">
                  <c:v>0.94594594594594594</c:v>
                </c:pt>
                <c:pt idx="41">
                  <c:v>0.95270270270270263</c:v>
                </c:pt>
                <c:pt idx="42">
                  <c:v>0.95945945945945943</c:v>
                </c:pt>
                <c:pt idx="43">
                  <c:v>0.96621621621621623</c:v>
                </c:pt>
                <c:pt idx="44">
                  <c:v>0.97297297297297292</c:v>
                </c:pt>
                <c:pt idx="45">
                  <c:v>0.97972972972972971</c:v>
                </c:pt>
                <c:pt idx="46">
                  <c:v>0.98648648648648651</c:v>
                </c:pt>
                <c:pt idx="47">
                  <c:v>0.9932432432432432</c:v>
                </c:pt>
                <c:pt idx="48">
                  <c:v>1</c:v>
                </c:pt>
                <c:pt idx="49">
                  <c:v>1.0067567567567568</c:v>
                </c:pt>
                <c:pt idx="50">
                  <c:v>1.0135135135135136</c:v>
                </c:pt>
                <c:pt idx="51">
                  <c:v>1.0202702702702704</c:v>
                </c:pt>
                <c:pt idx="52">
                  <c:v>1.027027027027027</c:v>
                </c:pt>
                <c:pt idx="53">
                  <c:v>1.0337837837837838</c:v>
                </c:pt>
                <c:pt idx="54">
                  <c:v>1.0405405405405406</c:v>
                </c:pt>
                <c:pt idx="55">
                  <c:v>1.0472972972972974</c:v>
                </c:pt>
                <c:pt idx="56">
                  <c:v>1.0540540540540542</c:v>
                </c:pt>
                <c:pt idx="57">
                  <c:v>1.060810810810811</c:v>
                </c:pt>
                <c:pt idx="58">
                  <c:v>1.0675675675675675</c:v>
                </c:pt>
                <c:pt idx="59">
                  <c:v>1.0743243243243243</c:v>
                </c:pt>
                <c:pt idx="60">
                  <c:v>1.0810810810810811</c:v>
                </c:pt>
                <c:pt idx="61">
                  <c:v>1.0878378378378379</c:v>
                </c:pt>
                <c:pt idx="62">
                  <c:v>1.0945945945945947</c:v>
                </c:pt>
                <c:pt idx="63">
                  <c:v>1.1013513513513513</c:v>
                </c:pt>
                <c:pt idx="64">
                  <c:v>1.1081081081081081</c:v>
                </c:pt>
                <c:pt idx="65">
                  <c:v>1.1148648648648649</c:v>
                </c:pt>
                <c:pt idx="66">
                  <c:v>1.1216216216216215</c:v>
                </c:pt>
                <c:pt idx="67">
                  <c:v>1.1283783783783783</c:v>
                </c:pt>
                <c:pt idx="68">
                  <c:v>1.1351351351351351</c:v>
                </c:pt>
                <c:pt idx="69">
                  <c:v>1.1418918918918919</c:v>
                </c:pt>
                <c:pt idx="70">
                  <c:v>1.1486486486486487</c:v>
                </c:pt>
                <c:pt idx="71">
                  <c:v>1.1554054054054055</c:v>
                </c:pt>
                <c:pt idx="72">
                  <c:v>1.1621621621621621</c:v>
                </c:pt>
                <c:pt idx="73">
                  <c:v>1.1689189189189189</c:v>
                </c:pt>
                <c:pt idx="74">
                  <c:v>1.1756756756756757</c:v>
                </c:pt>
                <c:pt idx="75">
                  <c:v>1.1824324324324325</c:v>
                </c:pt>
                <c:pt idx="76">
                  <c:v>1.1891891891891893</c:v>
                </c:pt>
                <c:pt idx="77">
                  <c:v>1.1959459459459461</c:v>
                </c:pt>
                <c:pt idx="78">
                  <c:v>1.2027027027027026</c:v>
                </c:pt>
                <c:pt idx="79">
                  <c:v>1.2094594594594594</c:v>
                </c:pt>
                <c:pt idx="80">
                  <c:v>1.2162162162162162</c:v>
                </c:pt>
                <c:pt idx="81">
                  <c:v>1.222972972972973</c:v>
                </c:pt>
                <c:pt idx="82">
                  <c:v>1.2297297297297298</c:v>
                </c:pt>
                <c:pt idx="83">
                  <c:v>1.2364864864864866</c:v>
                </c:pt>
                <c:pt idx="84">
                  <c:v>1.2432432432432432</c:v>
                </c:pt>
                <c:pt idx="85">
                  <c:v>1.25</c:v>
                </c:pt>
                <c:pt idx="86">
                  <c:v>1.2567567567567568</c:v>
                </c:pt>
                <c:pt idx="87">
                  <c:v>1.2635135135135136</c:v>
                </c:pt>
                <c:pt idx="88">
                  <c:v>1.2702702702702702</c:v>
                </c:pt>
                <c:pt idx="89">
                  <c:v>1.277027027027027</c:v>
                </c:pt>
                <c:pt idx="90">
                  <c:v>1.2837837837837838</c:v>
                </c:pt>
                <c:pt idx="91">
                  <c:v>1.2905405405405406</c:v>
                </c:pt>
                <c:pt idx="92">
                  <c:v>1.2972972972972974</c:v>
                </c:pt>
                <c:pt idx="93">
                  <c:v>1.3040540540540539</c:v>
                </c:pt>
                <c:pt idx="94">
                  <c:v>1.3108108108108107</c:v>
                </c:pt>
                <c:pt idx="95">
                  <c:v>1.3175675675675675</c:v>
                </c:pt>
                <c:pt idx="96">
                  <c:v>1.3243243243243243</c:v>
                </c:pt>
                <c:pt idx="97">
                  <c:v>1.3310810810810811</c:v>
                </c:pt>
                <c:pt idx="98">
                  <c:v>1.3378378378378379</c:v>
                </c:pt>
                <c:pt idx="99">
                  <c:v>1.3445945945945945</c:v>
                </c:pt>
                <c:pt idx="100">
                  <c:v>1.3513513513513513</c:v>
                </c:pt>
                <c:pt idx="101">
                  <c:v>1.3581081081081079</c:v>
                </c:pt>
                <c:pt idx="102">
                  <c:v>1.3648648648648649</c:v>
                </c:pt>
                <c:pt idx="103">
                  <c:v>1.3716216216216215</c:v>
                </c:pt>
                <c:pt idx="104">
                  <c:v>1.3783783783783785</c:v>
                </c:pt>
                <c:pt idx="105">
                  <c:v>1.3851351351351351</c:v>
                </c:pt>
                <c:pt idx="106">
                  <c:v>1.3918918918918919</c:v>
                </c:pt>
                <c:pt idx="107">
                  <c:v>1.3986486486486485</c:v>
                </c:pt>
                <c:pt idx="108">
                  <c:v>1.4054054054054055</c:v>
                </c:pt>
                <c:pt idx="109">
                  <c:v>1.4121621621621621</c:v>
                </c:pt>
                <c:pt idx="110">
                  <c:v>1.4189189189189191</c:v>
                </c:pt>
                <c:pt idx="111">
                  <c:v>1.4256756756756757</c:v>
                </c:pt>
                <c:pt idx="112">
                  <c:v>1.4324324324324325</c:v>
                </c:pt>
                <c:pt idx="113">
                  <c:v>1.439189189189189</c:v>
                </c:pt>
                <c:pt idx="114">
                  <c:v>1.4459459459459461</c:v>
                </c:pt>
                <c:pt idx="115">
                  <c:v>1.4527027027027026</c:v>
                </c:pt>
                <c:pt idx="116">
                  <c:v>1.4594594594594597</c:v>
                </c:pt>
                <c:pt idx="117">
                  <c:v>1.4662162162162162</c:v>
                </c:pt>
                <c:pt idx="118">
                  <c:v>1.472972972972973</c:v>
                </c:pt>
                <c:pt idx="119">
                  <c:v>1.4797297297297296</c:v>
                </c:pt>
                <c:pt idx="120">
                  <c:v>1.4864864864864866</c:v>
                </c:pt>
                <c:pt idx="121">
                  <c:v>1.4932432432432432</c:v>
                </c:pt>
                <c:pt idx="122">
                  <c:v>1.5000000000000002</c:v>
                </c:pt>
                <c:pt idx="123">
                  <c:v>1.5067567567567568</c:v>
                </c:pt>
                <c:pt idx="124">
                  <c:v>1.5135135135135136</c:v>
                </c:pt>
                <c:pt idx="125">
                  <c:v>1.5202702702702704</c:v>
                </c:pt>
                <c:pt idx="126">
                  <c:v>1.527027027027027</c:v>
                </c:pt>
                <c:pt idx="127">
                  <c:v>1.5337837837837838</c:v>
                </c:pt>
                <c:pt idx="128">
                  <c:v>1.5405405405405403</c:v>
                </c:pt>
                <c:pt idx="129">
                  <c:v>1.5472972972972974</c:v>
                </c:pt>
                <c:pt idx="130">
                  <c:v>1.5540540540540539</c:v>
                </c:pt>
                <c:pt idx="131">
                  <c:v>1.560810810810811</c:v>
                </c:pt>
                <c:pt idx="132">
                  <c:v>1.5675675675675675</c:v>
                </c:pt>
                <c:pt idx="133">
                  <c:v>1.5743243243243243</c:v>
                </c:pt>
                <c:pt idx="134">
                  <c:v>1.5810810810810809</c:v>
                </c:pt>
                <c:pt idx="135">
                  <c:v>1.5878378378378379</c:v>
                </c:pt>
                <c:pt idx="136">
                  <c:v>1.5945945945945945</c:v>
                </c:pt>
                <c:pt idx="137">
                  <c:v>1.6013513513513515</c:v>
                </c:pt>
                <c:pt idx="138">
                  <c:v>1.6081081081081081</c:v>
                </c:pt>
                <c:pt idx="139">
                  <c:v>1.6148648648648649</c:v>
                </c:pt>
                <c:pt idx="140">
                  <c:v>1.6216216216216215</c:v>
                </c:pt>
                <c:pt idx="141">
                  <c:v>1.6283783783783785</c:v>
                </c:pt>
                <c:pt idx="142">
                  <c:v>1.6351351351351351</c:v>
                </c:pt>
                <c:pt idx="143">
                  <c:v>1.6418918918918921</c:v>
                </c:pt>
                <c:pt idx="144">
                  <c:v>1.6486486486486487</c:v>
                </c:pt>
                <c:pt idx="145">
                  <c:v>1.6554054054054055</c:v>
                </c:pt>
                <c:pt idx="146">
                  <c:v>1.6621621621621621</c:v>
                </c:pt>
                <c:pt idx="147">
                  <c:v>1.6689189189189191</c:v>
                </c:pt>
                <c:pt idx="148">
                  <c:v>1.6756756756756757</c:v>
                </c:pt>
                <c:pt idx="149">
                  <c:v>1.6824324324324327</c:v>
                </c:pt>
                <c:pt idx="150">
                  <c:v>1.6891891891891893</c:v>
                </c:pt>
                <c:pt idx="151">
                  <c:v>1.6959459459459458</c:v>
                </c:pt>
                <c:pt idx="152">
                  <c:v>1.7027027027027026</c:v>
                </c:pt>
                <c:pt idx="153">
                  <c:v>1.7094594594594594</c:v>
                </c:pt>
                <c:pt idx="154">
                  <c:v>1.7162162162162162</c:v>
                </c:pt>
                <c:pt idx="155">
                  <c:v>1.7229729729729728</c:v>
                </c:pt>
                <c:pt idx="156">
                  <c:v>1.7297297297297298</c:v>
                </c:pt>
                <c:pt idx="157">
                  <c:v>1.7364864864864864</c:v>
                </c:pt>
                <c:pt idx="158">
                  <c:v>1.7432432432432432</c:v>
                </c:pt>
                <c:pt idx="159">
                  <c:v>1.75</c:v>
                </c:pt>
                <c:pt idx="160">
                  <c:v>1.7567567567567568</c:v>
                </c:pt>
                <c:pt idx="161">
                  <c:v>1.7635135135135134</c:v>
                </c:pt>
                <c:pt idx="162">
                  <c:v>1.7702702702702704</c:v>
                </c:pt>
                <c:pt idx="163">
                  <c:v>1.777027027027027</c:v>
                </c:pt>
                <c:pt idx="164">
                  <c:v>1.783783783783784</c:v>
                </c:pt>
                <c:pt idx="165">
                  <c:v>1.7905405405405406</c:v>
                </c:pt>
                <c:pt idx="166">
                  <c:v>1.7972972972972974</c:v>
                </c:pt>
                <c:pt idx="167">
                  <c:v>1.8040540540540539</c:v>
                </c:pt>
                <c:pt idx="168">
                  <c:v>1.810810810810811</c:v>
                </c:pt>
                <c:pt idx="169">
                  <c:v>1.8175675675675675</c:v>
                </c:pt>
                <c:pt idx="170">
                  <c:v>1.8243243243243246</c:v>
                </c:pt>
                <c:pt idx="171">
                  <c:v>1.8310810810810811</c:v>
                </c:pt>
                <c:pt idx="172">
                  <c:v>1.8378378378378379</c:v>
                </c:pt>
                <c:pt idx="173">
                  <c:v>1.8445945945945945</c:v>
                </c:pt>
                <c:pt idx="174">
                  <c:v>1.8513513513513515</c:v>
                </c:pt>
                <c:pt idx="175">
                  <c:v>1.8581081081081081</c:v>
                </c:pt>
                <c:pt idx="176">
                  <c:v>1.8648648648648647</c:v>
                </c:pt>
                <c:pt idx="177">
                  <c:v>1.8716216216216217</c:v>
                </c:pt>
                <c:pt idx="178">
                  <c:v>1.8783783783783783</c:v>
                </c:pt>
                <c:pt idx="179">
                  <c:v>1.8851351351351351</c:v>
                </c:pt>
                <c:pt idx="180">
                  <c:v>1.8918918918918919</c:v>
                </c:pt>
                <c:pt idx="181">
                  <c:v>1.8986486486486487</c:v>
                </c:pt>
                <c:pt idx="182">
                  <c:v>1.9054054054054053</c:v>
                </c:pt>
                <c:pt idx="183">
                  <c:v>1.9121621621621623</c:v>
                </c:pt>
                <c:pt idx="184">
                  <c:v>1.9189189189189189</c:v>
                </c:pt>
                <c:pt idx="185">
                  <c:v>1.9256756756756757</c:v>
                </c:pt>
                <c:pt idx="186">
                  <c:v>1.9324324324324325</c:v>
                </c:pt>
                <c:pt idx="187">
                  <c:v>1.9391891891891893</c:v>
                </c:pt>
                <c:pt idx="188">
                  <c:v>1.9459459459459458</c:v>
                </c:pt>
                <c:pt idx="189">
                  <c:v>1.9527027027027029</c:v>
                </c:pt>
                <c:pt idx="190">
                  <c:v>1.9594594594594594</c:v>
                </c:pt>
                <c:pt idx="191">
                  <c:v>1.9662162162162162</c:v>
                </c:pt>
                <c:pt idx="192">
                  <c:v>1.972972972972973</c:v>
                </c:pt>
                <c:pt idx="193">
                  <c:v>1.9797297297297298</c:v>
                </c:pt>
                <c:pt idx="194">
                  <c:v>1.9864864864864864</c:v>
                </c:pt>
                <c:pt idx="195">
                  <c:v>1.9932432432432434</c:v>
                </c:pt>
                <c:pt idx="196">
                  <c:v>2</c:v>
                </c:pt>
                <c:pt idx="197">
                  <c:v>2.006756756756757</c:v>
                </c:pt>
                <c:pt idx="198">
                  <c:v>2.0135135135135136</c:v>
                </c:pt>
                <c:pt idx="199">
                  <c:v>2.0202702702702706</c:v>
                </c:pt>
                <c:pt idx="200">
                  <c:v>2.0270270270270272</c:v>
                </c:pt>
                <c:pt idx="201">
                  <c:v>2.0337837837837838</c:v>
                </c:pt>
                <c:pt idx="202">
                  <c:v>2.0405405405405408</c:v>
                </c:pt>
                <c:pt idx="203">
                  <c:v>2.0472972972972974</c:v>
                </c:pt>
                <c:pt idx="204">
                  <c:v>2.0540540540540539</c:v>
                </c:pt>
                <c:pt idx="205">
                  <c:v>2.0608108108108105</c:v>
                </c:pt>
                <c:pt idx="206">
                  <c:v>2.0675675675675675</c:v>
                </c:pt>
                <c:pt idx="207">
                  <c:v>2.0743243243243241</c:v>
                </c:pt>
                <c:pt idx="208">
                  <c:v>2.0810810810810811</c:v>
                </c:pt>
                <c:pt idx="209">
                  <c:v>2.0878378378378377</c:v>
                </c:pt>
                <c:pt idx="210">
                  <c:v>2.0945945945945947</c:v>
                </c:pt>
                <c:pt idx="211">
                  <c:v>2.1013513513513513</c:v>
                </c:pt>
                <c:pt idx="212">
                  <c:v>2.1081081081081083</c:v>
                </c:pt>
                <c:pt idx="213">
                  <c:v>2.1148648648648649</c:v>
                </c:pt>
                <c:pt idx="214">
                  <c:v>2.1216216216216219</c:v>
                </c:pt>
                <c:pt idx="215">
                  <c:v>2.1283783783783785</c:v>
                </c:pt>
                <c:pt idx="216">
                  <c:v>2.1351351351351351</c:v>
                </c:pt>
                <c:pt idx="217">
                  <c:v>2.1418918918918917</c:v>
                </c:pt>
                <c:pt idx="218">
                  <c:v>2.1486486486486487</c:v>
                </c:pt>
                <c:pt idx="219">
                  <c:v>2.1554054054054053</c:v>
                </c:pt>
                <c:pt idx="220">
                  <c:v>2.1621621621621623</c:v>
                </c:pt>
                <c:pt idx="221">
                  <c:v>2.1689189189189189</c:v>
                </c:pt>
                <c:pt idx="222">
                  <c:v>2.1756756756756759</c:v>
                </c:pt>
                <c:pt idx="223">
                  <c:v>2.1824324324324325</c:v>
                </c:pt>
                <c:pt idx="224">
                  <c:v>2.1891891891891895</c:v>
                </c:pt>
                <c:pt idx="225">
                  <c:v>2.1959459459459461</c:v>
                </c:pt>
                <c:pt idx="226">
                  <c:v>2.2027027027027026</c:v>
                </c:pt>
                <c:pt idx="227">
                  <c:v>2.2094594594594597</c:v>
                </c:pt>
                <c:pt idx="228">
                  <c:v>2.2162162162162162</c:v>
                </c:pt>
                <c:pt idx="229">
                  <c:v>2.2229729729729728</c:v>
                </c:pt>
                <c:pt idx="230">
                  <c:v>2.2297297297297298</c:v>
                </c:pt>
                <c:pt idx="231">
                  <c:v>2.2364864864864864</c:v>
                </c:pt>
                <c:pt idx="232">
                  <c:v>2.243243243243243</c:v>
                </c:pt>
                <c:pt idx="233">
                  <c:v>2.25</c:v>
                </c:pt>
                <c:pt idx="234">
                  <c:v>2.2567567567567566</c:v>
                </c:pt>
                <c:pt idx="235">
                  <c:v>2.2635135135135136</c:v>
                </c:pt>
                <c:pt idx="236">
                  <c:v>2.2702702702702702</c:v>
                </c:pt>
                <c:pt idx="237">
                  <c:v>2.2770270270270272</c:v>
                </c:pt>
                <c:pt idx="238">
                  <c:v>2.2837837837837838</c:v>
                </c:pt>
                <c:pt idx="239">
                  <c:v>2.2905405405405408</c:v>
                </c:pt>
                <c:pt idx="240">
                  <c:v>2.2972972972972974</c:v>
                </c:pt>
                <c:pt idx="241">
                  <c:v>2.3040540540540544</c:v>
                </c:pt>
                <c:pt idx="242">
                  <c:v>2.310810810810811</c:v>
                </c:pt>
                <c:pt idx="243">
                  <c:v>2.3175675675675675</c:v>
                </c:pt>
                <c:pt idx="244">
                  <c:v>2.3243243243243241</c:v>
                </c:pt>
                <c:pt idx="245">
                  <c:v>2.3310810810810811</c:v>
                </c:pt>
                <c:pt idx="246">
                  <c:v>2.3378378378378377</c:v>
                </c:pt>
                <c:pt idx="247">
                  <c:v>2.3445945945945947</c:v>
                </c:pt>
                <c:pt idx="248">
                  <c:v>2.3513513513513513</c:v>
                </c:pt>
                <c:pt idx="249">
                  <c:v>2.3581081081081083</c:v>
                </c:pt>
                <c:pt idx="250">
                  <c:v>2.3648648648648649</c:v>
                </c:pt>
                <c:pt idx="251">
                  <c:v>2.3716216216216215</c:v>
                </c:pt>
                <c:pt idx="252">
                  <c:v>2.3783783783783785</c:v>
                </c:pt>
                <c:pt idx="253">
                  <c:v>2.3851351351351351</c:v>
                </c:pt>
                <c:pt idx="254">
                  <c:v>2.3918918918918921</c:v>
                </c:pt>
                <c:pt idx="255">
                  <c:v>2.3986486486486487</c:v>
                </c:pt>
                <c:pt idx="256">
                  <c:v>2.4054054054054053</c:v>
                </c:pt>
                <c:pt idx="257">
                  <c:v>2.4121621621621623</c:v>
                </c:pt>
                <c:pt idx="258">
                  <c:v>2.4189189189189189</c:v>
                </c:pt>
                <c:pt idx="259">
                  <c:v>2.425675675675679</c:v>
                </c:pt>
                <c:pt idx="260">
                  <c:v>2.4324324324324325</c:v>
                </c:pt>
                <c:pt idx="261">
                  <c:v>2.439189189189189</c:v>
                </c:pt>
                <c:pt idx="262">
                  <c:v>2.4459459459459461</c:v>
                </c:pt>
                <c:pt idx="263">
                  <c:v>2.4527027027027057</c:v>
                </c:pt>
                <c:pt idx="264">
                  <c:v>2.4594594594594597</c:v>
                </c:pt>
                <c:pt idx="265">
                  <c:v>2.4662162162162162</c:v>
                </c:pt>
                <c:pt idx="266">
                  <c:v>2.4729729729729732</c:v>
                </c:pt>
                <c:pt idx="267">
                  <c:v>2.4797297297297329</c:v>
                </c:pt>
                <c:pt idx="268">
                  <c:v>2.4864864864864864</c:v>
                </c:pt>
                <c:pt idx="269">
                  <c:v>2.4932432432432434</c:v>
                </c:pt>
                <c:pt idx="270">
                  <c:v>2.5</c:v>
                </c:pt>
                <c:pt idx="271">
                  <c:v>2.5067567567567601</c:v>
                </c:pt>
                <c:pt idx="272">
                  <c:v>2.5135135135135136</c:v>
                </c:pt>
                <c:pt idx="273">
                  <c:v>2.5202702702702702</c:v>
                </c:pt>
                <c:pt idx="274">
                  <c:v>2.5270270270270272</c:v>
                </c:pt>
                <c:pt idx="275">
                  <c:v>2.5337837837837873</c:v>
                </c:pt>
                <c:pt idx="276">
                  <c:v>2.5405405405405403</c:v>
                </c:pt>
                <c:pt idx="277">
                  <c:v>2.5472972972972974</c:v>
                </c:pt>
                <c:pt idx="278">
                  <c:v>2.5540540540540539</c:v>
                </c:pt>
                <c:pt idx="279">
                  <c:v>2.5608108108108141</c:v>
                </c:pt>
                <c:pt idx="280">
                  <c:v>2.5675675675675675</c:v>
                </c:pt>
                <c:pt idx="281">
                  <c:v>2.5743243243243246</c:v>
                </c:pt>
                <c:pt idx="282">
                  <c:v>2.5810810810810847</c:v>
                </c:pt>
                <c:pt idx="283">
                  <c:v>2.5878378378378413</c:v>
                </c:pt>
                <c:pt idx="284">
                  <c:v>2.5945945945945983</c:v>
                </c:pt>
                <c:pt idx="285">
                  <c:v>2.6013513513513513</c:v>
                </c:pt>
                <c:pt idx="286">
                  <c:v>2.6081081081081114</c:v>
                </c:pt>
                <c:pt idx="287">
                  <c:v>2.6148648648648685</c:v>
                </c:pt>
                <c:pt idx="288">
                  <c:v>2.621621621621625</c:v>
                </c:pt>
                <c:pt idx="289">
                  <c:v>2.6283783783783785</c:v>
                </c:pt>
                <c:pt idx="290">
                  <c:v>2.6351351351351382</c:v>
                </c:pt>
                <c:pt idx="291">
                  <c:v>2.6418918918918952</c:v>
                </c:pt>
                <c:pt idx="292">
                  <c:v>2.6486486486486518</c:v>
                </c:pt>
                <c:pt idx="293">
                  <c:v>2.6554054054054057</c:v>
                </c:pt>
                <c:pt idx="294">
                  <c:v>2.6621621621621654</c:v>
                </c:pt>
                <c:pt idx="295">
                  <c:v>2.6689189189189224</c:v>
                </c:pt>
                <c:pt idx="296">
                  <c:v>2.675675675675679</c:v>
                </c:pt>
                <c:pt idx="297">
                  <c:v>2.6824324324324325</c:v>
                </c:pt>
                <c:pt idx="298">
                  <c:v>2.6891891891891926</c:v>
                </c:pt>
                <c:pt idx="299">
                  <c:v>2.6959459459459496</c:v>
                </c:pt>
                <c:pt idx="300">
                  <c:v>2.7027027027027062</c:v>
                </c:pt>
                <c:pt idx="301">
                  <c:v>2.7094594594594592</c:v>
                </c:pt>
                <c:pt idx="302">
                  <c:v>2.7162162162162198</c:v>
                </c:pt>
                <c:pt idx="303">
                  <c:v>2.7229729729729764</c:v>
                </c:pt>
                <c:pt idx="304">
                  <c:v>2.7297297297297334</c:v>
                </c:pt>
                <c:pt idx="305">
                  <c:v>2.7364864864864864</c:v>
                </c:pt>
                <c:pt idx="306">
                  <c:v>2.7432432432432465</c:v>
                </c:pt>
                <c:pt idx="307">
                  <c:v>2.7500000000000031</c:v>
                </c:pt>
                <c:pt idx="308">
                  <c:v>2.7567567567567606</c:v>
                </c:pt>
                <c:pt idx="309">
                  <c:v>2.7635135135135172</c:v>
                </c:pt>
                <c:pt idx="310">
                  <c:v>2.7702702702702737</c:v>
                </c:pt>
                <c:pt idx="311">
                  <c:v>2.7770270270270303</c:v>
                </c:pt>
                <c:pt idx="312">
                  <c:v>2.7837837837837873</c:v>
                </c:pt>
                <c:pt idx="313">
                  <c:v>2.7905405405405439</c:v>
                </c:pt>
                <c:pt idx="314">
                  <c:v>2.7972972972973009</c:v>
                </c:pt>
                <c:pt idx="315">
                  <c:v>2.8040540540540575</c:v>
                </c:pt>
                <c:pt idx="316">
                  <c:v>2.8108108108108141</c:v>
                </c:pt>
                <c:pt idx="317">
                  <c:v>2.8175675675675711</c:v>
                </c:pt>
                <c:pt idx="318">
                  <c:v>2.8243243243243277</c:v>
                </c:pt>
                <c:pt idx="319">
                  <c:v>2.8310810810810842</c:v>
                </c:pt>
                <c:pt idx="320">
                  <c:v>2.8378378378378408</c:v>
                </c:pt>
                <c:pt idx="321">
                  <c:v>2.8445945945945983</c:v>
                </c:pt>
                <c:pt idx="322">
                  <c:v>2.8513513513513549</c:v>
                </c:pt>
                <c:pt idx="323">
                  <c:v>2.8581081081081114</c:v>
                </c:pt>
                <c:pt idx="324">
                  <c:v>2.864864864864868</c:v>
                </c:pt>
                <c:pt idx="325">
                  <c:v>2.871621621621625</c:v>
                </c:pt>
                <c:pt idx="326">
                  <c:v>2.8783783783783821</c:v>
                </c:pt>
                <c:pt idx="327">
                  <c:v>2.8851351351351386</c:v>
                </c:pt>
                <c:pt idx="328">
                  <c:v>2.8918918918918952</c:v>
                </c:pt>
                <c:pt idx="329">
                  <c:v>2.8986486486486522</c:v>
                </c:pt>
                <c:pt idx="330">
                  <c:v>2.9054054054054088</c:v>
                </c:pt>
                <c:pt idx="331">
                  <c:v>2.9121621621621654</c:v>
                </c:pt>
                <c:pt idx="332">
                  <c:v>2.918918918918922</c:v>
                </c:pt>
                <c:pt idx="333">
                  <c:v>2.9256756756756794</c:v>
                </c:pt>
                <c:pt idx="334">
                  <c:v>2.932432432432436</c:v>
                </c:pt>
                <c:pt idx="335">
                  <c:v>2.9391891891891926</c:v>
                </c:pt>
                <c:pt idx="336">
                  <c:v>2.9459459459459492</c:v>
                </c:pt>
                <c:pt idx="337">
                  <c:v>2.9527027027027066</c:v>
                </c:pt>
                <c:pt idx="338">
                  <c:v>2.9594594594594632</c:v>
                </c:pt>
                <c:pt idx="339">
                  <c:v>2.9662162162162198</c:v>
                </c:pt>
                <c:pt idx="340">
                  <c:v>2.9729729729729764</c:v>
                </c:pt>
                <c:pt idx="341">
                  <c:v>2.9797297297297329</c:v>
                </c:pt>
                <c:pt idx="342">
                  <c:v>2.98648648648649</c:v>
                </c:pt>
                <c:pt idx="343">
                  <c:v>2.9932432432432465</c:v>
                </c:pt>
                <c:pt idx="344">
                  <c:v>3.0000000000000031</c:v>
                </c:pt>
              </c:numCache>
            </c:numRef>
          </c:xVal>
          <c:yVal>
            <c:numRef>
              <c:f>Sheet1!$O$7:$O$351</c:f>
              <c:numCache>
                <c:formatCode>0.000000.E+00</c:formatCode>
                <c:ptCount val="345"/>
                <c:pt idx="0">
                  <c:v>94.397672068692259</c:v>
                </c:pt>
                <c:pt idx="1">
                  <c:v>82.010805238529073</c:v>
                </c:pt>
                <c:pt idx="2">
                  <c:v>71.342129709549411</c:v>
                </c:pt>
                <c:pt idx="3">
                  <c:v>62.140292495554718</c:v>
                </c:pt>
                <c:pt idx="4">
                  <c:v>54.192609071117062</c:v>
                </c:pt>
                <c:pt idx="5">
                  <c:v>47.31882554080066</c:v>
                </c:pt>
                <c:pt idx="6">
                  <c:v>41.365933062972672</c:v>
                </c:pt>
                <c:pt idx="7">
                  <c:v>36.203849383042702</c:v>
                </c:pt>
                <c:pt idx="8">
                  <c:v>31.721816230398563</c:v>
                </c:pt>
                <c:pt idx="9">
                  <c:v>27.825388787618255</c:v>
                </c:pt>
                <c:pt idx="10">
                  <c:v>24.433915719649175</c:v>
                </c:pt>
                <c:pt idx="11">
                  <c:v>21.478426365630959</c:v>
                </c:pt>
                <c:pt idx="12">
                  <c:v>18.899856453604553</c:v>
                </c:pt>
                <c:pt idx="13">
                  <c:v>16.647555743519071</c:v>
                </c:pt>
                <c:pt idx="14">
                  <c:v>14.678030853511224</c:v>
                </c:pt>
                <c:pt idx="15">
                  <c:v>12.953884593295633</c:v>
                </c:pt>
                <c:pt idx="16">
                  <c:v>11.442919750443043</c:v>
                </c:pt>
                <c:pt idx="17">
                  <c:v>10.117380719352989</c:v>
                </c:pt>
                <c:pt idx="18">
                  <c:v>8.9533108461115667</c:v>
                </c:pt>
                <c:pt idx="19">
                  <c:v>7.9300070609394533</c:v>
                </c:pt>
                <c:pt idx="20">
                  <c:v>7.0295564260669741</c:v>
                </c:pt>
                <c:pt idx="21">
                  <c:v>6.2364417563364922</c:v>
                </c:pt>
                <c:pt idx="22">
                  <c:v>5.5372055667547437</c:v>
                </c:pt>
                <c:pt idx="23">
                  <c:v>4.9201633423186077</c:v>
                </c:pt>
                <c:pt idx="24">
                  <c:v>4.3751585733437741</c:v>
                </c:pt>
                <c:pt idx="25">
                  <c:v>3.8933532054510511</c:v>
                </c:pt>
                <c:pt idx="26">
                  <c:v>3.4670481592616564</c:v>
                </c:pt>
                <c:pt idx="27">
                  <c:v>3.0895294151414547</c:v>
                </c:pt>
                <c:pt idx="28">
                  <c:v>2.7549358613005217</c:v>
                </c:pt>
                <c:pt idx="29">
                  <c:v>2.4581456924823191</c:v>
                </c:pt>
                <c:pt idx="30">
                  <c:v>2.1946786405608165</c:v>
                </c:pt>
                <c:pt idx="31">
                  <c:v>1.9606117334525193</c:v>
                </c:pt>
                <c:pt idx="32">
                  <c:v>1.7525066279487611</c:v>
                </c:pt>
                <c:pt idx="33">
                  <c:v>1.5673468562358155</c:v>
                </c:pt>
                <c:pt idx="34">
                  <c:v>1.4024835739972952</c:v>
                </c:pt>
                <c:pt idx="35">
                  <c:v>1.2555886075617175</c:v>
                </c:pt>
                <c:pt idx="36">
                  <c:v>1.1246137747864762</c:v>
                </c:pt>
                <c:pt idx="37">
                  <c:v>1.0077556044372811</c:v>
                </c:pt>
                <c:pt idx="38">
                  <c:v>0.90342470604968439</c:v>
                </c:pt>
                <c:pt idx="39">
                  <c:v>0.81021915025447333</c:v>
                </c:pt>
                <c:pt idx="40">
                  <c:v>0.72690131132952462</c:v>
                </c:pt>
                <c:pt idx="41">
                  <c:v>0.65237770183362731</c:v>
                </c:pt>
                <c:pt idx="42">
                  <c:v>0.58568139570228683</c:v>
                </c:pt>
                <c:pt idx="43">
                  <c:v>0.52595669292019731</c:v>
                </c:pt>
                <c:pt idx="44">
                  <c:v>0.47244572732563905</c:v>
                </c:pt>
                <c:pt idx="45">
                  <c:v>0.42447676050729355</c:v>
                </c:pt>
                <c:pt idx="46">
                  <c:v>0.38145394018459272</c:v>
                </c:pt>
                <c:pt idx="47">
                  <c:v>0.34284833181372615</c:v>
                </c:pt>
                <c:pt idx="48">
                  <c:v>0.30819005818902934</c:v>
                </c:pt>
                <c:pt idx="49">
                  <c:v>0.27706140415293601</c:v>
                </c:pt>
                <c:pt idx="50">
                  <c:v>0.24909076272847674</c:v>
                </c:pt>
                <c:pt idx="51">
                  <c:v>0.22394731550543284</c:v>
                </c:pt>
                <c:pt idx="52">
                  <c:v>0.20133635433409103</c:v>
                </c:pt>
                <c:pt idx="53">
                  <c:v>0.18099516364002871</c:v>
                </c:pt>
                <c:pt idx="54">
                  <c:v>0.16268939325092421</c:v>
                </c:pt>
                <c:pt idx="55">
                  <c:v>0.1462098607615675</c:v>
                </c:pt>
                <c:pt idx="56">
                  <c:v>0.1313697303603566</c:v>
                </c:pt>
                <c:pt idx="57">
                  <c:v>0.11800202187377345</c:v>
                </c:pt>
                <c:pt idx="58">
                  <c:v>0.1059574097034985</c:v>
                </c:pt>
                <c:pt idx="59">
                  <c:v>9.5102276461192806E-2</c:v>
                </c:pt>
                <c:pt idx="60">
                  <c:v>8.5316990557431097E-2</c:v>
                </c:pt>
                <c:pt idx="61">
                  <c:v>7.6494380867102627E-2</c:v>
                </c:pt>
                <c:pt idx="62">
                  <c:v>6.8538384953834811E-2</c:v>
                </c:pt>
                <c:pt idx="63">
                  <c:v>6.13628502592748E-2</c:v>
                </c:pt>
                <c:pt idx="64">
                  <c:v>5.4890470208404617E-2</c:v>
                </c:pt>
                <c:pt idx="65">
                  <c:v>4.9051839400220704E-2</c:v>
                </c:pt>
                <c:pt idx="66">
                  <c:v>4.3784613987716103E-2</c:v>
                </c:pt>
                <c:pt idx="67">
                  <c:v>3.9032765039847588E-2</c:v>
                </c:pt>
                <c:pt idx="68">
                  <c:v>3.4745914153463592E-2</c:v>
                </c:pt>
                <c:pt idx="69">
                  <c:v>3.0878741873037175E-2</c:v>
                </c:pt>
                <c:pt idx="70">
                  <c:v>2.739046060470746E-2</c:v>
                </c:pt>
                <c:pt idx="71">
                  <c:v>2.4244344699481026E-2</c:v>
                </c:pt>
                <c:pt idx="72">
                  <c:v>2.1407311246613461E-2</c:v>
                </c:pt>
                <c:pt idx="73">
                  <c:v>1.8849545877854954E-2</c:v>
                </c:pt>
                <c:pt idx="74">
                  <c:v>1.6544168550006927E-2</c:v>
                </c:pt>
                <c:pt idx="75">
                  <c:v>1.4466934858887798E-2</c:v>
                </c:pt>
                <c:pt idx="76">
                  <c:v>1.259596895260192E-2</c:v>
                </c:pt>
                <c:pt idx="77">
                  <c:v>1.0911524564839114E-2</c:v>
                </c:pt>
                <c:pt idx="78">
                  <c:v>9.3957710875484345E-3</c:v>
                </c:pt>
                <c:pt idx="79">
                  <c:v>8.0326019534729919E-3</c:v>
                </c:pt>
                <c:pt idx="80">
                  <c:v>6.8074629085679668E-3</c:v>
                </c:pt>
                <c:pt idx="81">
                  <c:v>5.7071980273714846E-3</c:v>
                </c:pt>
                <c:pt idx="82">
                  <c:v>4.7199115654268566E-3</c:v>
                </c:pt>
                <c:pt idx="83">
                  <c:v>3.8348439557563652E-3</c:v>
                </c:pt>
                <c:pt idx="84">
                  <c:v>3.0422604445755398E-3</c:v>
                </c:pt>
                <c:pt idx="85">
                  <c:v>2.3333510278851798E-3</c:v>
                </c:pt>
                <c:pt idx="86">
                  <c:v>1.7001404978978717E-3</c:v>
                </c:pt>
                <c:pt idx="87">
                  <c:v>1.1354075387243457E-3</c:v>
                </c:pt>
                <c:pt idx="88">
                  <c:v>6.3261192636738226E-4</c:v>
                </c:pt>
                <c:pt idx="89">
                  <c:v>1.8582899059696868E-4</c:v>
                </c:pt>
                <c:pt idx="90">
                  <c:v>-2.1030941274717018E-4</c:v>
                </c:pt>
                <c:pt idx="91">
                  <c:v>-5.6066808971237572E-4</c:v>
                </c:pt>
                <c:pt idx="92">
                  <c:v>-8.696564553829912E-4</c:v>
                </c:pt>
                <c:pt idx="93">
                  <c:v>-1.1412717753770886E-3</c:v>
                </c:pt>
                <c:pt idx="94">
                  <c:v>-1.3791381801151515E-3</c:v>
                </c:pt>
                <c:pt idx="95">
                  <c:v>-1.5865418798010674E-3</c:v>
                </c:pt>
                <c:pt idx="96">
                  <c:v>-1.7664629631014351E-3</c:v>
                </c:pt>
                <c:pt idx="97">
                  <c:v>-1.9216041224561962E-3</c:v>
                </c:pt>
                <c:pt idx="98">
                  <c:v>-2.0544166132485135E-3</c:v>
                </c:pt>
                <c:pt idx="99">
                  <c:v>-2.1671237222141027E-3</c:v>
                </c:pt>
                <c:pt idx="100">
                  <c:v>-2.2617419920482927E-3</c:v>
                </c:pt>
                <c:pt idx="101">
                  <c:v>-2.3401004237901964E-3</c:v>
                </c:pt>
                <c:pt idx="102">
                  <c:v>-2.4038578558901796E-3</c:v>
                </c:pt>
                <c:pt idx="103">
                  <c:v>-2.4545186985993925E-3</c:v>
                </c:pt>
                <c:pt idx="104">
                  <c:v>-2.4934471841948549E-3</c:v>
                </c:pt>
                <c:pt idx="105">
                  <c:v>-2.5218802773344226E-3</c:v>
                </c:pt>
                <c:pt idx="106">
                  <c:v>-2.5409393753163278E-3</c:v>
                </c:pt>
                <c:pt idx="107">
                  <c:v>-2.5516409150122747E-3</c:v>
                </c:pt>
                <c:pt idx="108">
                  <c:v>-2.5549059915882986E-3</c:v>
                </c:pt>
                <c:pt idx="109">
                  <c:v>-2.5515690836780285E-3</c:v>
                </c:pt>
                <c:pt idx="110">
                  <c:v>-2.5423859702994691E-3</c:v>
                </c:pt>
                <c:pt idx="111">
                  <c:v>-2.5280409163943194E-3</c:v>
                </c:pt>
                <c:pt idx="112">
                  <c:v>-2.5091531963156934E-3</c:v>
                </c:pt>
                <c:pt idx="113">
                  <c:v>-2.4862830178053906E-3</c:v>
                </c:pt>
                <c:pt idx="114">
                  <c:v>-2.4599369029042104E-3</c:v>
                </c:pt>
                <c:pt idx="115">
                  <c:v>-2.4305725767566218E-3</c:v>
                </c:pt>
                <c:pt idx="116">
                  <c:v>-2.3986034103394313E-3</c:v>
                </c:pt>
                <c:pt idx="117">
                  <c:v>-2.364402458706498E-3</c:v>
                </c:pt>
                <c:pt idx="118">
                  <c:v>-2.3283061323458865E-3</c:v>
                </c:pt>
                <c:pt idx="119">
                  <c:v>-2.2906175356473954E-3</c:v>
                </c:pt>
                <c:pt idx="120">
                  <c:v>-2.2516095032356046E-3</c:v>
                </c:pt>
                <c:pt idx="121">
                  <c:v>-2.2115273620006396E-3</c:v>
                </c:pt>
                <c:pt idx="122">
                  <c:v>-2.1705914440225639E-3</c:v>
                </c:pt>
                <c:pt idx="123">
                  <c:v>-2.128999373207209E-3</c:v>
                </c:pt>
                <c:pt idx="124">
                  <c:v>-2.0869281463044638E-3</c:v>
                </c:pt>
                <c:pt idx="125">
                  <c:v>-2.0445360270421459E-3</c:v>
                </c:pt>
                <c:pt idx="126">
                  <c:v>-2.0019642703576349E-3</c:v>
                </c:pt>
                <c:pt idx="127">
                  <c:v>-1.9593386921276878E-3</c:v>
                </c:pt>
                <c:pt idx="128">
                  <c:v>-1.9167710983666968E-3</c:v>
                </c:pt>
                <c:pt idx="129">
                  <c:v>-1.8743605865705027E-3</c:v>
                </c:pt>
                <c:pt idx="130">
                  <c:v>-1.8321947307130212E-3</c:v>
                </c:pt>
                <c:pt idx="131">
                  <c:v>-1.79035066034415E-3</c:v>
                </c:pt>
                <c:pt idx="132">
                  <c:v>-1.7488960432791238E-3</c:v>
                </c:pt>
                <c:pt idx="133">
                  <c:v>-1.707889980501321E-3</c:v>
                </c:pt>
                <c:pt idx="134">
                  <c:v>-1.6673838211143765E-3</c:v>
                </c:pt>
                <c:pt idx="135">
                  <c:v>-1.6274219044666645E-3</c:v>
                </c:pt>
                <c:pt idx="136">
                  <c:v>-1.5880422359253663E-3</c:v>
                </c:pt>
                <c:pt idx="137">
                  <c:v>-1.5492771021912764E-3</c:v>
                </c:pt>
                <c:pt idx="138">
                  <c:v>-1.511153631514303E-3</c:v>
                </c:pt>
                <c:pt idx="139">
                  <c:v>-1.4736943036870931E-3</c:v>
                </c:pt>
                <c:pt idx="140">
                  <c:v>-1.4369174142566689E-3</c:v>
                </c:pt>
                <c:pt idx="141">
                  <c:v>-1.4008374969962608E-3</c:v>
                </c:pt>
                <c:pt idx="142">
                  <c:v>-1.3654657083186736E-3</c:v>
                </c:pt>
                <c:pt idx="143">
                  <c:v>-1.3308101769842861E-3</c:v>
                </c:pt>
                <c:pt idx="144">
                  <c:v>-1.2968763221588417E-3</c:v>
                </c:pt>
                <c:pt idx="145">
                  <c:v>-1.2636671426049992E-3</c:v>
                </c:pt>
                <c:pt idx="146">
                  <c:v>-1.2311834795452775E-3</c:v>
                </c:pt>
                <c:pt idx="147">
                  <c:v>-1.1994242555097199E-3</c:v>
                </c:pt>
                <c:pt idx="148">
                  <c:v>-1.1683866912777748E-3</c:v>
                </c:pt>
                <c:pt idx="149">
                  <c:v>-1.1380665028380631E-3</c:v>
                </c:pt>
                <c:pt idx="150">
                  <c:v>-1.1084580801209096E-3</c:v>
                </c:pt>
                <c:pt idx="151">
                  <c:v>-1.0795546491044394E-3</c:v>
                </c:pt>
                <c:pt idx="152">
                  <c:v>-1.0513484187550397E-3</c:v>
                </c:pt>
                <c:pt idx="153">
                  <c:v>-1.023830714135199E-3</c:v>
                </c:pt>
                <c:pt idx="154">
                  <c:v>-9.9699209689540916E-4</c:v>
                </c:pt>
                <c:pt idx="155">
                  <c:v>-9.7082247426079273E-4</c:v>
                </c:pt>
                <c:pt idx="156">
                  <c:v>-9.4531119752638457E-4</c:v>
                </c:pt>
                <c:pt idx="157">
                  <c:v>-9.2044715098687764E-4</c:v>
                </c:pt>
                <c:pt idx="158">
                  <c:v>-8.9621883214619641E-4</c:v>
                </c:pt>
                <c:pt idx="159">
                  <c:v>-8.7261442397894089E-4</c:v>
                </c:pt>
                <c:pt idx="160">
                  <c:v>-8.4962185994878292E-4</c:v>
                </c:pt>
                <c:pt idx="161">
                  <c:v>-8.2722888242784092E-4</c:v>
                </c:pt>
                <c:pt idx="162">
                  <c:v>-8.0542309510527933E-4</c:v>
                </c:pt>
                <c:pt idx="163">
                  <c:v>-7.8419200992250711E-4</c:v>
                </c:pt>
                <c:pt idx="164">
                  <c:v>-7.6352308902582957E-4</c:v>
                </c:pt>
                <c:pt idx="165">
                  <c:v>-7.4340378218501089E-4</c:v>
                </c:pt>
                <c:pt idx="166">
                  <c:v>-7.2382156008738265E-4</c:v>
                </c:pt>
                <c:pt idx="167">
                  <c:v>-7.0476394388175223E-4</c:v>
                </c:pt>
                <c:pt idx="168">
                  <c:v>-6.8621853131396997E-4</c:v>
                </c:pt>
                <c:pt idx="169">
                  <c:v>-6.681730197664723E-4</c:v>
                </c:pt>
                <c:pt idx="170">
                  <c:v>-6.5061522648704451E-4</c:v>
                </c:pt>
                <c:pt idx="171">
                  <c:v>-6.3353310626739878E-4</c:v>
                </c:pt>
                <c:pt idx="172">
                  <c:v>-6.1691476680951127E-4</c:v>
                </c:pt>
                <c:pt idx="173">
                  <c:v>-6.0074848199707996E-4</c:v>
                </c:pt>
                <c:pt idx="174">
                  <c:v>-5.8502270327052096E-4</c:v>
                </c:pt>
                <c:pt idx="175">
                  <c:v>-5.6972606928671981E-4</c:v>
                </c:pt>
                <c:pt idx="176">
                  <c:v>-5.548474140289006E-4</c:v>
                </c:pt>
                <c:pt idx="177">
                  <c:v>-5.4037577351759541E-4</c:v>
                </c:pt>
                <c:pt idx="178">
                  <c:v>-5.263003912604566E-4</c:v>
                </c:pt>
                <c:pt idx="179">
                  <c:v>-5.1261072256656391E-4</c:v>
                </c:pt>
                <c:pt idx="180">
                  <c:v>-4.9929643783987935E-4</c:v>
                </c:pt>
                <c:pt idx="181">
                  <c:v>-4.8634742495633134E-4</c:v>
                </c:pt>
                <c:pt idx="182">
                  <c:v>-4.737537908198156E-4</c:v>
                </c:pt>
                <c:pt idx="183">
                  <c:v>-4.61505862183908E-4</c:v>
                </c:pt>
                <c:pt idx="184">
                  <c:v>-4.4959418581837956E-4</c:v>
                </c:pt>
                <c:pt idx="185">
                  <c:v>-4.3800952809248462E-4</c:v>
                </c:pt>
                <c:pt idx="186">
                  <c:v>-4.2674287404057156E-4</c:v>
                </c:pt>
                <c:pt idx="187">
                  <c:v>-4.1578542596959592E-4</c:v>
                </c:pt>
                <c:pt idx="188">
                  <c:v>-4.0512860166273611E-4</c:v>
                </c:pt>
                <c:pt idx="189">
                  <c:v>-3.9476403222833272E-4</c:v>
                </c:pt>
                <c:pt idx="190">
                  <c:v>-3.8468355963887238E-4</c:v>
                </c:pt>
                <c:pt idx="191">
                  <c:v>-3.7487923400055938E-4</c:v>
                </c:pt>
                <c:pt idx="192">
                  <c:v>-3.6534331059026945E-4</c:v>
                </c:pt>
                <c:pt idx="193">
                  <c:v>-3.5606824669319232E-4</c:v>
                </c:pt>
                <c:pt idx="194">
                  <c:v>-3.4704669827131913E-4</c:v>
                </c:pt>
                <c:pt idx="195">
                  <c:v>-3.3827151649003565E-4</c:v>
                </c:pt>
                <c:pt idx="196">
                  <c:v>-3.2973574412745123E-4</c:v>
                </c:pt>
                <c:pt idx="197">
                  <c:v>-3.2143261188865576E-4</c:v>
                </c:pt>
                <c:pt idx="198">
                  <c:v>-3.1335553464493338E-4</c:v>
                </c:pt>
                <c:pt idx="199">
                  <c:v>-3.0549810761591132E-4</c:v>
                </c:pt>
                <c:pt idx="200">
                  <c:v>-2.9785410251081717E-4</c:v>
                </c:pt>
                <c:pt idx="201">
                  <c:v>-2.9041746364331955E-4</c:v>
                </c:pt>
                <c:pt idx="202">
                  <c:v>-2.831823040329255E-4</c:v>
                </c:pt>
                <c:pt idx="203">
                  <c:v>-2.761429015044921E-4</c:v>
                </c:pt>
                <c:pt idx="204">
                  <c:v>-2.6929369479615397E-4</c:v>
                </c:pt>
                <c:pt idx="205">
                  <c:v>-2.626292796848127E-4</c:v>
                </c:pt>
                <c:pt idx="206">
                  <c:v>-2.5614440513727982E-4</c:v>
                </c:pt>
                <c:pt idx="207">
                  <c:v>-2.4983396949420928E-4</c:v>
                </c:pt>
                <c:pt idx="208">
                  <c:v>-2.4369301669308069E-4</c:v>
                </c:pt>
                <c:pt idx="209">
                  <c:v>-2.3771673253571857E-4</c:v>
                </c:pt>
                <c:pt idx="210">
                  <c:v>-2.3190044100509239E-4</c:v>
                </c:pt>
                <c:pt idx="211">
                  <c:v>-2.2623960063551616E-4</c:v>
                </c:pt>
                <c:pt idx="212">
                  <c:v>-2.2072980093975367E-4</c:v>
                </c:pt>
                <c:pt idx="213">
                  <c:v>-2.1536675889602245E-4</c:v>
                </c:pt>
                <c:pt idx="214">
                  <c:v>-2.1014631549738039E-4</c:v>
                </c:pt>
                <c:pt idx="215">
                  <c:v>-2.0506443236557463E-4</c:v>
                </c:pt>
                <c:pt idx="216">
                  <c:v>-2.0011718843100318E-4</c:v>
                </c:pt>
                <c:pt idx="217">
                  <c:v>-1.9530077668011413E-4</c:v>
                </c:pt>
                <c:pt idx="218">
                  <c:v>-1.9061150097123041E-4</c:v>
                </c:pt>
                <c:pt idx="219">
                  <c:v>-1.8604577291950463E-4</c:v>
                </c:pt>
                <c:pt idx="220">
                  <c:v>-1.8160010885145294E-4</c:v>
                </c:pt>
                <c:pt idx="221">
                  <c:v>-1.7727112682928975E-4</c:v>
                </c:pt>
                <c:pt idx="222">
                  <c:v>-1.7305554374506734E-4</c:v>
                </c:pt>
                <c:pt idx="223">
                  <c:v>-1.689501724844575E-4</c:v>
                </c:pt>
                <c:pt idx="224">
                  <c:v>-1.6495191915983547E-4</c:v>
                </c:pt>
                <c:pt idx="225">
                  <c:v>-1.6105778041219254E-4</c:v>
                </c:pt>
                <c:pt idx="226">
                  <c:v>-1.5726484078126853E-4</c:v>
                </c:pt>
                <c:pt idx="227">
                  <c:v>-1.535702701431929E-4</c:v>
                </c:pt>
                <c:pt idx="228">
                  <c:v>-1.4997132121481852E-4</c:v>
                </c:pt>
                <c:pt idx="229">
                  <c:v>-1.4646532712384846E-4</c:v>
                </c:pt>
                <c:pt idx="230">
                  <c:v>-1.4304969904378867E-4</c:v>
                </c:pt>
                <c:pt idx="231">
                  <c:v>-1.3972192389269248E-4</c:v>
                </c:pt>
                <c:pt idx="232">
                  <c:v>-1.3647956209460638E-4</c:v>
                </c:pt>
                <c:pt idx="233">
                  <c:v>-1.3332024540259362E-4</c:v>
                </c:pt>
                <c:pt idx="234">
                  <c:v>-1.3024167478216446E-4</c:v>
                </c:pt>
                <c:pt idx="235">
                  <c:v>-1.2724161835391559E-4</c:v>
                </c:pt>
                <c:pt idx="236">
                  <c:v>-1.2431790939416453E-4</c:v>
                </c:pt>
                <c:pt idx="237">
                  <c:v>-1.2146844439233722E-4</c:v>
                </c:pt>
                <c:pt idx="238">
                  <c:v>-1.1869118116386353E-4</c:v>
                </c:pt>
                <c:pt idx="239">
                  <c:v>-1.1598413701732155E-4</c:v>
                </c:pt>
                <c:pt idx="240">
                  <c:v>-1.1334538697457381E-4</c:v>
                </c:pt>
                <c:pt idx="241">
                  <c:v>-1.1077306204263172E-4</c:v>
                </c:pt>
                <c:pt idx="242">
                  <c:v>-1.0826534753599732E-4</c:v>
                </c:pt>
                <c:pt idx="243">
                  <c:v>-1.0582048144822657E-4</c:v>
                </c:pt>
                <c:pt idx="244">
                  <c:v>-1.0343675287147864E-4</c:v>
                </c:pt>
                <c:pt idx="245">
                  <c:v>-1.0111250046281816E-4</c:v>
                </c:pt>
                <c:pt idx="246">
                  <c:v>-9.8846110956056092E-5</c:v>
                </c:pt>
                <c:pt idx="247">
                  <c:v>-9.6636017717925815E-5</c:v>
                </c:pt>
                <c:pt idx="248">
                  <c:v>-9.4480699347412436E-5</c:v>
                </c:pt>
                <c:pt idx="249">
                  <c:v>-9.2378678317064954E-5</c:v>
                </c:pt>
                <c:pt idx="250">
                  <c:v>-9.0328519655145839E-5</c:v>
                </c:pt>
                <c:pt idx="251">
                  <c:v>-8.832882966748799E-5</c:v>
                </c:pt>
                <c:pt idx="252">
                  <c:v>-8.6378254697951849E-5</c:v>
                </c:pt>
                <c:pt idx="253">
                  <c:v>-8.4475479926397499E-5</c:v>
                </c:pt>
                <c:pt idx="254">
                  <c:v>-8.2619228203103376E-5</c:v>
                </c:pt>
                <c:pt idx="255">
                  <c:v>-8.080825891859486E-5</c:v>
                </c:pt>
                <c:pt idx="256">
                  <c:v>-7.9041366907857101E-5</c:v>
                </c:pt>
                <c:pt idx="257">
                  <c:v>-7.7317381387938922E-5</c:v>
                </c:pt>
                <c:pt idx="258">
                  <c:v>-7.5635164927971958E-5</c:v>
                </c:pt>
                <c:pt idx="259">
                  <c:v>-7.3993612450651806E-5</c:v>
                </c:pt>
                <c:pt idx="260">
                  <c:v>-7.2391650264260791E-5</c:v>
                </c:pt>
                <c:pt idx="261">
                  <c:v>-7.0828235124307238E-5</c:v>
                </c:pt>
                <c:pt idx="262">
                  <c:v>-6.930235332392751E-5</c:v>
                </c:pt>
                <c:pt idx="263">
                  <c:v>-6.7813019812162378E-5</c:v>
                </c:pt>
                <c:pt idx="264">
                  <c:v>-6.6359277339288314E-5</c:v>
                </c:pt>
                <c:pt idx="265">
                  <c:v>-6.4940195628371885E-5</c:v>
                </c:pt>
                <c:pt idx="266">
                  <c:v>-6.3554870572273011E-5</c:v>
                </c:pt>
                <c:pt idx="267">
                  <c:v>-6.2202423455304064E-5</c:v>
                </c:pt>
                <c:pt idx="268">
                  <c:v>-6.0882000198808022E-5</c:v>
                </c:pt>
                <c:pt idx="269">
                  <c:v>-5.9592770629909916E-5</c:v>
                </c:pt>
                <c:pt idx="270">
                  <c:v>-5.8333927772752421E-5</c:v>
                </c:pt>
                <c:pt idx="271">
                  <c:v>-5.7104687161501949E-5</c:v>
                </c:pt>
                <c:pt idx="272">
                  <c:v>-5.590428617447407E-5</c:v>
                </c:pt>
                <c:pt idx="273">
                  <c:v>-5.4731983388707909E-5</c:v>
                </c:pt>
                <c:pt idx="274">
                  <c:v>-5.3587057954379265E-5</c:v>
                </c:pt>
                <c:pt idx="275">
                  <c:v>-5.2468808988418132E-5</c:v>
                </c:pt>
                <c:pt idx="276">
                  <c:v>-5.1376554986748294E-5</c:v>
                </c:pt>
                <c:pt idx="277">
                  <c:v>-5.0309633254557531E-5</c:v>
                </c:pt>
                <c:pt idx="278">
                  <c:v>-4.9267399354056363E-5</c:v>
                </c:pt>
                <c:pt idx="279">
                  <c:v>-4.8249226569159659E-5</c:v>
                </c:pt>
                <c:pt idx="280">
                  <c:v>-4.7254505386580464E-5</c:v>
                </c:pt>
                <c:pt idx="281">
                  <c:v>-4.6282642992808074E-5</c:v>
                </c:pt>
                <c:pt idx="282">
                  <c:v>-4.533306278649203E-5</c:v>
                </c:pt>
                <c:pt idx="283">
                  <c:v>-4.4405203905735754E-5</c:v>
                </c:pt>
                <c:pt idx="284">
                  <c:v>-4.3498520769836253E-5</c:v>
                </c:pt>
                <c:pt idx="285">
                  <c:v>-4.2612482635025557E-5</c:v>
                </c:pt>
                <c:pt idx="286">
                  <c:v>-4.1746573163762915E-5</c:v>
                </c:pt>
                <c:pt idx="287">
                  <c:v>-4.0900290007168329E-5</c:v>
                </c:pt>
                <c:pt idx="288">
                  <c:v>-4.0073144400167375E-5</c:v>
                </c:pt>
                <c:pt idx="289">
                  <c:v>-3.9264660768965513E-5</c:v>
                </c:pt>
                <c:pt idx="290">
                  <c:v>-3.8474376350453058E-5</c:v>
                </c:pt>
                <c:pt idx="291">
                  <c:v>-3.7701840823178082E-5</c:v>
                </c:pt>
                <c:pt idx="292">
                  <c:v>-3.6946615949510412E-5</c:v>
                </c:pt>
                <c:pt idx="293">
                  <c:v>-3.620827522865906E-5</c:v>
                </c:pt>
                <c:pt idx="294">
                  <c:v>-3.5486403560193515E-5</c:v>
                </c:pt>
                <c:pt idx="295">
                  <c:v>-3.4780596917747709E-5</c:v>
                </c:pt>
                <c:pt idx="296">
                  <c:v>-3.409046203257698E-5</c:v>
                </c:pt>
                <c:pt idx="297">
                  <c:v>-3.341561608667004E-5</c:v>
                </c:pt>
                <c:pt idx="298">
                  <c:v>-3.2755686415108083E-5</c:v>
                </c:pt>
                <c:pt idx="299">
                  <c:v>-3.2110310217390156E-5</c:v>
                </c:pt>
                <c:pt idx="300">
                  <c:v>-3.1479134277433012E-5</c:v>
                </c:pt>
                <c:pt idx="301">
                  <c:v>-3.086181469198493E-5</c:v>
                </c:pt>
                <c:pt idx="302">
                  <c:v>-3.025801660718203E-5</c:v>
                </c:pt>
                <c:pt idx="303">
                  <c:v>-2.9667413963001447E-5</c:v>
                </c:pt>
                <c:pt idx="304">
                  <c:v>-2.9089689245352834E-5</c:v>
                </c:pt>
                <c:pt idx="305">
                  <c:v>-2.8524533245582015E-5</c:v>
                </c:pt>
                <c:pt idx="306">
                  <c:v>-2.7971644827145741E-5</c:v>
                </c:pt>
                <c:pt idx="307">
                  <c:v>-2.7430730699243699E-5</c:v>
                </c:pt>
                <c:pt idx="308">
                  <c:v>-2.6901505197179468E-5</c:v>
                </c:pt>
                <c:pt idx="309">
                  <c:v>-2.638369006925223E-5</c:v>
                </c:pt>
                <c:pt idx="310">
                  <c:v>-2.587701426996864E-5</c:v>
                </c:pt>
                <c:pt idx="311">
                  <c:v>-2.5381213759382282E-5</c:v>
                </c:pt>
                <c:pt idx="312">
                  <c:v>-2.4896031308369014E-5</c:v>
                </c:pt>
                <c:pt idx="313">
                  <c:v>-2.4421216309654517E-5</c:v>
                </c:pt>
                <c:pt idx="314">
                  <c:v>-2.3956524594415856E-5</c:v>
                </c:pt>
                <c:pt idx="315">
                  <c:v>-2.3501718254284618E-5</c:v>
                </c:pt>
                <c:pt idx="316">
                  <c:v>-2.305656546858442E-5</c:v>
                </c:pt>
                <c:pt idx="317">
                  <c:v>-2.2620840336641266E-5</c:v>
                </c:pt>
                <c:pt idx="318">
                  <c:v>-2.219432271501042E-5</c:v>
                </c:pt>
                <c:pt idx="319">
                  <c:v>-2.1776798059467773E-5</c:v>
                </c:pt>
                <c:pt idx="320">
                  <c:v>-2.1368057271619592E-5</c:v>
                </c:pt>
                <c:pt idx="321">
                  <c:v>-2.0967896549988198E-5</c:v>
                </c:pt>
                <c:pt idx="322">
                  <c:v>-2.0576117245436695E-5</c:v>
                </c:pt>
                <c:pt idx="323">
                  <c:v>-2.0192525720798538E-5</c:v>
                </c:pt>
                <c:pt idx="324">
                  <c:v>-1.9816933214584617E-5</c:v>
                </c:pt>
                <c:pt idx="325">
                  <c:v>-1.9449155708641611E-5</c:v>
                </c:pt>
                <c:pt idx="326">
                  <c:v>-1.9089013799641903E-5</c:v>
                </c:pt>
                <c:pt idx="327">
                  <c:v>-1.873633257428762E-5</c:v>
                </c:pt>
                <c:pt idx="328">
                  <c:v>-1.8390941488115346E-5</c:v>
                </c:pt>
                <c:pt idx="329">
                  <c:v>-1.8052674247792448E-5</c:v>
                </c:pt>
                <c:pt idx="330">
                  <c:v>-1.7721368696798629E-5</c:v>
                </c:pt>
                <c:pt idx="331">
                  <c:v>-1.7396866704389373E-5</c:v>
                </c:pt>
                <c:pt idx="332">
                  <c:v>-1.7079014057742641E-5</c:v>
                </c:pt>
                <c:pt idx="333">
                  <c:v>-1.6767660357191709E-5</c:v>
                </c:pt>
                <c:pt idx="334">
                  <c:v>-1.6462658914451314E-5</c:v>
                </c:pt>
                <c:pt idx="335">
                  <c:v>-1.6163866653746026E-5</c:v>
                </c:pt>
                <c:pt idx="336">
                  <c:v>-1.5871144015754045E-5</c:v>
                </c:pt>
                <c:pt idx="337">
                  <c:v>-1.5584354864281327E-5</c:v>
                </c:pt>
                <c:pt idx="338">
                  <c:v>-1.5303366395583804E-5</c:v>
                </c:pt>
                <c:pt idx="339">
                  <c:v>-1.5028049050258046E-5</c:v>
                </c:pt>
                <c:pt idx="340">
                  <c:v>-1.4758276427624029E-5</c:v>
                </c:pt>
                <c:pt idx="341">
                  <c:v>-1.4493925202524409E-5</c:v>
                </c:pt>
                <c:pt idx="342">
                  <c:v>-1.4234875044468936E-5</c:v>
                </c:pt>
                <c:pt idx="343">
                  <c:v>-1.3981008539053347E-5</c:v>
                </c:pt>
                <c:pt idx="344">
                  <c:v>-1.3732211111585156E-5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7BD-4404-B9A7-BF676BB25BAB}"/>
            </c:ext>
          </c:extLst>
        </c:ser>
        <c:ser>
          <c:idx val="2"/>
          <c:order val="2"/>
          <c:tx>
            <c:strRef>
              <c:f>Sheet1!$P$6</c:f>
              <c:strCache>
                <c:ptCount val="1"/>
                <c:pt idx="0">
                  <c:v>LJ+FH term/εff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Sheet1!$M$7:$M$351</c:f>
              <c:numCache>
                <c:formatCode>0.00</c:formatCode>
                <c:ptCount val="345"/>
                <c:pt idx="0">
                  <c:v>0.67567567567567566</c:v>
                </c:pt>
                <c:pt idx="1">
                  <c:v>0.68243243243243246</c:v>
                </c:pt>
                <c:pt idx="2">
                  <c:v>0.68918918918918926</c:v>
                </c:pt>
                <c:pt idx="3">
                  <c:v>0.69594594594594594</c:v>
                </c:pt>
                <c:pt idx="4">
                  <c:v>0.70270270270270274</c:v>
                </c:pt>
                <c:pt idx="5">
                  <c:v>0.70945945945945954</c:v>
                </c:pt>
                <c:pt idx="6">
                  <c:v>0.71621621621621623</c:v>
                </c:pt>
                <c:pt idx="7">
                  <c:v>0.72297297297297303</c:v>
                </c:pt>
                <c:pt idx="8">
                  <c:v>0.72972972972972983</c:v>
                </c:pt>
                <c:pt idx="9">
                  <c:v>0.73648648648648651</c:v>
                </c:pt>
                <c:pt idx="10">
                  <c:v>0.74324324324324331</c:v>
                </c:pt>
                <c:pt idx="11">
                  <c:v>0.75000000000000011</c:v>
                </c:pt>
                <c:pt idx="12">
                  <c:v>0.7567567567567568</c:v>
                </c:pt>
                <c:pt idx="13">
                  <c:v>0.76351351351351349</c:v>
                </c:pt>
                <c:pt idx="14">
                  <c:v>0.77027027027027017</c:v>
                </c:pt>
                <c:pt idx="15">
                  <c:v>0.77702702702702697</c:v>
                </c:pt>
                <c:pt idx="16">
                  <c:v>0.78378378378378377</c:v>
                </c:pt>
                <c:pt idx="17">
                  <c:v>0.79054054054054046</c:v>
                </c:pt>
                <c:pt idx="18">
                  <c:v>0.79729729729729726</c:v>
                </c:pt>
                <c:pt idx="19">
                  <c:v>0.80405405405405406</c:v>
                </c:pt>
                <c:pt idx="20">
                  <c:v>0.81081081081081074</c:v>
                </c:pt>
                <c:pt idx="21">
                  <c:v>0.81756756756756754</c:v>
                </c:pt>
                <c:pt idx="22">
                  <c:v>0.82432432432432434</c:v>
                </c:pt>
                <c:pt idx="23">
                  <c:v>0.83108108108108103</c:v>
                </c:pt>
                <c:pt idx="24">
                  <c:v>0.83783783783783783</c:v>
                </c:pt>
                <c:pt idx="25">
                  <c:v>0.84459459459459463</c:v>
                </c:pt>
                <c:pt idx="26">
                  <c:v>0.85135135135135132</c:v>
                </c:pt>
                <c:pt idx="27">
                  <c:v>0.85810810810810811</c:v>
                </c:pt>
                <c:pt idx="28">
                  <c:v>0.86486486486486491</c:v>
                </c:pt>
                <c:pt idx="29">
                  <c:v>0.8716216216216216</c:v>
                </c:pt>
                <c:pt idx="30">
                  <c:v>0.8783783783783784</c:v>
                </c:pt>
                <c:pt idx="31">
                  <c:v>0.8851351351351352</c:v>
                </c:pt>
                <c:pt idx="32">
                  <c:v>0.891891891891892</c:v>
                </c:pt>
                <c:pt idx="33">
                  <c:v>0.89864864864864868</c:v>
                </c:pt>
                <c:pt idx="34">
                  <c:v>0.90540540540540548</c:v>
                </c:pt>
                <c:pt idx="35">
                  <c:v>0.91216216216216228</c:v>
                </c:pt>
                <c:pt idx="36">
                  <c:v>0.91891891891891897</c:v>
                </c:pt>
                <c:pt idx="37">
                  <c:v>0.92567567567567577</c:v>
                </c:pt>
                <c:pt idx="38">
                  <c:v>0.93243243243243235</c:v>
                </c:pt>
                <c:pt idx="39">
                  <c:v>0.93918918918918914</c:v>
                </c:pt>
                <c:pt idx="40">
                  <c:v>0.94594594594594594</c:v>
                </c:pt>
                <c:pt idx="41">
                  <c:v>0.95270270270270263</c:v>
                </c:pt>
                <c:pt idx="42">
                  <c:v>0.95945945945945943</c:v>
                </c:pt>
                <c:pt idx="43">
                  <c:v>0.96621621621621623</c:v>
                </c:pt>
                <c:pt idx="44">
                  <c:v>0.97297297297297292</c:v>
                </c:pt>
                <c:pt idx="45">
                  <c:v>0.97972972972972971</c:v>
                </c:pt>
                <c:pt idx="46">
                  <c:v>0.98648648648648651</c:v>
                </c:pt>
                <c:pt idx="47">
                  <c:v>0.9932432432432432</c:v>
                </c:pt>
                <c:pt idx="48">
                  <c:v>1</c:v>
                </c:pt>
                <c:pt idx="49">
                  <c:v>1.0067567567567568</c:v>
                </c:pt>
                <c:pt idx="50">
                  <c:v>1.0135135135135136</c:v>
                </c:pt>
                <c:pt idx="51">
                  <c:v>1.0202702702702704</c:v>
                </c:pt>
                <c:pt idx="52">
                  <c:v>1.027027027027027</c:v>
                </c:pt>
                <c:pt idx="53">
                  <c:v>1.0337837837837838</c:v>
                </c:pt>
                <c:pt idx="54">
                  <c:v>1.0405405405405406</c:v>
                </c:pt>
                <c:pt idx="55">
                  <c:v>1.0472972972972974</c:v>
                </c:pt>
                <c:pt idx="56">
                  <c:v>1.0540540540540542</c:v>
                </c:pt>
                <c:pt idx="57">
                  <c:v>1.060810810810811</c:v>
                </c:pt>
                <c:pt idx="58">
                  <c:v>1.0675675675675675</c:v>
                </c:pt>
                <c:pt idx="59">
                  <c:v>1.0743243243243243</c:v>
                </c:pt>
                <c:pt idx="60">
                  <c:v>1.0810810810810811</c:v>
                </c:pt>
                <c:pt idx="61">
                  <c:v>1.0878378378378379</c:v>
                </c:pt>
                <c:pt idx="62">
                  <c:v>1.0945945945945947</c:v>
                </c:pt>
                <c:pt idx="63">
                  <c:v>1.1013513513513513</c:v>
                </c:pt>
                <c:pt idx="64">
                  <c:v>1.1081081081081081</c:v>
                </c:pt>
                <c:pt idx="65">
                  <c:v>1.1148648648648649</c:v>
                </c:pt>
                <c:pt idx="66">
                  <c:v>1.1216216216216215</c:v>
                </c:pt>
                <c:pt idx="67">
                  <c:v>1.1283783783783783</c:v>
                </c:pt>
                <c:pt idx="68">
                  <c:v>1.1351351351351351</c:v>
                </c:pt>
                <c:pt idx="69">
                  <c:v>1.1418918918918919</c:v>
                </c:pt>
                <c:pt idx="70">
                  <c:v>1.1486486486486487</c:v>
                </c:pt>
                <c:pt idx="71">
                  <c:v>1.1554054054054055</c:v>
                </c:pt>
                <c:pt idx="72">
                  <c:v>1.1621621621621621</c:v>
                </c:pt>
                <c:pt idx="73">
                  <c:v>1.1689189189189189</c:v>
                </c:pt>
                <c:pt idx="74">
                  <c:v>1.1756756756756757</c:v>
                </c:pt>
                <c:pt idx="75">
                  <c:v>1.1824324324324325</c:v>
                </c:pt>
                <c:pt idx="76">
                  <c:v>1.1891891891891893</c:v>
                </c:pt>
                <c:pt idx="77">
                  <c:v>1.1959459459459461</c:v>
                </c:pt>
                <c:pt idx="78">
                  <c:v>1.2027027027027026</c:v>
                </c:pt>
                <c:pt idx="79">
                  <c:v>1.2094594594594594</c:v>
                </c:pt>
                <c:pt idx="80">
                  <c:v>1.2162162162162162</c:v>
                </c:pt>
                <c:pt idx="81">
                  <c:v>1.222972972972973</c:v>
                </c:pt>
                <c:pt idx="82">
                  <c:v>1.2297297297297298</c:v>
                </c:pt>
                <c:pt idx="83">
                  <c:v>1.2364864864864866</c:v>
                </c:pt>
                <c:pt idx="84">
                  <c:v>1.2432432432432432</c:v>
                </c:pt>
                <c:pt idx="85">
                  <c:v>1.25</c:v>
                </c:pt>
                <c:pt idx="86">
                  <c:v>1.2567567567567568</c:v>
                </c:pt>
                <c:pt idx="87">
                  <c:v>1.2635135135135136</c:v>
                </c:pt>
                <c:pt idx="88">
                  <c:v>1.2702702702702702</c:v>
                </c:pt>
                <c:pt idx="89">
                  <c:v>1.277027027027027</c:v>
                </c:pt>
                <c:pt idx="90">
                  <c:v>1.2837837837837838</c:v>
                </c:pt>
                <c:pt idx="91">
                  <c:v>1.2905405405405406</c:v>
                </c:pt>
                <c:pt idx="92">
                  <c:v>1.2972972972972974</c:v>
                </c:pt>
                <c:pt idx="93">
                  <c:v>1.3040540540540539</c:v>
                </c:pt>
                <c:pt idx="94">
                  <c:v>1.3108108108108107</c:v>
                </c:pt>
                <c:pt idx="95">
                  <c:v>1.3175675675675675</c:v>
                </c:pt>
                <c:pt idx="96">
                  <c:v>1.3243243243243243</c:v>
                </c:pt>
                <c:pt idx="97">
                  <c:v>1.3310810810810811</c:v>
                </c:pt>
                <c:pt idx="98">
                  <c:v>1.3378378378378379</c:v>
                </c:pt>
                <c:pt idx="99">
                  <c:v>1.3445945945945945</c:v>
                </c:pt>
                <c:pt idx="100">
                  <c:v>1.3513513513513513</c:v>
                </c:pt>
                <c:pt idx="101">
                  <c:v>1.3581081081081079</c:v>
                </c:pt>
                <c:pt idx="102">
                  <c:v>1.3648648648648649</c:v>
                </c:pt>
                <c:pt idx="103">
                  <c:v>1.3716216216216215</c:v>
                </c:pt>
                <c:pt idx="104">
                  <c:v>1.3783783783783785</c:v>
                </c:pt>
                <c:pt idx="105">
                  <c:v>1.3851351351351351</c:v>
                </c:pt>
                <c:pt idx="106">
                  <c:v>1.3918918918918919</c:v>
                </c:pt>
                <c:pt idx="107">
                  <c:v>1.3986486486486485</c:v>
                </c:pt>
                <c:pt idx="108">
                  <c:v>1.4054054054054055</c:v>
                </c:pt>
                <c:pt idx="109">
                  <c:v>1.4121621621621621</c:v>
                </c:pt>
                <c:pt idx="110">
                  <c:v>1.4189189189189191</c:v>
                </c:pt>
                <c:pt idx="111">
                  <c:v>1.4256756756756757</c:v>
                </c:pt>
                <c:pt idx="112">
                  <c:v>1.4324324324324325</c:v>
                </c:pt>
                <c:pt idx="113">
                  <c:v>1.439189189189189</c:v>
                </c:pt>
                <c:pt idx="114">
                  <c:v>1.4459459459459461</c:v>
                </c:pt>
                <c:pt idx="115">
                  <c:v>1.4527027027027026</c:v>
                </c:pt>
                <c:pt idx="116">
                  <c:v>1.4594594594594597</c:v>
                </c:pt>
                <c:pt idx="117">
                  <c:v>1.4662162162162162</c:v>
                </c:pt>
                <c:pt idx="118">
                  <c:v>1.472972972972973</c:v>
                </c:pt>
                <c:pt idx="119">
                  <c:v>1.4797297297297296</c:v>
                </c:pt>
                <c:pt idx="120">
                  <c:v>1.4864864864864866</c:v>
                </c:pt>
                <c:pt idx="121">
                  <c:v>1.4932432432432432</c:v>
                </c:pt>
                <c:pt idx="122">
                  <c:v>1.5000000000000002</c:v>
                </c:pt>
                <c:pt idx="123">
                  <c:v>1.5067567567567568</c:v>
                </c:pt>
                <c:pt idx="124">
                  <c:v>1.5135135135135136</c:v>
                </c:pt>
                <c:pt idx="125">
                  <c:v>1.5202702702702704</c:v>
                </c:pt>
                <c:pt idx="126">
                  <c:v>1.527027027027027</c:v>
                </c:pt>
                <c:pt idx="127">
                  <c:v>1.5337837837837838</c:v>
                </c:pt>
                <c:pt idx="128">
                  <c:v>1.5405405405405403</c:v>
                </c:pt>
                <c:pt idx="129">
                  <c:v>1.5472972972972974</c:v>
                </c:pt>
                <c:pt idx="130">
                  <c:v>1.5540540540540539</c:v>
                </c:pt>
                <c:pt idx="131">
                  <c:v>1.560810810810811</c:v>
                </c:pt>
                <c:pt idx="132">
                  <c:v>1.5675675675675675</c:v>
                </c:pt>
                <c:pt idx="133">
                  <c:v>1.5743243243243243</c:v>
                </c:pt>
                <c:pt idx="134">
                  <c:v>1.5810810810810809</c:v>
                </c:pt>
                <c:pt idx="135">
                  <c:v>1.5878378378378379</c:v>
                </c:pt>
                <c:pt idx="136">
                  <c:v>1.5945945945945945</c:v>
                </c:pt>
                <c:pt idx="137">
                  <c:v>1.6013513513513515</c:v>
                </c:pt>
                <c:pt idx="138">
                  <c:v>1.6081081081081081</c:v>
                </c:pt>
                <c:pt idx="139">
                  <c:v>1.6148648648648649</c:v>
                </c:pt>
                <c:pt idx="140">
                  <c:v>1.6216216216216215</c:v>
                </c:pt>
                <c:pt idx="141">
                  <c:v>1.6283783783783785</c:v>
                </c:pt>
                <c:pt idx="142">
                  <c:v>1.6351351351351351</c:v>
                </c:pt>
                <c:pt idx="143">
                  <c:v>1.6418918918918921</c:v>
                </c:pt>
                <c:pt idx="144">
                  <c:v>1.6486486486486487</c:v>
                </c:pt>
                <c:pt idx="145">
                  <c:v>1.6554054054054055</c:v>
                </c:pt>
                <c:pt idx="146">
                  <c:v>1.6621621621621621</c:v>
                </c:pt>
                <c:pt idx="147">
                  <c:v>1.6689189189189191</c:v>
                </c:pt>
                <c:pt idx="148">
                  <c:v>1.6756756756756757</c:v>
                </c:pt>
                <c:pt idx="149">
                  <c:v>1.6824324324324327</c:v>
                </c:pt>
                <c:pt idx="150">
                  <c:v>1.6891891891891893</c:v>
                </c:pt>
                <c:pt idx="151">
                  <c:v>1.6959459459459458</c:v>
                </c:pt>
                <c:pt idx="152">
                  <c:v>1.7027027027027026</c:v>
                </c:pt>
                <c:pt idx="153">
                  <c:v>1.7094594594594594</c:v>
                </c:pt>
                <c:pt idx="154">
                  <c:v>1.7162162162162162</c:v>
                </c:pt>
                <c:pt idx="155">
                  <c:v>1.7229729729729728</c:v>
                </c:pt>
                <c:pt idx="156">
                  <c:v>1.7297297297297298</c:v>
                </c:pt>
                <c:pt idx="157">
                  <c:v>1.7364864864864864</c:v>
                </c:pt>
                <c:pt idx="158">
                  <c:v>1.7432432432432432</c:v>
                </c:pt>
                <c:pt idx="159">
                  <c:v>1.75</c:v>
                </c:pt>
                <c:pt idx="160">
                  <c:v>1.7567567567567568</c:v>
                </c:pt>
                <c:pt idx="161">
                  <c:v>1.7635135135135134</c:v>
                </c:pt>
                <c:pt idx="162">
                  <c:v>1.7702702702702704</c:v>
                </c:pt>
                <c:pt idx="163">
                  <c:v>1.777027027027027</c:v>
                </c:pt>
                <c:pt idx="164">
                  <c:v>1.783783783783784</c:v>
                </c:pt>
                <c:pt idx="165">
                  <c:v>1.7905405405405406</c:v>
                </c:pt>
                <c:pt idx="166">
                  <c:v>1.7972972972972974</c:v>
                </c:pt>
                <c:pt idx="167">
                  <c:v>1.8040540540540539</c:v>
                </c:pt>
                <c:pt idx="168">
                  <c:v>1.810810810810811</c:v>
                </c:pt>
                <c:pt idx="169">
                  <c:v>1.8175675675675675</c:v>
                </c:pt>
                <c:pt idx="170">
                  <c:v>1.8243243243243246</c:v>
                </c:pt>
                <c:pt idx="171">
                  <c:v>1.8310810810810811</c:v>
                </c:pt>
                <c:pt idx="172">
                  <c:v>1.8378378378378379</c:v>
                </c:pt>
                <c:pt idx="173">
                  <c:v>1.8445945945945945</c:v>
                </c:pt>
                <c:pt idx="174">
                  <c:v>1.8513513513513515</c:v>
                </c:pt>
                <c:pt idx="175">
                  <c:v>1.8581081081081081</c:v>
                </c:pt>
                <c:pt idx="176">
                  <c:v>1.8648648648648647</c:v>
                </c:pt>
                <c:pt idx="177">
                  <c:v>1.8716216216216217</c:v>
                </c:pt>
                <c:pt idx="178">
                  <c:v>1.8783783783783783</c:v>
                </c:pt>
                <c:pt idx="179">
                  <c:v>1.8851351351351351</c:v>
                </c:pt>
                <c:pt idx="180">
                  <c:v>1.8918918918918919</c:v>
                </c:pt>
                <c:pt idx="181">
                  <c:v>1.8986486486486487</c:v>
                </c:pt>
                <c:pt idx="182">
                  <c:v>1.9054054054054053</c:v>
                </c:pt>
                <c:pt idx="183">
                  <c:v>1.9121621621621623</c:v>
                </c:pt>
                <c:pt idx="184">
                  <c:v>1.9189189189189189</c:v>
                </c:pt>
                <c:pt idx="185">
                  <c:v>1.9256756756756757</c:v>
                </c:pt>
                <c:pt idx="186">
                  <c:v>1.9324324324324325</c:v>
                </c:pt>
                <c:pt idx="187">
                  <c:v>1.9391891891891893</c:v>
                </c:pt>
                <c:pt idx="188">
                  <c:v>1.9459459459459458</c:v>
                </c:pt>
                <c:pt idx="189">
                  <c:v>1.9527027027027029</c:v>
                </c:pt>
                <c:pt idx="190">
                  <c:v>1.9594594594594594</c:v>
                </c:pt>
                <c:pt idx="191">
                  <c:v>1.9662162162162162</c:v>
                </c:pt>
                <c:pt idx="192">
                  <c:v>1.972972972972973</c:v>
                </c:pt>
                <c:pt idx="193">
                  <c:v>1.9797297297297298</c:v>
                </c:pt>
                <c:pt idx="194">
                  <c:v>1.9864864864864864</c:v>
                </c:pt>
                <c:pt idx="195">
                  <c:v>1.9932432432432434</c:v>
                </c:pt>
                <c:pt idx="196">
                  <c:v>2</c:v>
                </c:pt>
                <c:pt idx="197">
                  <c:v>2.006756756756757</c:v>
                </c:pt>
                <c:pt idx="198">
                  <c:v>2.0135135135135136</c:v>
                </c:pt>
                <c:pt idx="199">
                  <c:v>2.0202702702702706</c:v>
                </c:pt>
                <c:pt idx="200">
                  <c:v>2.0270270270270272</c:v>
                </c:pt>
                <c:pt idx="201">
                  <c:v>2.0337837837837838</c:v>
                </c:pt>
                <c:pt idx="202">
                  <c:v>2.0405405405405408</c:v>
                </c:pt>
                <c:pt idx="203">
                  <c:v>2.0472972972972974</c:v>
                </c:pt>
                <c:pt idx="204">
                  <c:v>2.0540540540540539</c:v>
                </c:pt>
                <c:pt idx="205">
                  <c:v>2.0608108108108105</c:v>
                </c:pt>
                <c:pt idx="206">
                  <c:v>2.0675675675675675</c:v>
                </c:pt>
                <c:pt idx="207">
                  <c:v>2.0743243243243241</c:v>
                </c:pt>
                <c:pt idx="208">
                  <c:v>2.0810810810810811</c:v>
                </c:pt>
                <c:pt idx="209">
                  <c:v>2.0878378378378377</c:v>
                </c:pt>
                <c:pt idx="210">
                  <c:v>2.0945945945945947</c:v>
                </c:pt>
                <c:pt idx="211">
                  <c:v>2.1013513513513513</c:v>
                </c:pt>
                <c:pt idx="212">
                  <c:v>2.1081081081081083</c:v>
                </c:pt>
                <c:pt idx="213">
                  <c:v>2.1148648648648649</c:v>
                </c:pt>
                <c:pt idx="214">
                  <c:v>2.1216216216216219</c:v>
                </c:pt>
                <c:pt idx="215">
                  <c:v>2.1283783783783785</c:v>
                </c:pt>
                <c:pt idx="216">
                  <c:v>2.1351351351351351</c:v>
                </c:pt>
                <c:pt idx="217">
                  <c:v>2.1418918918918917</c:v>
                </c:pt>
                <c:pt idx="218">
                  <c:v>2.1486486486486487</c:v>
                </c:pt>
                <c:pt idx="219">
                  <c:v>2.1554054054054053</c:v>
                </c:pt>
                <c:pt idx="220">
                  <c:v>2.1621621621621623</c:v>
                </c:pt>
                <c:pt idx="221">
                  <c:v>2.1689189189189189</c:v>
                </c:pt>
                <c:pt idx="222">
                  <c:v>2.1756756756756759</c:v>
                </c:pt>
                <c:pt idx="223">
                  <c:v>2.1824324324324325</c:v>
                </c:pt>
                <c:pt idx="224">
                  <c:v>2.1891891891891895</c:v>
                </c:pt>
                <c:pt idx="225">
                  <c:v>2.1959459459459461</c:v>
                </c:pt>
                <c:pt idx="226">
                  <c:v>2.2027027027027026</c:v>
                </c:pt>
                <c:pt idx="227">
                  <c:v>2.2094594594594597</c:v>
                </c:pt>
                <c:pt idx="228">
                  <c:v>2.2162162162162162</c:v>
                </c:pt>
                <c:pt idx="229">
                  <c:v>2.2229729729729728</c:v>
                </c:pt>
                <c:pt idx="230">
                  <c:v>2.2297297297297298</c:v>
                </c:pt>
                <c:pt idx="231">
                  <c:v>2.2364864864864864</c:v>
                </c:pt>
                <c:pt idx="232">
                  <c:v>2.243243243243243</c:v>
                </c:pt>
                <c:pt idx="233">
                  <c:v>2.25</c:v>
                </c:pt>
                <c:pt idx="234">
                  <c:v>2.2567567567567566</c:v>
                </c:pt>
                <c:pt idx="235">
                  <c:v>2.2635135135135136</c:v>
                </c:pt>
                <c:pt idx="236">
                  <c:v>2.2702702702702702</c:v>
                </c:pt>
                <c:pt idx="237">
                  <c:v>2.2770270270270272</c:v>
                </c:pt>
                <c:pt idx="238">
                  <c:v>2.2837837837837838</c:v>
                </c:pt>
                <c:pt idx="239">
                  <c:v>2.2905405405405408</c:v>
                </c:pt>
                <c:pt idx="240">
                  <c:v>2.2972972972972974</c:v>
                </c:pt>
                <c:pt idx="241">
                  <c:v>2.3040540540540544</c:v>
                </c:pt>
                <c:pt idx="242">
                  <c:v>2.310810810810811</c:v>
                </c:pt>
                <c:pt idx="243">
                  <c:v>2.3175675675675675</c:v>
                </c:pt>
                <c:pt idx="244">
                  <c:v>2.3243243243243241</c:v>
                </c:pt>
                <c:pt idx="245">
                  <c:v>2.3310810810810811</c:v>
                </c:pt>
                <c:pt idx="246">
                  <c:v>2.3378378378378377</c:v>
                </c:pt>
                <c:pt idx="247">
                  <c:v>2.3445945945945947</c:v>
                </c:pt>
                <c:pt idx="248">
                  <c:v>2.3513513513513513</c:v>
                </c:pt>
                <c:pt idx="249">
                  <c:v>2.3581081081081083</c:v>
                </c:pt>
                <c:pt idx="250">
                  <c:v>2.3648648648648649</c:v>
                </c:pt>
                <c:pt idx="251">
                  <c:v>2.3716216216216215</c:v>
                </c:pt>
                <c:pt idx="252">
                  <c:v>2.3783783783783785</c:v>
                </c:pt>
                <c:pt idx="253">
                  <c:v>2.3851351351351351</c:v>
                </c:pt>
                <c:pt idx="254">
                  <c:v>2.3918918918918921</c:v>
                </c:pt>
                <c:pt idx="255">
                  <c:v>2.3986486486486487</c:v>
                </c:pt>
                <c:pt idx="256">
                  <c:v>2.4054054054054053</c:v>
                </c:pt>
                <c:pt idx="257">
                  <c:v>2.4121621621621623</c:v>
                </c:pt>
                <c:pt idx="258">
                  <c:v>2.4189189189189189</c:v>
                </c:pt>
                <c:pt idx="259">
                  <c:v>2.425675675675679</c:v>
                </c:pt>
                <c:pt idx="260">
                  <c:v>2.4324324324324325</c:v>
                </c:pt>
                <c:pt idx="261">
                  <c:v>2.439189189189189</c:v>
                </c:pt>
                <c:pt idx="262">
                  <c:v>2.4459459459459461</c:v>
                </c:pt>
                <c:pt idx="263">
                  <c:v>2.4527027027027057</c:v>
                </c:pt>
                <c:pt idx="264">
                  <c:v>2.4594594594594597</c:v>
                </c:pt>
                <c:pt idx="265">
                  <c:v>2.4662162162162162</c:v>
                </c:pt>
                <c:pt idx="266">
                  <c:v>2.4729729729729732</c:v>
                </c:pt>
                <c:pt idx="267">
                  <c:v>2.4797297297297329</c:v>
                </c:pt>
                <c:pt idx="268">
                  <c:v>2.4864864864864864</c:v>
                </c:pt>
                <c:pt idx="269">
                  <c:v>2.4932432432432434</c:v>
                </c:pt>
                <c:pt idx="270">
                  <c:v>2.5</c:v>
                </c:pt>
                <c:pt idx="271">
                  <c:v>2.5067567567567601</c:v>
                </c:pt>
                <c:pt idx="272">
                  <c:v>2.5135135135135136</c:v>
                </c:pt>
                <c:pt idx="273">
                  <c:v>2.5202702702702702</c:v>
                </c:pt>
                <c:pt idx="274">
                  <c:v>2.5270270270270272</c:v>
                </c:pt>
                <c:pt idx="275">
                  <c:v>2.5337837837837873</c:v>
                </c:pt>
                <c:pt idx="276">
                  <c:v>2.5405405405405403</c:v>
                </c:pt>
                <c:pt idx="277">
                  <c:v>2.5472972972972974</c:v>
                </c:pt>
                <c:pt idx="278">
                  <c:v>2.5540540540540539</c:v>
                </c:pt>
                <c:pt idx="279">
                  <c:v>2.5608108108108141</c:v>
                </c:pt>
                <c:pt idx="280">
                  <c:v>2.5675675675675675</c:v>
                </c:pt>
                <c:pt idx="281">
                  <c:v>2.5743243243243246</c:v>
                </c:pt>
                <c:pt idx="282">
                  <c:v>2.5810810810810847</c:v>
                </c:pt>
                <c:pt idx="283">
                  <c:v>2.5878378378378413</c:v>
                </c:pt>
                <c:pt idx="284">
                  <c:v>2.5945945945945983</c:v>
                </c:pt>
                <c:pt idx="285">
                  <c:v>2.6013513513513513</c:v>
                </c:pt>
                <c:pt idx="286">
                  <c:v>2.6081081081081114</c:v>
                </c:pt>
                <c:pt idx="287">
                  <c:v>2.6148648648648685</c:v>
                </c:pt>
                <c:pt idx="288">
                  <c:v>2.621621621621625</c:v>
                </c:pt>
                <c:pt idx="289">
                  <c:v>2.6283783783783785</c:v>
                </c:pt>
                <c:pt idx="290">
                  <c:v>2.6351351351351382</c:v>
                </c:pt>
                <c:pt idx="291">
                  <c:v>2.6418918918918952</c:v>
                </c:pt>
                <c:pt idx="292">
                  <c:v>2.6486486486486518</c:v>
                </c:pt>
                <c:pt idx="293">
                  <c:v>2.6554054054054057</c:v>
                </c:pt>
                <c:pt idx="294">
                  <c:v>2.6621621621621654</c:v>
                </c:pt>
                <c:pt idx="295">
                  <c:v>2.6689189189189224</c:v>
                </c:pt>
                <c:pt idx="296">
                  <c:v>2.675675675675679</c:v>
                </c:pt>
                <c:pt idx="297">
                  <c:v>2.6824324324324325</c:v>
                </c:pt>
                <c:pt idx="298">
                  <c:v>2.6891891891891926</c:v>
                </c:pt>
                <c:pt idx="299">
                  <c:v>2.6959459459459496</c:v>
                </c:pt>
                <c:pt idx="300">
                  <c:v>2.7027027027027062</c:v>
                </c:pt>
                <c:pt idx="301">
                  <c:v>2.7094594594594592</c:v>
                </c:pt>
                <c:pt idx="302">
                  <c:v>2.7162162162162198</c:v>
                </c:pt>
                <c:pt idx="303">
                  <c:v>2.7229729729729764</c:v>
                </c:pt>
                <c:pt idx="304">
                  <c:v>2.7297297297297334</c:v>
                </c:pt>
                <c:pt idx="305">
                  <c:v>2.7364864864864864</c:v>
                </c:pt>
                <c:pt idx="306">
                  <c:v>2.7432432432432465</c:v>
                </c:pt>
                <c:pt idx="307">
                  <c:v>2.7500000000000031</c:v>
                </c:pt>
                <c:pt idx="308">
                  <c:v>2.7567567567567606</c:v>
                </c:pt>
                <c:pt idx="309">
                  <c:v>2.7635135135135172</c:v>
                </c:pt>
                <c:pt idx="310">
                  <c:v>2.7702702702702737</c:v>
                </c:pt>
                <c:pt idx="311">
                  <c:v>2.7770270270270303</c:v>
                </c:pt>
                <c:pt idx="312">
                  <c:v>2.7837837837837873</c:v>
                </c:pt>
                <c:pt idx="313">
                  <c:v>2.7905405405405439</c:v>
                </c:pt>
                <c:pt idx="314">
                  <c:v>2.7972972972973009</c:v>
                </c:pt>
                <c:pt idx="315">
                  <c:v>2.8040540540540575</c:v>
                </c:pt>
                <c:pt idx="316">
                  <c:v>2.8108108108108141</c:v>
                </c:pt>
                <c:pt idx="317">
                  <c:v>2.8175675675675711</c:v>
                </c:pt>
                <c:pt idx="318">
                  <c:v>2.8243243243243277</c:v>
                </c:pt>
                <c:pt idx="319">
                  <c:v>2.8310810810810842</c:v>
                </c:pt>
                <c:pt idx="320">
                  <c:v>2.8378378378378408</c:v>
                </c:pt>
                <c:pt idx="321">
                  <c:v>2.8445945945945983</c:v>
                </c:pt>
                <c:pt idx="322">
                  <c:v>2.8513513513513549</c:v>
                </c:pt>
                <c:pt idx="323">
                  <c:v>2.8581081081081114</c:v>
                </c:pt>
                <c:pt idx="324">
                  <c:v>2.864864864864868</c:v>
                </c:pt>
                <c:pt idx="325">
                  <c:v>2.871621621621625</c:v>
                </c:pt>
                <c:pt idx="326">
                  <c:v>2.8783783783783821</c:v>
                </c:pt>
                <c:pt idx="327">
                  <c:v>2.8851351351351386</c:v>
                </c:pt>
                <c:pt idx="328">
                  <c:v>2.8918918918918952</c:v>
                </c:pt>
                <c:pt idx="329">
                  <c:v>2.8986486486486522</c:v>
                </c:pt>
                <c:pt idx="330">
                  <c:v>2.9054054054054088</c:v>
                </c:pt>
                <c:pt idx="331">
                  <c:v>2.9121621621621654</c:v>
                </c:pt>
                <c:pt idx="332">
                  <c:v>2.918918918918922</c:v>
                </c:pt>
                <c:pt idx="333">
                  <c:v>2.9256756756756794</c:v>
                </c:pt>
                <c:pt idx="334">
                  <c:v>2.932432432432436</c:v>
                </c:pt>
                <c:pt idx="335">
                  <c:v>2.9391891891891926</c:v>
                </c:pt>
                <c:pt idx="336">
                  <c:v>2.9459459459459492</c:v>
                </c:pt>
                <c:pt idx="337">
                  <c:v>2.9527027027027066</c:v>
                </c:pt>
                <c:pt idx="338">
                  <c:v>2.9594594594594632</c:v>
                </c:pt>
                <c:pt idx="339">
                  <c:v>2.9662162162162198</c:v>
                </c:pt>
                <c:pt idx="340">
                  <c:v>2.9729729729729764</c:v>
                </c:pt>
                <c:pt idx="341">
                  <c:v>2.9797297297297329</c:v>
                </c:pt>
                <c:pt idx="342">
                  <c:v>2.98648648648649</c:v>
                </c:pt>
                <c:pt idx="343">
                  <c:v>2.9932432432432465</c:v>
                </c:pt>
                <c:pt idx="344">
                  <c:v>3.0000000000000031</c:v>
                </c:pt>
              </c:numCache>
            </c:numRef>
          </c:xVal>
          <c:yVal>
            <c:numRef>
              <c:f>Sheet1!$P$7:$P$351</c:f>
              <c:numCache>
                <c:formatCode>0.000.E+00</c:formatCode>
                <c:ptCount val="345"/>
                <c:pt idx="0">
                  <c:v>494.1352414620826</c:v>
                </c:pt>
                <c:pt idx="1">
                  <c:v>434.46255659652195</c:v>
                </c:pt>
                <c:pt idx="2">
                  <c:v>382.35072360801922</c:v>
                </c:pt>
                <c:pt idx="3">
                  <c:v>336.78678020327226</c:v>
                </c:pt>
                <c:pt idx="4">
                  <c:v>296.90127292996101</c:v>
                </c:pt>
                <c:pt idx="5">
                  <c:v>261.94680578158511</c:v>
                </c:pt>
                <c:pt idx="6">
                  <c:v>231.27996223033279</c:v>
                </c:pt>
                <c:pt idx="7">
                  <c:v>204.34604421562335</c:v>
                </c:pt>
                <c:pt idx="8">
                  <c:v>180.66616763285737</c:v>
                </c:pt>
                <c:pt idx="9">
                  <c:v>159.82633259973758</c:v>
                </c:pt>
                <c:pt idx="10">
                  <c:v>141.46815146437999</c:v>
                </c:pt>
                <c:pt idx="11">
                  <c:v>125.28097076849011</c:v>
                </c:pt>
                <c:pt idx="12">
                  <c:v>110.99516729527646</c:v>
                </c:pt>
                <c:pt idx="13">
                  <c:v>98.376434618287504</c:v>
                </c:pt>
                <c:pt idx="14">
                  <c:v>87.220906604012526</c:v>
                </c:pt>
                <c:pt idx="15">
                  <c:v>77.350989228620961</c:v>
                </c:pt>
                <c:pt idx="16">
                  <c:v>68.611792759625828</c:v>
                </c:pt>
                <c:pt idx="17">
                  <c:v>60.868073569989164</c:v>
                </c:pt>
                <c:pt idx="18">
                  <c:v>54.00160920258736</c:v>
                </c:pt>
                <c:pt idx="19">
                  <c:v>47.908942283972713</c:v>
                </c:pt>
                <c:pt idx="20">
                  <c:v>42.499438905431902</c:v>
                </c:pt>
                <c:pt idx="21">
                  <c:v>37.693615481109816</c:v>
                </c:pt>
                <c:pt idx="22">
                  <c:v>33.421695132704158</c:v>
                </c:pt>
                <c:pt idx="23">
                  <c:v>29.622360564872579</c:v>
                </c:pt>
                <c:pt idx="24">
                  <c:v>26.241675372337536</c:v>
                </c:pt>
                <c:pt idx="25">
                  <c:v>23.232149913623545</c:v>
                </c:pt>
                <c:pt idx="26">
                  <c:v>20.551931425724057</c:v>
                </c:pt>
                <c:pt idx="27">
                  <c:v>18.164101045215897</c:v>
                </c:pt>
                <c:pt idx="28">
                  <c:v>16.036062932863921</c:v>
                </c:pt>
                <c:pt idx="29">
                  <c:v>14.139012844197509</c:v>
                </c:pt>
                <c:pt idx="30">
                  <c:v>12.447475309250612</c:v>
                </c:pt>
                <c:pt idx="31">
                  <c:v>10.938900131852588</c:v>
                </c:pt>
                <c:pt idx="32">
                  <c:v>9.5933102353538899</c:v>
                </c:pt>
                <c:pt idx="33">
                  <c:v>8.3929940033181971</c:v>
                </c:pt>
                <c:pt idx="34">
                  <c:v>7.3222362205625684</c:v>
                </c:pt>
                <c:pt idx="35">
                  <c:v>6.3670825372135091</c:v>
                </c:pt>
                <c:pt idx="36">
                  <c:v>5.5151330773854657</c:v>
                </c:pt>
                <c:pt idx="37">
                  <c:v>4.7553614125386057</c:v>
                </c:pt>
                <c:pt idx="38">
                  <c:v>4.0779556325939472</c:v>
                </c:pt>
                <c:pt idx="39">
                  <c:v>3.474178688184121</c:v>
                </c:pt>
                <c:pt idx="40">
                  <c:v>2.9362455557440832</c:v>
                </c:pt>
                <c:pt idx="41">
                  <c:v>2.4572151025865763</c:v>
                </c:pt>
                <c:pt idx="42">
                  <c:v>2.030894809370702</c:v>
                </c:pt>
                <c:pt idx="43">
                  <c:v>1.6517567489929943</c:v>
                </c:pt>
                <c:pt idx="44">
                  <c:v>1.3148634294632238</c:v>
                </c:pt>
                <c:pt idx="45">
                  <c:v>1.0158022884949252</c:v>
                </c:pt>
                <c:pt idx="46">
                  <c:v>0.7506277833645203</c:v>
                </c:pt>
                <c:pt idx="47">
                  <c:v>0.5158101545011482</c:v>
                </c:pt>
                <c:pt idx="48">
                  <c:v>0.30819005818902934</c:v>
                </c:pt>
                <c:pt idx="49">
                  <c:v>0.12493836519450352</c:v>
                </c:pt>
                <c:pt idx="50">
                  <c:v>-3.6479489789973729E-2</c:v>
                </c:pt>
                <c:pt idx="51">
                  <c:v>-0.17833514643100512</c:v>
                </c:pt>
                <c:pt idx="52">
                  <c:v>-0.30266541670204494</c:v>
                </c:pt>
                <c:pt idx="53">
                  <c:v>-0.41129725641587339</c:v>
                </c:pt>
                <c:pt idx="54">
                  <c:v>-0.5058699736959914</c:v>
                </c:pt>
                <c:pt idx="55">
                  <c:v>-0.58785499362192983</c:v>
                </c:pt>
                <c:pt idx="56">
                  <c:v>-0.6585734597552706</c:v>
                </c:pt>
                <c:pt idx="57">
                  <c:v>-0.71921191957796693</c:v>
                </c:pt>
                <c:pt idx="58">
                  <c:v>-0.77083631141520503</c:v>
                </c:pt>
                <c:pt idx="59">
                  <c:v>-0.81440444462147599</c:v>
                </c:pt>
                <c:pt idx="60">
                  <c:v>-0.85077714220546974</c:v>
                </c:pt>
                <c:pt idx="61">
                  <c:v>-0.88072819524571921</c:v>
                </c:pt>
                <c:pt idx="62">
                  <c:v>-0.90495326104823648</c:v>
                </c:pt>
                <c:pt idx="63">
                  <c:v>-0.92407782171145902</c:v>
                </c:pt>
                <c:pt idx="64">
                  <c:v>-0.93866430632465836</c:v>
                </c:pt>
                <c:pt idx="65">
                  <c:v>-0.94921846820115074</c:v>
                </c:pt>
                <c:pt idx="66">
                  <c:v>-0.95619509813531334</c:v>
                </c:pt>
                <c:pt idx="67">
                  <c:v>-0.96000314549656862</c:v>
                </c:pt>
                <c:pt idx="68">
                  <c:v>-0.96101031088143085</c:v>
                </c:pt>
                <c:pt idx="69">
                  <c:v>-0.95954716690293129</c:v>
                </c:pt>
                <c:pt idx="70">
                  <c:v>-0.95591085738911852</c:v>
                </c:pt>
                <c:pt idx="71">
                  <c:v>-0.95036841968735741</c:v>
                </c:pt>
                <c:pt idx="72">
                  <c:v>-0.94315976984024519</c:v>
                </c:pt>
                <c:pt idx="73">
                  <c:v>-0.93450038603462582</c:v>
                </c:pt>
                <c:pt idx="74">
                  <c:v>-0.92458372185967408</c:v>
                </c:pt>
                <c:pt idx="75">
                  <c:v>-0.91358337748393503</c:v>
                </c:pt>
                <c:pt idx="76">
                  <c:v>-0.90165505382259825</c:v>
                </c:pt>
                <c:pt idx="77">
                  <c:v>-0.88893831206953478</c:v>
                </c:pt>
                <c:pt idx="78">
                  <c:v>-0.87555815857367381</c:v>
                </c:pt>
                <c:pt idx="79">
                  <c:v>-0.86162647291104466</c:v>
                </c:pt>
                <c:pt idx="80">
                  <c:v>-0.84724329511134733</c:v>
                </c:pt>
                <c:pt idx="81">
                  <c:v>-0.83249798631401939</c:v>
                </c:pt>
                <c:pt idx="82">
                  <c:v>-0.81747027562962871</c:v>
                </c:pt>
                <c:pt idx="83">
                  <c:v>-0.80223120464683106</c:v>
                </c:pt>
                <c:pt idx="84">
                  <c:v>-0.78684397983466559</c:v>
                </c:pt>
                <c:pt idx="85">
                  <c:v>-0.77136474202811467</c:v>
                </c:pt>
                <c:pt idx="86">
                  <c:v>-0.75584326123725742</c:v>
                </c:pt>
                <c:pt idx="87">
                  <c:v>-0.74032356417417722</c:v>
                </c:pt>
                <c:pt idx="88">
                  <c:v>-0.7248445011357999</c:v>
                </c:pt>
                <c:pt idx="89">
                  <c:v>-0.70944025820500101</c:v>
                </c:pt>
                <c:pt idx="90">
                  <c:v>-0.69414082012786993</c:v>
                </c:pt>
                <c:pt idx="91">
                  <c:v>-0.67897238868404819</c:v>
                </c:pt>
                <c:pt idx="92">
                  <c:v>-0.66395776088272396</c:v>
                </c:pt>
                <c:pt idx="93">
                  <c:v>-0.64911667088293734</c:v>
                </c:pt>
                <c:pt idx="94">
                  <c:v>-0.63446609914794305</c:v>
                </c:pt>
                <c:pt idx="95">
                  <c:v>-0.62002055199461115</c:v>
                </c:pt>
                <c:pt idx="96">
                  <c:v>-0.60579231438591352</c:v>
                </c:pt>
                <c:pt idx="97">
                  <c:v>-0.59179167853368464</c:v>
                </c:pt>
                <c:pt idx="98">
                  <c:v>-0.57802715062655619</c:v>
                </c:pt>
                <c:pt idx="99">
                  <c:v>-0.56450563777134022</c:v>
                </c:pt>
                <c:pt idx="100">
                  <c:v>-0.55123261703236537</c:v>
                </c:pt>
                <c:pt idx="101">
                  <c:v>-0.53821228827006218</c:v>
                </c:pt>
                <c:pt idx="102">
                  <c:v>-0.52544771231521759</c:v>
                </c:pt>
                <c:pt idx="103">
                  <c:v>-0.51294093586693801</c:v>
                </c:pt>
                <c:pt idx="104">
                  <c:v>-0.50069310436870984</c:v>
                </c:pt>
                <c:pt idx="105">
                  <c:v>-0.48870456399659357</c:v>
                </c:pt>
                <c:pt idx="106">
                  <c:v>-0.47697495378503602</c:v>
                </c:pt>
                <c:pt idx="107">
                  <c:v>-0.46550328881800651</c:v>
                </c:pt>
                <c:pt idx="108">
                  <c:v>-0.45428803532487572</c:v>
                </c:pt>
                <c:pt idx="109">
                  <c:v>-0.44332717844086611</c:v>
                </c:pt>
                <c:pt idx="110">
                  <c:v>-0.43261828331998392</c:v>
                </c:pt>
                <c:pt idx="111">
                  <c:v>-0.42215855022347948</c:v>
                </c:pt>
                <c:pt idx="112">
                  <c:v>-0.4119448641481937</c:v>
                </c:pt>
                <c:pt idx="113">
                  <c:v>-0.40197383950620058</c:v>
                </c:pt>
                <c:pt idx="114">
                  <c:v>-0.39224186031921543</c:v>
                </c:pt>
                <c:pt idx="115">
                  <c:v>-0.38274511634794378</c:v>
                </c:pt>
                <c:pt idx="116">
                  <c:v>-0.37347963553732522</c:v>
                </c:pt>
                <c:pt idx="117">
                  <c:v>-0.36444131312319084</c:v>
                </c:pt>
                <c:pt idx="118">
                  <c:v>-0.35562593771372086</c:v>
                </c:pt>
                <c:pt idx="119">
                  <c:v>-0.34702921463003877</c:v>
                </c:pt>
                <c:pt idx="120">
                  <c:v>-0.33864678676393029</c:v>
                </c:pt>
                <c:pt idx="121">
                  <c:v>-0.33047425318683277</c:v>
                </c:pt>
                <c:pt idx="122">
                  <c:v>-0.3225071857225969</c:v>
                </c:pt>
                <c:pt idx="123">
                  <c:v>-0.31474114367695138</c:v>
                </c:pt>
                <c:pt idx="124">
                  <c:v>-0.3071716868987841</c:v>
                </c:pt>
                <c:pt idx="125">
                  <c:v>-0.29979438733227587</c:v>
                </c:pt>
                <c:pt idx="126">
                  <c:v>-0.29260483920425645</c:v>
                </c:pt>
                <c:pt idx="127">
                  <c:v>-0.2855986679778999</c:v>
                </c:pt>
                <c:pt idx="128">
                  <c:v>-0.27877153819182382</c:v>
                </c:pt>
                <c:pt idx="129">
                  <c:v>-0.27211916029270855</c:v>
                </c:pt>
                <c:pt idx="130">
                  <c:v>-0.26563729655963408</c:v>
                </c:pt>
                <c:pt idx="131">
                  <c:v>-0.25932176620928843</c:v>
                </c:pt>
                <c:pt idx="132">
                  <c:v>-0.25316844976303399</c:v>
                </c:pt>
                <c:pt idx="133">
                  <c:v>-0.24717329274933669</c:v>
                </c:pt>
                <c:pt idx="134">
                  <c:v>-0.24133230880832746</c:v>
                </c:pt>
                <c:pt idx="135">
                  <c:v>-0.23564158225908871</c:v>
                </c:pt>
                <c:pt idx="136">
                  <c:v>-0.23009727018468748</c:v>
                </c:pt>
                <c:pt idx="137">
                  <c:v>-0.22469560408487099</c:v>
                </c:pt>
                <c:pt idx="138">
                  <c:v>-0.21943289114174455</c:v>
                </c:pt>
                <c:pt idx="139">
                  <c:v>-0.21430551513952059</c:v>
                </c:pt>
                <c:pt idx="140">
                  <c:v>-0.20930993707562909</c:v>
                </c:pt>
                <c:pt idx="141">
                  <c:v>-0.20444269549698219</c:v>
                </c:pt>
                <c:pt idx="142">
                  <c:v>-0.19970040659204225</c:v>
                </c:pt>
                <c:pt idx="143">
                  <c:v>-0.19507976406644451</c:v>
                </c:pt>
                <c:pt idx="144">
                  <c:v>-0.19057753882733297</c:v>
                </c:pt>
                <c:pt idx="145">
                  <c:v>-0.1861905784991621</c:v>
                </c:pt>
                <c:pt idx="146">
                  <c:v>-0.18191580679157368</c:v>
                </c:pt>
                <c:pt idx="147">
                  <c:v>-0.17775022273796995</c:v>
                </c:pt>
                <c:pt idx="148">
                  <c:v>-0.17369089982162711</c:v>
                </c:pt>
                <c:pt idx="149">
                  <c:v>-0.16973498500454784</c:v>
                </c:pt>
                <c:pt idx="150">
                  <c:v>-0.16587969767278549</c:v>
                </c:pt>
                <c:pt idx="151">
                  <c:v>-0.16212232851060723</c:v>
                </c:pt>
                <c:pt idx="152">
                  <c:v>-0.15846023831465075</c:v>
                </c:pt>
                <c:pt idx="153">
                  <c:v>-0.15489085675810665</c:v>
                </c:pt>
                <c:pt idx="154">
                  <c:v>-0.15141168111394507</c:v>
                </c:pt>
                <c:pt idx="155">
                  <c:v>-0.14802027494528788</c:v>
                </c:pt>
                <c:pt idx="156">
                  <c:v>-0.14471426677018642</c:v>
                </c:pt>
                <c:pt idx="157">
                  <c:v>-0.14149134870730629</c:v>
                </c:pt>
                <c:pt idx="158">
                  <c:v>-0.13834927510832695</c:v>
                </c:pt>
                <c:pt idx="159">
                  <c:v>-0.1352858611822419</c:v>
                </c:pt>
                <c:pt idx="160">
                  <c:v>-0.13229898161616829</c:v>
                </c:pt>
                <c:pt idx="161">
                  <c:v>-0.12938656919676478</c:v>
                </c:pt>
                <c:pt idx="162">
                  <c:v>-0.12654661343588341</c:v>
                </c:pt>
                <c:pt idx="163">
                  <c:v>-0.12377715920365968</c:v>
                </c:pt>
                <c:pt idx="164">
                  <c:v>-0.12107630537185533</c:v>
                </c:pt>
                <c:pt idx="165">
                  <c:v>-0.11844220346992686</c:v>
                </c:pt>
                <c:pt idx="166">
                  <c:v>-0.11587305635596894</c:v>
                </c:pt>
                <c:pt idx="167">
                  <c:v>-0.11336711690440499</c:v>
                </c:pt>
                <c:pt idx="168">
                  <c:v>-0.11092268671203097</c:v>
                </c:pt>
                <c:pt idx="169">
                  <c:v>-0.10853811482379451</c:v>
                </c:pt>
                <c:pt idx="170">
                  <c:v>-0.10621179647947203</c:v>
                </c:pt>
                <c:pt idx="171">
                  <c:v>-0.10394217188222682</c:v>
                </c:pt>
                <c:pt idx="172">
                  <c:v>-0.10172772498985166</c:v>
                </c:pt>
                <c:pt idx="173">
                  <c:v>-9.9566982329354306E-2</c:v>
                </c:pt>
                <c:pt idx="174">
                  <c:v>-9.7458511835400316E-2</c:v>
                </c:pt>
                <c:pt idx="175">
                  <c:v>-9.5400921713009276E-2</c:v>
                </c:pt>
                <c:pt idx="176">
                  <c:v>-9.3392859324785624E-2</c:v>
                </c:pt>
                <c:pt idx="177">
                  <c:v>-9.1433010102871137E-2</c:v>
                </c:pt>
                <c:pt idx="178">
                  <c:v>-8.9520096485715669E-2</c:v>
                </c:pt>
                <c:pt idx="179">
                  <c:v>-8.7652876879683136E-2</c:v>
                </c:pt>
                <c:pt idx="180">
                  <c:v>-8.5830144645445403E-2</c:v>
                </c:pt>
                <c:pt idx="181">
                  <c:v>-8.4050727109049303E-2</c:v>
                </c:pt>
                <c:pt idx="182">
                  <c:v>-8.2313484597492964E-2</c:v>
                </c:pt>
                <c:pt idx="183">
                  <c:v>-8.0617309498596273E-2</c:v>
                </c:pt>
                <c:pt idx="184">
                  <c:v>-7.8961125344912578E-2</c:v>
                </c:pt>
                <c:pt idx="185">
                  <c:v>-7.734388592138762E-2</c:v>
                </c:pt>
                <c:pt idx="186">
                  <c:v>-7.5764574396446599E-2</c:v>
                </c:pt>
                <c:pt idx="187">
                  <c:v>-7.4222202476157392E-2</c:v>
                </c:pt>
                <c:pt idx="188">
                  <c:v>-7.2715809581099591E-2</c:v>
                </c:pt>
                <c:pt idx="189">
                  <c:v>-7.1244462045546783E-2</c:v>
                </c:pt>
                <c:pt idx="190">
                  <c:v>-6.9807252338556641E-2</c:v>
                </c:pt>
                <c:pt idx="191">
                  <c:v>-6.8403298306545735E-2</c:v>
                </c:pt>
                <c:pt idx="192">
                  <c:v>-6.7031742436920741E-2</c:v>
                </c:pt>
                <c:pt idx="193">
                  <c:v>-6.5691751142325935E-2</c:v>
                </c:pt>
                <c:pt idx="194">
                  <c:v>-6.4382514065061777E-2</c:v>
                </c:pt>
                <c:pt idx="195">
                  <c:v>-6.3103243401226167E-2</c:v>
                </c:pt>
                <c:pt idx="196">
                  <c:v>-6.1853173244127452E-2</c:v>
                </c:pt>
                <c:pt idx="197">
                  <c:v>-6.0631558946514806E-2</c:v>
                </c:pt>
                <c:pt idx="198">
                  <c:v>-5.9437676501176887E-2</c:v>
                </c:pt>
                <c:pt idx="199">
                  <c:v>-5.8270821939456027E-2</c:v>
                </c:pt>
                <c:pt idx="200">
                  <c:v>-5.7130310747232169E-2</c:v>
                </c:pt>
                <c:pt idx="201">
                  <c:v>-5.6015477297930938E-2</c:v>
                </c:pt>
                <c:pt idx="202">
                  <c:v>-5.4925674302117727E-2</c:v>
                </c:pt>
                <c:pt idx="203">
                  <c:v>-5.3860272273242311E-2</c:v>
                </c:pt>
                <c:pt idx="204">
                  <c:v>-5.2818659009105075E-2</c:v>
                </c:pt>
                <c:pt idx="205">
                  <c:v>-5.1800239088622739E-2</c:v>
                </c:pt>
                <c:pt idx="206">
                  <c:v>-5.0804433383477565E-2</c:v>
                </c:pt>
                <c:pt idx="207">
                  <c:v>-4.9830678584240944E-2</c:v>
                </c:pt>
                <c:pt idx="208">
                  <c:v>-4.8878426740569442E-2</c:v>
                </c:pt>
                <c:pt idx="209">
                  <c:v>-4.7947144815080937E-2</c:v>
                </c:pt>
                <c:pt idx="210">
                  <c:v>-4.7036314250522696E-2</c:v>
                </c:pt>
                <c:pt idx="211">
                  <c:v>-4.6145430549855392E-2</c:v>
                </c:pt>
                <c:pt idx="212">
                  <c:v>-4.5274002868881683E-2</c:v>
                </c:pt>
                <c:pt idx="213">
                  <c:v>-4.4421553621059089E-2</c:v>
                </c:pt>
                <c:pt idx="214">
                  <c:v>-4.3587618094141918E-2</c:v>
                </c:pt>
                <c:pt idx="215">
                  <c:v>-4.2771744078309859E-2</c:v>
                </c:pt>
                <c:pt idx="216">
                  <c:v>-4.197349150544373E-2</c:v>
                </c:pt>
                <c:pt idx="217">
                  <c:v>-4.1192432099221923E-2</c:v>
                </c:pt>
                <c:pt idx="218">
                  <c:v>-4.0428149035716711E-2</c:v>
                </c:pt>
                <c:pt idx="219">
                  <c:v>-3.9680236614178251E-2</c:v>
                </c:pt>
                <c:pt idx="220">
                  <c:v>-3.8948299937702477E-2</c:v>
                </c:pt>
                <c:pt idx="221">
                  <c:v>-3.8231954603487647E-2</c:v>
                </c:pt>
                <c:pt idx="222">
                  <c:v>-3.7530826402390499E-2</c:v>
                </c:pt>
                <c:pt idx="223">
                  <c:v>-3.6844551027503121E-2</c:v>
                </c:pt>
                <c:pt idx="224">
                  <c:v>-3.6172773791477104E-2</c:v>
                </c:pt>
                <c:pt idx="225">
                  <c:v>-3.5515149352331007E-2</c:v>
                </c:pt>
                <c:pt idx="226">
                  <c:v>-3.4871341447482773E-2</c:v>
                </c:pt>
                <c:pt idx="227">
                  <c:v>-3.4241022635757887E-2</c:v>
                </c:pt>
                <c:pt idx="228">
                  <c:v>-3.3623874047129819E-2</c:v>
                </c:pt>
                <c:pt idx="229">
                  <c:v>-3.3019585139956543E-2</c:v>
                </c:pt>
                <c:pt idx="230">
                  <c:v>-3.2427853465484512E-2</c:v>
                </c:pt>
                <c:pt idx="231">
                  <c:v>-3.1848384439397547E-2</c:v>
                </c:pt>
                <c:pt idx="232">
                  <c:v>-3.1280891120194054E-2</c:v>
                </c:pt>
                <c:pt idx="233">
                  <c:v>-3.0725093994184154E-2</c:v>
                </c:pt>
                <c:pt idx="234">
                  <c:v>-3.0180720766902737E-2</c:v>
                </c:pt>
                <c:pt idx="235">
                  <c:v>-2.9647506160741112E-2</c:v>
                </c:pt>
                <c:pt idx="236">
                  <c:v>-2.9125191718606634E-2</c:v>
                </c:pt>
                <c:pt idx="237">
                  <c:v>-2.8613525613424211E-2</c:v>
                </c:pt>
                <c:pt idx="238">
                  <c:v>-2.8112262463300227E-2</c:v>
                </c:pt>
                <c:pt idx="239">
                  <c:v>-2.7621163152173975E-2</c:v>
                </c:pt>
                <c:pt idx="240">
                  <c:v>-2.7139994655788421E-2</c:v>
                </c:pt>
                <c:pt idx="241">
                  <c:v>-2.666852987281507E-2</c:v>
                </c:pt>
                <c:pt idx="242">
                  <c:v>-2.6206547460975713E-2</c:v>
                </c:pt>
                <c:pt idx="243">
                  <c:v>-2.5753831678005535E-2</c:v>
                </c:pt>
                <c:pt idx="244">
                  <c:v>-2.5310172227309413E-2</c:v>
                </c:pt>
                <c:pt idx="245">
                  <c:v>-2.4875364108166511E-2</c:v>
                </c:pt>
                <c:pt idx="246">
                  <c:v>-2.4449207470343102E-2</c:v>
                </c:pt>
                <c:pt idx="247">
                  <c:v>-2.4031507472977588E-2</c:v>
                </c:pt>
                <c:pt idx="248">
                  <c:v>-2.3622074147606933E-2</c:v>
                </c:pt>
                <c:pt idx="249">
                  <c:v>-2.3220722265206294E-2</c:v>
                </c:pt>
                <c:pt idx="250">
                  <c:v>-2.2827271207119037E-2</c:v>
                </c:pt>
                <c:pt idx="251">
                  <c:v>-2.2441544839757327E-2</c:v>
                </c:pt>
                <c:pt idx="252">
                  <c:v>-2.2063371392957477E-2</c:v>
                </c:pt>
                <c:pt idx="253">
                  <c:v>-2.1692583341878204E-2</c:v>
                </c:pt>
                <c:pt idx="254">
                  <c:v>-2.1329017292332438E-2</c:v>
                </c:pt>
                <c:pt idx="255">
                  <c:v>-2.097251386944847E-2</c:v>
                </c:pt>
                <c:pt idx="256">
                  <c:v>-2.0622917609557534E-2</c:v>
                </c:pt>
                <c:pt idx="257">
                  <c:v>-2.0280076855209744E-2</c:v>
                </c:pt>
                <c:pt idx="258">
                  <c:v>-1.9943843653222732E-2</c:v>
                </c:pt>
                <c:pt idx="259">
                  <c:v>-1.9614073655669712E-2</c:v>
                </c:pt>
                <c:pt idx="260">
                  <c:v>-1.9290626023719257E-2</c:v>
                </c:pt>
                <c:pt idx="261">
                  <c:v>-1.8973363334235806E-2</c:v>
                </c:pt>
                <c:pt idx="262">
                  <c:v>-1.8662151489062893E-2</c:v>
                </c:pt>
                <c:pt idx="263">
                  <c:v>-1.8356859626901798E-2</c:v>
                </c:pt>
                <c:pt idx="264">
                  <c:v>-1.8057360037710749E-2</c:v>
                </c:pt>
                <c:pt idx="265">
                  <c:v>-1.7763528079544864E-2</c:v>
                </c:pt>
                <c:pt idx="266">
                  <c:v>-1.7475242097767199E-2</c:v>
                </c:pt>
                <c:pt idx="267">
                  <c:v>-1.7192383346554756E-2</c:v>
                </c:pt>
                <c:pt idx="268">
                  <c:v>-1.6914835912633593E-2</c:v>
                </c:pt>
                <c:pt idx="269">
                  <c:v>-1.6642486641172176E-2</c:v>
                </c:pt>
                <c:pt idx="270">
                  <c:v>-1.6375225063772751E-2</c:v>
                </c:pt>
                <c:pt idx="271">
                  <c:v>-1.6112943328492633E-2</c:v>
                </c:pt>
                <c:pt idx="272">
                  <c:v>-1.5855536131838353E-2</c:v>
                </c:pt>
                <c:pt idx="273">
                  <c:v>-1.5602900652669694E-2</c:v>
                </c:pt>
                <c:pt idx="274">
                  <c:v>-1.5354936487960937E-2</c:v>
                </c:pt>
                <c:pt idx="275">
                  <c:v>-1.5111545590359451E-2</c:v>
                </c:pt>
                <c:pt idx="276">
                  <c:v>-1.4872632207490992E-2</c:v>
                </c:pt>
                <c:pt idx="277">
                  <c:v>-1.4638102822956607E-2</c:v>
                </c:pt>
                <c:pt idx="278">
                  <c:v>-1.4407866098974978E-2</c:v>
                </c:pt>
                <c:pt idx="279">
                  <c:v>-1.4181832820616715E-2</c:v>
                </c:pt>
                <c:pt idx="280">
                  <c:v>-1.3959915841587019E-2</c:v>
                </c:pt>
                <c:pt idx="281">
                  <c:v>-1.3742030031507335E-2</c:v>
                </c:pt>
                <c:pt idx="282">
                  <c:v>-1.352809222465569E-2</c:v>
                </c:pt>
                <c:pt idx="283">
                  <c:v>-1.3318021170119276E-2</c:v>
                </c:pt>
                <c:pt idx="284">
                  <c:v>-1.311173748331842E-2</c:v>
                </c:pt>
                <c:pt idx="285">
                  <c:v>-1.2909163598862995E-2</c:v>
                </c:pt>
                <c:pt idx="286">
                  <c:v>-1.2710223724699772E-2</c:v>
                </c:pt>
                <c:pt idx="287">
                  <c:v>-1.2514843797515798E-2</c:v>
                </c:pt>
                <c:pt idx="288">
                  <c:v>-1.2322951439357226E-2</c:v>
                </c:pt>
                <c:pt idx="289">
                  <c:v>-1.2134475915431563E-2</c:v>
                </c:pt>
                <c:pt idx="290">
                  <c:v>-1.1949348093056237E-2</c:v>
                </c:pt>
                <c:pt idx="291">
                  <c:v>-1.1767500401722517E-2</c:v>
                </c:pt>
                <c:pt idx="292">
                  <c:v>-1.1588866794239159E-2</c:v>
                </c:pt>
                <c:pt idx="293">
                  <c:v>-1.1413382708927481E-2</c:v>
                </c:pt>
                <c:pt idx="294">
                  <c:v>-1.1240985032835181E-2</c:v>
                </c:pt>
                <c:pt idx="295">
                  <c:v>-1.1071612065941405E-2</c:v>
                </c:pt>
                <c:pt idx="296">
                  <c:v>-1.0905203486321879E-2</c:v>
                </c:pt>
                <c:pt idx="297">
                  <c:v>-1.0741700316248888E-2</c:v>
                </c:pt>
                <c:pt idx="298">
                  <c:v>-1.0581044889197378E-2</c:v>
                </c:pt>
                <c:pt idx="299">
                  <c:v>-1.0423180817732965E-2</c:v>
                </c:pt>
                <c:pt idx="300">
                  <c:v>-1.0268052962253993E-2</c:v>
                </c:pt>
                <c:pt idx="301">
                  <c:v>-1.0115607400565829E-2</c:v>
                </c:pt>
                <c:pt idx="302">
                  <c:v>-9.9657913982615261E-3</c:v>
                </c:pt>
                <c:pt idx="303">
                  <c:v>-9.8185533798880037E-3</c:v>
                </c:pt>
                <c:pt idx="304">
                  <c:v>-9.6738429008724567E-3</c:v>
                </c:pt>
                <c:pt idx="305">
                  <c:v>-9.5316106201904331E-3</c:v>
                </c:pt>
                <c:pt idx="306">
                  <c:v>-9.3918082737520347E-3</c:v>
                </c:pt>
                <c:pt idx="307">
                  <c:v>-9.2543886484883382E-3</c:v>
                </c:pt>
                <c:pt idx="308">
                  <c:v>-9.1193055571153394E-3</c:v>
                </c:pt>
                <c:pt idx="309">
                  <c:v>-8.9865138135590689E-3</c:v>
                </c:pt>
                <c:pt idx="310">
                  <c:v>-8.8559692090214477E-3</c:v>
                </c:pt>
                <c:pt idx="311">
                  <c:v>-8.7276284886697014E-3</c:v>
                </c:pt>
                <c:pt idx="312">
                  <c:v>-8.6014493289315614E-3</c:v>
                </c:pt>
                <c:pt idx="313">
                  <c:v>-8.4773903153793437E-3</c:v>
                </c:pt>
                <c:pt idx="314">
                  <c:v>-8.3554109211863986E-3</c:v>
                </c:pt>
                <c:pt idx="315">
                  <c:v>-8.2354714861400859E-3</c:v>
                </c:pt>
                <c:pt idx="316">
                  <c:v>-8.1175331961956098E-3</c:v>
                </c:pt>
                <c:pt idx="317">
                  <c:v>-8.0015580635558244E-3</c:v>
                </c:pt>
                <c:pt idx="318">
                  <c:v>-7.8875089072623708E-3</c:v>
                </c:pt>
                <c:pt idx="319">
                  <c:v>-7.7753493342839208E-3</c:v>
                </c:pt>
                <c:pt idx="320">
                  <c:v>-7.6650437210879167E-3</c:v>
                </c:pt>
                <c:pt idx="321">
                  <c:v>-7.5565571956823551E-3</c:v>
                </c:pt>
                <c:pt idx="322">
                  <c:v>-7.4498556201148041E-3</c:v>
                </c:pt>
                <c:pt idx="323">
                  <c:v>-7.3449055734158839E-3</c:v>
                </c:pt>
                <c:pt idx="324">
                  <c:v>-7.2416743349752984E-3</c:v>
                </c:pt>
                <c:pt idx="325">
                  <c:v>-7.1401298683383277E-3</c:v>
                </c:pt>
                <c:pt idx="326">
                  <c:v>-7.0402408054114638E-3</c:v>
                </c:pt>
                <c:pt idx="327">
                  <c:v>-6.9419764310659814E-3</c:v>
                </c:pt>
                <c:pt idx="328">
                  <c:v>-6.8453066681285262E-3</c:v>
                </c:pt>
                <c:pt idx="329">
                  <c:v>-6.7502020627483823E-3</c:v>
                </c:pt>
                <c:pt idx="330">
                  <c:v>-6.6566337701311363E-3</c:v>
                </c:pt>
                <c:pt idx="331">
                  <c:v>-6.5645735406286822E-3</c:v>
                </c:pt>
                <c:pt idx="332">
                  <c:v>-6.4739937061762346E-3</c:v>
                </c:pt>
                <c:pt idx="333">
                  <c:v>-6.3848671670667153E-3</c:v>
                </c:pt>
                <c:pt idx="334">
                  <c:v>-6.2971673790536819E-3</c:v>
                </c:pt>
                <c:pt idx="335">
                  <c:v>-6.2108683407737196E-3</c:v>
                </c:pt>
                <c:pt idx="336">
                  <c:v>-6.1259445814800069E-3</c:v>
                </c:pt>
                <c:pt idx="337">
                  <c:v>-6.0423711490785468E-3</c:v>
                </c:pt>
                <c:pt idx="338">
                  <c:v>-5.9601235984591116E-3</c:v>
                </c:pt>
                <c:pt idx="339">
                  <c:v>-5.8791779801128565E-3</c:v>
                </c:pt>
                <c:pt idx="340">
                  <c:v>-5.799510829029293E-3</c:v>
                </c:pt>
                <c:pt idx="341">
                  <c:v>-5.7210991538648856E-3</c:v>
                </c:pt>
                <c:pt idx="342">
                  <c:v>-5.6439204263763242E-3</c:v>
                </c:pt>
                <c:pt idx="343">
                  <c:v>-5.5679525711113459E-3</c:v>
                </c:pt>
                <c:pt idx="344">
                  <c:v>-5.4931739553503323E-3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C2-4434-9E6E-2FE2A1710B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420928"/>
        <c:axId val="116422848"/>
      </c:scatterChart>
      <c:valAx>
        <c:axId val="116420928"/>
        <c:scaling>
          <c:orientation val="minMax"/>
          <c:max val="3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Intermolecular</a:t>
                </a:r>
                <a:r>
                  <a:rPr lang="en-US" baseline="0"/>
                  <a:t> d</a:t>
                </a:r>
                <a:r>
                  <a:rPr lang="en-US"/>
                  <a:t>istance, r/σ [dimensionless]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35317141645393552"/>
              <c:y val="0.900934591460781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in"/>
        <c:minorTickMark val="in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116422848"/>
        <c:crossesAt val="0"/>
        <c:crossBetween val="midCat"/>
      </c:valAx>
      <c:valAx>
        <c:axId val="116422848"/>
        <c:scaling>
          <c:orientation val="minMax"/>
          <c:max val="1.1000000000000001"/>
          <c:min val="-1.100000000000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Potential,</a:t>
                </a:r>
                <a:r>
                  <a:rPr lang="en-US" baseline="0"/>
                  <a:t> V/</a:t>
                </a:r>
                <a:r>
                  <a:rPr lang="en-US" altLang="ja-JP" baseline="0"/>
                  <a:t>ε</a:t>
                </a:r>
                <a:r>
                  <a:rPr lang="en-US" altLang="ja-JP" baseline="-25000"/>
                  <a:t>ff</a:t>
                </a:r>
                <a:r>
                  <a:rPr lang="en-US" baseline="0"/>
                  <a:t> [dimensionless]</a:t>
                </a:r>
                <a:r>
                  <a:rPr lang="en-US" altLang="ja-JP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</a:t>
                </a:r>
                <a:endParaRPr lang="ja-JP" baseline="0"/>
              </a:p>
            </c:rich>
          </c:tx>
          <c:layout>
            <c:manualLayout>
              <c:xMode val="edge"/>
              <c:yMode val="edge"/>
              <c:x val="1.3949435219495598E-2"/>
              <c:y val="0.322637657457345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116420928"/>
        <c:crossesAt val="0.5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0286044352466741"/>
          <c:y val="0.14110363661189751"/>
          <c:w val="0.455125197559126"/>
          <c:h val="4.2320045417520304E-2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12701</xdr:colOff>
      <xdr:row>36</xdr:row>
      <xdr:rowOff>57151</xdr:rowOff>
    </xdr:from>
    <xdr:to>
      <xdr:col>9</xdr:col>
      <xdr:colOff>514350</xdr:colOff>
      <xdr:row>59</xdr:row>
      <xdr:rowOff>22226</xdr:rowOff>
    </xdr:to>
    <xdr:graphicFrame macro="">
      <xdr:nvGraphicFramePr>
        <xdr:cNvPr id="13" name="グラフ 12">
          <a:extLst>
            <a:ext uri="{FF2B5EF4-FFF2-40B4-BE49-F238E27FC236}">
              <a16:creationId xmlns:a16="http://schemas.microsoft.com/office/drawing/2014/main" id="{194BC3ED-50DC-BC4F-5671-6ACD32DFF3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B46C8-DFC4-4914-89F1-D5FB01FF4434}">
  <dimension ref="A1:AA506"/>
  <sheetViews>
    <sheetView tabSelected="1" workbookViewId="0">
      <selection activeCell="E12" sqref="E12"/>
    </sheetView>
  </sheetViews>
  <sheetFormatPr defaultRowHeight="18.75" x14ac:dyDescent="0.4"/>
  <cols>
    <col min="2" max="2" width="13.375" customWidth="1"/>
    <col min="3" max="3" width="10.125" bestFit="1" customWidth="1"/>
    <col min="4" max="4" width="13.375" bestFit="1" customWidth="1"/>
    <col min="5" max="5" width="8.875" customWidth="1"/>
    <col min="6" max="6" width="10.25" customWidth="1"/>
    <col min="8" max="8" width="9" style="8"/>
    <col min="9" max="9" width="6" bestFit="1" customWidth="1"/>
    <col min="10" max="10" width="14.25" bestFit="1" customWidth="1"/>
    <col min="11" max="11" width="15.375" bestFit="1" customWidth="1"/>
    <col min="13" max="13" width="6" style="8" bestFit="1" customWidth="1"/>
    <col min="14" max="14" width="9.5" bestFit="1" customWidth="1"/>
    <col min="15" max="15" width="14.875" bestFit="1" customWidth="1"/>
    <col min="16" max="17" width="10.75" customWidth="1"/>
    <col min="18" max="18" width="9" style="8" customWidth="1"/>
    <col min="19" max="19" width="6" bestFit="1" customWidth="1"/>
    <col min="20" max="20" width="14.25" bestFit="1" customWidth="1"/>
    <col min="21" max="21" width="15.375" bestFit="1" customWidth="1"/>
    <col min="23" max="23" width="9" style="8"/>
    <col min="24" max="24" width="6" bestFit="1" customWidth="1"/>
    <col min="25" max="25" width="14.25" bestFit="1" customWidth="1"/>
    <col min="26" max="26" width="15.375" bestFit="1" customWidth="1"/>
  </cols>
  <sheetData>
    <row r="1" spans="1:27" x14ac:dyDescent="0.4">
      <c r="A1" s="11" t="s">
        <v>55</v>
      </c>
      <c r="B1" s="11"/>
      <c r="C1" s="11"/>
      <c r="D1" s="11"/>
      <c r="E1" s="11"/>
      <c r="F1" s="11"/>
      <c r="G1" s="11"/>
      <c r="H1" s="8" t="s">
        <v>31</v>
      </c>
      <c r="R1" s="8" t="s">
        <v>31</v>
      </c>
      <c r="W1" s="8" t="s">
        <v>31</v>
      </c>
    </row>
    <row r="2" spans="1:27" x14ac:dyDescent="0.4">
      <c r="A2" t="s">
        <v>0</v>
      </c>
      <c r="H2" s="8" t="s">
        <v>56</v>
      </c>
      <c r="R2" s="8" t="s">
        <v>20</v>
      </c>
      <c r="W2" s="8" t="s">
        <v>20</v>
      </c>
    </row>
    <row r="3" spans="1:27" x14ac:dyDescent="0.4">
      <c r="A3" s="5"/>
      <c r="B3" s="5" t="s">
        <v>1</v>
      </c>
      <c r="C3" s="5" t="s">
        <v>7</v>
      </c>
      <c r="D3" s="5" t="s">
        <v>37</v>
      </c>
      <c r="E3" s="5" t="s">
        <v>38</v>
      </c>
    </row>
    <row r="4" spans="1:27" x14ac:dyDescent="0.4">
      <c r="A4" s="5" t="s">
        <v>2</v>
      </c>
      <c r="B4" s="5">
        <v>0.29599999999999999</v>
      </c>
      <c r="C4" s="5">
        <v>34.200000000000003</v>
      </c>
      <c r="D4" s="5">
        <f>(2*2)/(2+2)/6.02214076E+23</f>
        <v>1.6605390671738466E-24</v>
      </c>
      <c r="E4" s="5">
        <f>D4*6.02214076E+23</f>
        <v>0.99999999999999989</v>
      </c>
      <c r="H4" s="9" t="s">
        <v>21</v>
      </c>
      <c r="R4" s="9" t="s">
        <v>21</v>
      </c>
      <c r="W4" s="9" t="s">
        <v>21</v>
      </c>
    </row>
    <row r="5" spans="1:27" x14ac:dyDescent="0.4">
      <c r="A5" s="5" t="s">
        <v>3</v>
      </c>
      <c r="B5" s="5">
        <v>0.29599999999999999</v>
      </c>
      <c r="C5" s="5">
        <v>34.200000000000003</v>
      </c>
      <c r="D5" s="5">
        <f>(4*4)/(4+4)/6.02214076E+23</f>
        <v>3.3210781343476932E-24</v>
      </c>
      <c r="E5" s="5">
        <f t="shared" ref="E5:E7" si="0">D5*6.02214076E+23</f>
        <v>1.9999999999999998</v>
      </c>
      <c r="H5" s="9" t="s">
        <v>6</v>
      </c>
      <c r="M5" s="8" t="s">
        <v>32</v>
      </c>
      <c r="R5" s="9" t="s">
        <v>6</v>
      </c>
      <c r="W5" s="9" t="s">
        <v>6</v>
      </c>
    </row>
    <row r="6" spans="1:27" x14ac:dyDescent="0.4">
      <c r="A6" s="5" t="s">
        <v>4</v>
      </c>
      <c r="B6" s="5">
        <v>0.34</v>
      </c>
      <c r="C6" s="5">
        <v>28</v>
      </c>
      <c r="D6" s="5">
        <f>(12*12)/(12+12)/6.02214076E+23</f>
        <v>9.9632344030430796E-24</v>
      </c>
      <c r="E6" s="5">
        <f t="shared" si="0"/>
        <v>6</v>
      </c>
      <c r="L6" s="1"/>
      <c r="M6" s="8" t="s">
        <v>24</v>
      </c>
      <c r="N6" t="s">
        <v>25</v>
      </c>
      <c r="O6" t="s">
        <v>26</v>
      </c>
      <c r="P6" t="s">
        <v>42</v>
      </c>
      <c r="V6" s="1"/>
      <c r="AA6" s="1"/>
    </row>
    <row r="7" spans="1:27" x14ac:dyDescent="0.4">
      <c r="A7" s="5" t="s">
        <v>5</v>
      </c>
      <c r="B7" s="5">
        <v>0.34699999999999998</v>
      </c>
      <c r="C7" s="5">
        <v>65.834999999999994</v>
      </c>
      <c r="D7" s="5">
        <f>(15.9994*15.9994)/(15.9994+15.9994)/6.02214076E+23</f>
        <v>1.328381437567062E-23</v>
      </c>
      <c r="E7" s="5">
        <f t="shared" si="0"/>
        <v>7.9996999999999989</v>
      </c>
      <c r="H7" s="8">
        <v>1</v>
      </c>
      <c r="I7" s="2">
        <v>2</v>
      </c>
      <c r="J7" s="4">
        <f>$E$15*4*$F$23*$E$23^-2*(132*(I7/$E$23)^-14 - 30*(I7/$E$23)^-8)+4*$F$23*((I7/$E$23)^-12 - (I7/$E$23)^-6)</f>
        <v>5.87898023711096E-25</v>
      </c>
      <c r="K7" s="4">
        <f>$E$15*(-4)*$F$23*$E$23^-3*(-1848*(I7/$E$23)^-15 +240*(I7/$E$23)^-9)+(-4)*$F$23*((-12/$E$23)*(I7/$E$23)^-12 - (-6/$E$23)*(I7/$E$23)^-6)</f>
        <v>2.823054852720517E-24</v>
      </c>
      <c r="L7" s="1" t="s">
        <v>16</v>
      </c>
      <c r="M7" s="10">
        <f>S7/$E$23</f>
        <v>0.67567567567567566</v>
      </c>
      <c r="N7" s="3">
        <f>4*$F$23*((S7/$E$23)^-12 - (S7/$E$23)^-6)/$F$23</f>
        <v>399.73756939339034</v>
      </c>
      <c r="O7" s="4">
        <f>$E$15*4*$F$23*(((-12/$E$23)*(-13/$E$23)*(S7/$E$23)^-14 - (-6/$E$23)*(-7/$E$23)*(S7/$E$23)^-8)+(2/S7)*((-12/$E$23)*(S7/$E$23)^-13 - (-6/$E$23)*(S7/$E$23)^-7))/$F$23</f>
        <v>94.397672068692259</v>
      </c>
      <c r="P7" s="7">
        <f>N7+O7</f>
        <v>494.1352414620826</v>
      </c>
      <c r="Q7" s="7"/>
      <c r="R7" s="8">
        <v>1</v>
      </c>
      <c r="S7" s="2">
        <v>2</v>
      </c>
      <c r="T7" s="4">
        <f>$E$15*4*$F$23*$E$23^-2*(132*(S7/$E$23)^-14 - 30*(S7/$E$23)^-8)</f>
        <v>1.1230974882080089E-25</v>
      </c>
      <c r="U7" s="4">
        <f>$E$15*(-4)*$F$23*$E$23^-3*(-1848*(S7/$E$23)^-15 +240*(S7/$E$23)^-9)</f>
        <v>7.9361574766864393E-25</v>
      </c>
      <c r="V7" s="1" t="s">
        <v>16</v>
      </c>
      <c r="W7" s="8">
        <v>1</v>
      </c>
      <c r="X7" s="2">
        <v>2</v>
      </c>
      <c r="Y7" s="4">
        <f>$E$15*4*$F$23*(((-12/$E$23)*(-13/$E$23)*(X7/$E$23)^-14 - (-6/$E$23)*(-7/$E$23)*(X7/$E$23)^-8)+(2/X7)*((-12/$E$23)*(X7/$E$23)^-13 - (-6/$E$23)*(X7/$E$23)^-7))</f>
        <v>1.1230974882080091E-25</v>
      </c>
      <c r="Z7" s="4">
        <f>$E$15*(-4)*$F$23*(((-12/$E$23)*(-13/$E$23)*(-14/$E$23)*(X7/$E$23)^-15 - (-6/$E$23)*(-7/$E$23)*(-8/$E$23)*(X7/$E$23)^-9)+(2/$E$23)*((-12/$E$23)*(-14/$E$23)*(X7/$E$23)^-15 - (-6/$E$23)*(-8/$E$23)*(X7/$E$23)^-9))</f>
        <v>7.9361574766864393E-25</v>
      </c>
      <c r="AA7" s="1" t="s">
        <v>16</v>
      </c>
    </row>
    <row r="8" spans="1:27" x14ac:dyDescent="0.4">
      <c r="A8" t="s">
        <v>18</v>
      </c>
      <c r="H8" s="8">
        <v>2</v>
      </c>
      <c r="I8" s="2">
        <v>2.02</v>
      </c>
      <c r="J8" s="4">
        <f t="shared" ref="J8:J71" si="1">$E$15*4*$F$23*$E$23^-2*(132*(I8/$E$23)^-14 - 30*(I8/$E$23)^-8)+4*$F$23*((I8/$E$23)^-12 - (I8/$E$23)^-6)</f>
        <v>5.1690237199802116E-25</v>
      </c>
      <c r="K8" s="4">
        <f t="shared" ref="K8:K71" si="2">$E$15*(-4)*$F$23*$E$23^-3*(-1848*(I8/$E$23)^-15 +240*(I8/$E$23)^-9)+(-4)*$F$23*((-12/$E$23)*(I8/$E$23)^-12 - (-6/$E$23)*(I8/$E$23)^-6)</f>
        <v>2.4785436110823062E-24</v>
      </c>
      <c r="M8" s="10">
        <f>S8/$E$23</f>
        <v>0.68243243243243246</v>
      </c>
      <c r="N8" s="3">
        <f>4*$F$23*((S8/$E$23)^-12 - (S8/$E$23)^-6)/$F$23</f>
        <v>352.45175135799286</v>
      </c>
      <c r="O8" s="4">
        <f>$E$15*4*$F$23*(((-12/$E$23)*(-13/$E$23)*(S8/$E$23)^-14 - (-6/$E$23)*(-7/$E$23)*(S8/$E$23)^-8)+(2/S8)*((-12/$E$23)*(S8/$E$23)^-13 - (-6/$E$23)*(S8/$E$23)^-7))/$F$23</f>
        <v>82.010805238529073</v>
      </c>
      <c r="P8" s="7">
        <f t="shared" ref="P8:P71" si="3">N8+O8</f>
        <v>434.46255659652195</v>
      </c>
      <c r="Q8" s="7"/>
      <c r="R8" s="8">
        <v>2</v>
      </c>
      <c r="S8" s="2">
        <v>2.02</v>
      </c>
      <c r="T8" s="4">
        <f t="shared" ref="T8:T71" si="4">$E$15*4*$F$23*$E$23^-2*(132*(S8/$E$23)^-14 - 30*(S8/$E$23)^-8)</f>
        <v>9.7572458463047158E-26</v>
      </c>
      <c r="U8" s="4">
        <f t="shared" ref="U8:U71" si="5">$E$15*(-4)*$F$23*$E$23^-3*(-1848*(S8/$E$23)^-15 +240*(S8/$E$23)^-9)</f>
        <v>6.8305431288177498E-25</v>
      </c>
      <c r="W8" s="8">
        <v>2</v>
      </c>
      <c r="X8" s="2">
        <v>2.02</v>
      </c>
      <c r="Y8" s="4">
        <f>$E$15*4*$F$23*(((-12/$E$23)*(-13/$E$23)*(X8/$E$23)^-14 - (-6/$E$23)*(-7/$E$23)*(X8/$E$23)^-8)+(2/X8)*((-12/$E$23)*(X8/$E$23)^-13 - (-6/$E$23)*(X8/$E$23)^-7))</f>
        <v>9.757245846304717E-26</v>
      </c>
      <c r="Z8" s="4">
        <f t="shared" ref="Z8:Z71" si="6">$E$15*(-4)*$F$23*(((-12/$E$23)*(-13/$E$23)*(-14/$E$23)*(X8/$E$23)^-15 - (-6/$E$23)*(-7/$E$23)*(-8/$E$23)*(X8/$E$23)^-9)+(2/$E$23)*((-12/$E$23)*(-14/$E$23)*(X8/$E$23)^-15 - (-6/$E$23)*(-8/$E$23)*(X8/$E$23)^-9))</f>
        <v>6.8305431288177498E-25</v>
      </c>
    </row>
    <row r="9" spans="1:27" x14ac:dyDescent="0.4">
      <c r="A9" t="s">
        <v>19</v>
      </c>
      <c r="H9" s="8">
        <v>3</v>
      </c>
      <c r="I9" s="2">
        <v>2.04</v>
      </c>
      <c r="J9" s="4">
        <f t="shared" si="1"/>
        <v>4.5490225329518559E-25</v>
      </c>
      <c r="K9" s="4">
        <f t="shared" si="2"/>
        <v>2.1788512763297395E-24</v>
      </c>
      <c r="M9" s="10">
        <f>S9/$E$23</f>
        <v>0.68918918918918926</v>
      </c>
      <c r="N9" s="3">
        <f>4*$F$23*((S9/$E$23)^-12 - (S9/$E$23)^-6)/$F$23</f>
        <v>311.00859389846983</v>
      </c>
      <c r="O9" s="4">
        <f>$E$15*4*$F$23*(((-12/$E$23)*(-13/$E$23)*(S9/$E$23)^-14 - (-6/$E$23)*(-7/$E$23)*(S9/$E$23)^-8)+(2/S9)*((-12/$E$23)*(S9/$E$23)^-13 - (-6/$E$23)*(S9/$E$23)^-7))/$F$23</f>
        <v>71.342129709549411</v>
      </c>
      <c r="P9" s="7">
        <f t="shared" si="3"/>
        <v>382.35072360801922</v>
      </c>
      <c r="Q9" s="7"/>
      <c r="R9" s="8">
        <v>3</v>
      </c>
      <c r="S9" s="2">
        <v>2.04</v>
      </c>
      <c r="T9" s="4">
        <f t="shared" si="4"/>
        <v>8.487938836235212E-26</v>
      </c>
      <c r="U9" s="4">
        <f t="shared" si="5"/>
        <v>5.8873734620701823E-25</v>
      </c>
      <c r="W9" s="8">
        <v>3</v>
      </c>
      <c r="X9" s="2">
        <v>2.04</v>
      </c>
      <c r="Y9" s="4">
        <f>$E$15*4*$F$23*(((-12/$E$23)*(-13/$E$23)*(X9/$E$23)^-14 - (-6/$E$23)*(-7/$E$23)*(X9/$E$23)^-8)+(2/X9)*((-12/$E$23)*(X9/$E$23)^-13 - (-6/$E$23)*(X9/$E$23)^-7))</f>
        <v>8.4879388362352155E-26</v>
      </c>
      <c r="Z9" s="4">
        <f t="shared" si="6"/>
        <v>5.8873734620701823E-25</v>
      </c>
    </row>
    <row r="10" spans="1:27" x14ac:dyDescent="0.4">
      <c r="A10" t="s">
        <v>43</v>
      </c>
      <c r="H10" s="8">
        <v>4</v>
      </c>
      <c r="I10" s="2">
        <v>2.06</v>
      </c>
      <c r="J10" s="4">
        <f t="shared" si="1"/>
        <v>4.0069249444277944E-25</v>
      </c>
      <c r="K10" s="4">
        <f t="shared" si="2"/>
        <v>1.9177646138705875E-24</v>
      </c>
      <c r="M10" s="10">
        <f>S10/$E$23</f>
        <v>0.69594594594594594</v>
      </c>
      <c r="N10" s="3">
        <f>4*$F$23*((S10/$E$23)^-12 - (S10/$E$23)^-6)/$F$23</f>
        <v>274.64648770771754</v>
      </c>
      <c r="O10" s="4">
        <f>$E$15*4*$F$23*(((-12/$E$23)*(-13/$E$23)*(S10/$E$23)^-14 - (-6/$E$23)*(-7/$E$23)*(S10/$E$23)^-8)+(2/S10)*((-12/$E$23)*(S10/$E$23)^-13 - (-6/$E$23)*(S10/$E$23)^-7))/$F$23</f>
        <v>62.140292495554718</v>
      </c>
      <c r="P10" s="7">
        <f t="shared" si="3"/>
        <v>336.78678020327226</v>
      </c>
      <c r="Q10" s="7"/>
      <c r="R10" s="8">
        <v>4</v>
      </c>
      <c r="S10" s="2">
        <v>2.06</v>
      </c>
      <c r="T10" s="4">
        <f t="shared" si="4"/>
        <v>7.3931490987916822E-26</v>
      </c>
      <c r="U10" s="4">
        <f t="shared" si="5"/>
        <v>5.0815491928511777E-25</v>
      </c>
      <c r="W10" s="8">
        <v>4</v>
      </c>
      <c r="X10" s="2">
        <v>2.06</v>
      </c>
      <c r="Y10" s="4">
        <f>$E$15*4*$F$23*(((-12/$E$23)*(-13/$E$23)*(X10/$E$23)^-14 - (-6/$E$23)*(-7/$E$23)*(X10/$E$23)^-8)+(2/X10)*((-12/$E$23)*(X10/$E$23)^-13 - (-6/$E$23)*(X10/$E$23)^-7))</f>
        <v>7.3931490987916833E-26</v>
      </c>
      <c r="Z10" s="4">
        <f t="shared" si="6"/>
        <v>5.0815491928511777E-25</v>
      </c>
    </row>
    <row r="11" spans="1:27" x14ac:dyDescent="0.4">
      <c r="A11" t="s">
        <v>44</v>
      </c>
      <c r="H11" s="8">
        <v>5</v>
      </c>
      <c r="I11" s="2">
        <v>2.08</v>
      </c>
      <c r="J11" s="4">
        <f t="shared" si="1"/>
        <v>3.5323866210466734E-25</v>
      </c>
      <c r="K11" s="4">
        <f t="shared" si="2"/>
        <v>1.6899852255349693E-24</v>
      </c>
      <c r="M11" s="10">
        <f>S11/$E$23</f>
        <v>0.70270270270270274</v>
      </c>
      <c r="N11" s="3">
        <f>4*$F$23*((S11/$E$23)^-12 - (S11/$E$23)^-6)/$F$23</f>
        <v>242.70866385884398</v>
      </c>
      <c r="O11" s="4">
        <f>$E$15*4*$F$23*(((-12/$E$23)*(-13/$E$23)*(S11/$E$23)^-14 - (-6/$E$23)*(-7/$E$23)*(S11/$E$23)^-8)+(2/S11)*((-12/$E$23)*(S11/$E$23)^-13 - (-6/$E$23)*(S11/$E$23)^-7))/$F$23</f>
        <v>54.192609071117062</v>
      </c>
      <c r="P11" s="7">
        <f t="shared" si="3"/>
        <v>296.90127292996101</v>
      </c>
      <c r="Q11" s="7"/>
      <c r="R11" s="8">
        <v>5</v>
      </c>
      <c r="S11" s="2">
        <v>2.08</v>
      </c>
      <c r="T11" s="4">
        <f t="shared" si="4"/>
        <v>6.4475724658676246E-26</v>
      </c>
      <c r="U11" s="4">
        <f t="shared" si="5"/>
        <v>4.3920374253883778E-25</v>
      </c>
      <c r="W11" s="8">
        <v>5</v>
      </c>
      <c r="X11" s="2">
        <v>2.08</v>
      </c>
      <c r="Y11" s="4">
        <f>$E$15*4*$F$23*(((-12/$E$23)*(-13/$E$23)*(X11/$E$23)^-14 - (-6/$E$23)*(-7/$E$23)*(X11/$E$23)^-8)+(2/X11)*((-12/$E$23)*(X11/$E$23)^-13 - (-6/$E$23)*(X11/$E$23)^-7))</f>
        <v>6.4475724658676235E-26</v>
      </c>
      <c r="Z11" s="4">
        <f t="shared" si="6"/>
        <v>4.3920374253883778E-25</v>
      </c>
    </row>
    <row r="12" spans="1:27" x14ac:dyDescent="0.4">
      <c r="A12" s="11"/>
      <c r="B12" s="11"/>
      <c r="C12" s="11"/>
      <c r="D12" s="11"/>
      <c r="E12" s="11"/>
      <c r="F12" s="11"/>
      <c r="G12" s="11"/>
      <c r="H12" s="8">
        <v>6</v>
      </c>
      <c r="I12" s="2">
        <v>2.1</v>
      </c>
      <c r="J12" s="4">
        <f t="shared" si="1"/>
        <v>3.1165154094407001E-25</v>
      </c>
      <c r="K12" s="4">
        <f t="shared" si="2"/>
        <v>1.4909870462100207E-24</v>
      </c>
      <c r="M12" s="10">
        <f>S12/$E$23</f>
        <v>0.70945945945945954</v>
      </c>
      <c r="N12" s="3">
        <f>4*$F$23*((S12/$E$23)^-12 - (S12/$E$23)^-6)/$F$23</f>
        <v>214.62798024078444</v>
      </c>
      <c r="O12" s="4">
        <f>$E$15*4*$F$23*(((-12/$E$23)*(-13/$E$23)*(S12/$E$23)^-14 - (-6/$E$23)*(-7/$E$23)*(S12/$E$23)^-8)+(2/S12)*((-12/$E$23)*(S12/$E$23)^-13 - (-6/$E$23)*(S12/$E$23)^-7))/$F$23</f>
        <v>47.31882554080066</v>
      </c>
      <c r="P12" s="7">
        <f t="shared" si="3"/>
        <v>261.94680578158511</v>
      </c>
      <c r="Q12" s="7"/>
      <c r="R12" s="8">
        <v>6</v>
      </c>
      <c r="S12" s="2">
        <v>2.1</v>
      </c>
      <c r="T12" s="4">
        <f t="shared" si="4"/>
        <v>5.6297632076301712E-26</v>
      </c>
      <c r="U12" s="4">
        <f t="shared" si="5"/>
        <v>3.8011827589691954E-25</v>
      </c>
      <c r="W12" s="8">
        <v>6</v>
      </c>
      <c r="X12" s="2">
        <v>2.1</v>
      </c>
      <c r="Y12" s="4">
        <f>$E$15*4*$F$23*(((-12/$E$23)*(-13/$E$23)*(X12/$E$23)^-14 - (-6/$E$23)*(-7/$E$23)*(X12/$E$23)^-8)+(2/X12)*((-12/$E$23)*(X12/$E$23)^-13 - (-6/$E$23)*(X12/$E$23)^-7))</f>
        <v>5.6297632076301723E-26</v>
      </c>
      <c r="Z12" s="4">
        <f t="shared" si="6"/>
        <v>3.8011827589691954E-25</v>
      </c>
    </row>
    <row r="13" spans="1:27" x14ac:dyDescent="0.4">
      <c r="A13" t="s">
        <v>40</v>
      </c>
      <c r="E13" t="s">
        <v>39</v>
      </c>
      <c r="H13" s="8">
        <v>7</v>
      </c>
      <c r="I13" s="2">
        <v>2.12</v>
      </c>
      <c r="J13" s="4">
        <f t="shared" si="1"/>
        <v>2.7516562533948135E-25</v>
      </c>
      <c r="K13" s="4">
        <f t="shared" si="2"/>
        <v>1.3168972325315125E-24</v>
      </c>
      <c r="M13" s="10">
        <f>S13/$E$23</f>
        <v>0.71621621621621623</v>
      </c>
      <c r="N13" s="3">
        <f>4*$F$23*((S13/$E$23)^-12 - (S13/$E$23)^-6)/$F$23</f>
        <v>189.91402916736013</v>
      </c>
      <c r="O13" s="4">
        <f>$E$15*4*$F$23*(((-12/$E$23)*(-13/$E$23)*(S13/$E$23)^-14 - (-6/$E$23)*(-7/$E$23)*(S13/$E$23)^-8)+(2/S13)*((-12/$E$23)*(S13/$E$23)^-13 - (-6/$E$23)*(S13/$E$23)^-7))/$F$23</f>
        <v>41.365933062972672</v>
      </c>
      <c r="P13" s="7">
        <f t="shared" si="3"/>
        <v>231.27996223033279</v>
      </c>
      <c r="Q13" s="7"/>
      <c r="R13" s="8">
        <v>7</v>
      </c>
      <c r="S13" s="2">
        <v>2.12</v>
      </c>
      <c r="T13" s="4">
        <f t="shared" si="4"/>
        <v>4.921517077942158E-26</v>
      </c>
      <c r="U13" s="4">
        <f t="shared" si="5"/>
        <v>3.2941401208274166E-25</v>
      </c>
      <c r="W13" s="8">
        <v>7</v>
      </c>
      <c r="X13" s="2">
        <v>2.12</v>
      </c>
      <c r="Y13" s="4">
        <f>$E$15*4*$F$23*(((-12/$E$23)*(-13/$E$23)*(X13/$E$23)^-14 - (-6/$E$23)*(-7/$E$23)*(X13/$E$23)^-8)+(2/X13)*((-12/$E$23)*(X13/$E$23)^-13 - (-6/$E$23)*(X13/$E$23)^-7))</f>
        <v>4.9215170779421586E-26</v>
      </c>
      <c r="Z13" s="4">
        <f t="shared" si="6"/>
        <v>3.294140120827417E-25</v>
      </c>
    </row>
    <row r="14" spans="1:27" x14ac:dyDescent="0.4">
      <c r="A14" s="5" t="s">
        <v>17</v>
      </c>
      <c r="B14" s="5" t="s">
        <v>41</v>
      </c>
      <c r="C14" s="5" t="s">
        <v>35</v>
      </c>
      <c r="D14" s="5" t="s">
        <v>33</v>
      </c>
      <c r="E14" s="5" t="s">
        <v>61</v>
      </c>
      <c r="H14" s="8">
        <v>8</v>
      </c>
      <c r="I14" s="2">
        <v>2.14</v>
      </c>
      <c r="J14" s="4">
        <f t="shared" si="1"/>
        <v>2.4312096257713226E-25</v>
      </c>
      <c r="K14" s="4">
        <f t="shared" si="2"/>
        <v>1.1643964118819097E-24</v>
      </c>
      <c r="M14" s="10">
        <f>S14/$E$23</f>
        <v>0.72297297297297303</v>
      </c>
      <c r="N14" s="3">
        <f>4*$F$23*((S14/$E$23)^-12 - (S14/$E$23)^-6)/$F$23</f>
        <v>168.14219483258066</v>
      </c>
      <c r="O14" s="4">
        <f>$E$15*4*$F$23*(((-12/$E$23)*(-13/$E$23)*(S14/$E$23)^-14 - (-6/$E$23)*(-7/$E$23)*(S14/$E$23)^-8)+(2/S14)*((-12/$E$23)*(S14/$E$23)^-13 - (-6/$E$23)*(S14/$E$23)^-7))/$F$23</f>
        <v>36.203849383042702</v>
      </c>
      <c r="P14" s="7">
        <f t="shared" si="3"/>
        <v>204.34604421562335</v>
      </c>
      <c r="Q14" s="7"/>
      <c r="R14" s="8">
        <v>8</v>
      </c>
      <c r="S14" s="2">
        <v>2.14</v>
      </c>
      <c r="T14" s="4">
        <f t="shared" si="4"/>
        <v>4.3073575242372633E-26</v>
      </c>
      <c r="U14" s="4">
        <f t="shared" si="5"/>
        <v>2.8584069434590485E-25</v>
      </c>
      <c r="W14" s="8">
        <v>8</v>
      </c>
      <c r="X14" s="2">
        <v>2.14</v>
      </c>
      <c r="Y14" s="4">
        <f>$E$15*4*$F$23*(((-12/$E$23)*(-13/$E$23)*(X14/$E$23)^-14 - (-6/$E$23)*(-7/$E$23)*(X14/$E$23)^-8)+(2/X14)*((-12/$E$23)*(X14/$E$23)^-13 - (-6/$E$23)*(X14/$E$23)^-7))</f>
        <v>4.3073575242372639E-26</v>
      </c>
      <c r="Z14" s="4">
        <f t="shared" si="6"/>
        <v>2.858406943459049E-25</v>
      </c>
    </row>
    <row r="15" spans="1:27" x14ac:dyDescent="0.4">
      <c r="A15" s="5">
        <v>303</v>
      </c>
      <c r="B15" s="5">
        <f>1/6.02214076E+23/1000</f>
        <v>1.6605390671738466E-27</v>
      </c>
      <c r="C15" s="6">
        <f>1.380649E-23</f>
        <v>1.3806490000000001E-23</v>
      </c>
      <c r="D15" s="6">
        <f>6.6E-34/(2*PI())</f>
        <v>1.0504226244065091E-34</v>
      </c>
      <c r="E15" s="6">
        <f>D15^2/(24*B15*(C15*A15))*(10000000000)^2</f>
        <v>6.6182304260514677E-3</v>
      </c>
      <c r="H15" s="8">
        <v>9</v>
      </c>
      <c r="I15" s="2">
        <v>2.16</v>
      </c>
      <c r="J15" s="4">
        <f t="shared" si="1"/>
        <v>2.1494779969253555E-25</v>
      </c>
      <c r="K15" s="4">
        <f t="shared" si="2"/>
        <v>1.0306349871558069E-24</v>
      </c>
      <c r="M15" s="10">
        <f>S15/$E$23</f>
        <v>0.72972972972972983</v>
      </c>
      <c r="N15" s="3">
        <f>4*$F$23*((S15/$E$23)^-12 - (S15/$E$23)^-6)/$F$23</f>
        <v>148.94435140245881</v>
      </c>
      <c r="O15" s="4">
        <f>$E$15*4*$F$23*(((-12/$E$23)*(-13/$E$23)*(S15/$E$23)^-14 - (-6/$E$23)*(-7/$E$23)*(S15/$E$23)^-8)+(2/S15)*((-12/$E$23)*(S15/$E$23)^-13 - (-6/$E$23)*(S15/$E$23)^-7))/$F$23</f>
        <v>31.721816230398563</v>
      </c>
      <c r="P15" s="7">
        <f t="shared" si="3"/>
        <v>180.66616763285737</v>
      </c>
      <c r="Q15" s="7"/>
      <c r="R15" s="8">
        <v>9</v>
      </c>
      <c r="S15" s="2">
        <v>2.16</v>
      </c>
      <c r="T15" s="4">
        <f t="shared" si="4"/>
        <v>3.7741070673683014E-26</v>
      </c>
      <c r="U15" s="4">
        <f t="shared" si="5"/>
        <v>2.4834365780846506E-25</v>
      </c>
      <c r="W15" s="8">
        <v>9</v>
      </c>
      <c r="X15" s="2">
        <v>2.16</v>
      </c>
      <c r="Y15" s="4">
        <f>$E$15*4*$F$23*(((-12/$E$23)*(-13/$E$23)*(X15/$E$23)^-14 - (-6/$E$23)*(-7/$E$23)*(X15/$E$23)^-8)+(2/X15)*((-12/$E$23)*(X15/$E$23)^-13 - (-6/$E$23)*(X15/$E$23)^-7))</f>
        <v>3.7741070673683019E-26</v>
      </c>
      <c r="Z15" s="4">
        <f t="shared" si="6"/>
        <v>2.4834365780846506E-25</v>
      </c>
    </row>
    <row r="16" spans="1:27" x14ac:dyDescent="0.4">
      <c r="A16" t="s">
        <v>22</v>
      </c>
      <c r="H16" s="8">
        <v>10</v>
      </c>
      <c r="I16" s="2">
        <v>2.1800000000000002</v>
      </c>
      <c r="J16" s="4">
        <f t="shared" si="1"/>
        <v>1.9015357980612309E-25</v>
      </c>
      <c r="K16" s="4">
        <f t="shared" si="2"/>
        <v>9.1316278310779284E-25</v>
      </c>
      <c r="M16" s="10">
        <f>S16/$E$23</f>
        <v>0.73648648648648651</v>
      </c>
      <c r="N16" s="3">
        <f>4*$F$23*((S16/$E$23)^-12 - (S16/$E$23)^-6)/$F$23</f>
        <v>132.00094381211932</v>
      </c>
      <c r="O16" s="4">
        <f>$E$15*4*$F$23*(((-12/$E$23)*(-13/$E$23)*(S16/$E$23)^-14 - (-6/$E$23)*(-7/$E$23)*(S16/$E$23)^-8)+(2/S16)*((-12/$E$23)*(S16/$E$23)^-13 - (-6/$E$23)*(S16/$E$23)^-7))/$F$23</f>
        <v>27.825388787618255</v>
      </c>
      <c r="P16" s="7">
        <f t="shared" si="3"/>
        <v>159.82633259973758</v>
      </c>
      <c r="Q16" s="7"/>
      <c r="R16" s="8">
        <v>10</v>
      </c>
      <c r="S16" s="2">
        <v>2.1800000000000002</v>
      </c>
      <c r="T16" s="4">
        <f t="shared" si="4"/>
        <v>3.3105291233288665E-26</v>
      </c>
      <c r="U16" s="4">
        <f t="shared" si="5"/>
        <v>2.1603182635179477E-25</v>
      </c>
      <c r="W16" s="8">
        <v>10</v>
      </c>
      <c r="X16" s="2">
        <v>2.1800000000000002</v>
      </c>
      <c r="Y16" s="4">
        <f>$E$15*4*$F$23*(((-12/$E$23)*(-13/$E$23)*(X16/$E$23)^-14 - (-6/$E$23)*(-7/$E$23)*(X16/$E$23)^-8)+(2/X16)*((-12/$E$23)*(X16/$E$23)^-13 - (-6/$E$23)*(X16/$E$23)^-7))</f>
        <v>3.3105291233288665E-26</v>
      </c>
      <c r="Z16" s="4">
        <f t="shared" si="6"/>
        <v>2.1603182635179472E-25</v>
      </c>
    </row>
    <row r="17" spans="1:26" x14ac:dyDescent="0.4">
      <c r="A17" t="s">
        <v>36</v>
      </c>
      <c r="D17" t="s">
        <v>34</v>
      </c>
      <c r="H17" s="8">
        <v>11</v>
      </c>
      <c r="I17" s="2">
        <v>2.2000000000000002</v>
      </c>
      <c r="J17" s="4">
        <f t="shared" si="1"/>
        <v>1.6831191075925909E-25</v>
      </c>
      <c r="K17" s="4">
        <f t="shared" si="2"/>
        <v>8.0986980039499332E-25</v>
      </c>
      <c r="M17" s="10">
        <f>S17/$E$23</f>
        <v>0.74324324324324331</v>
      </c>
      <c r="N17" s="3">
        <f>4*$F$23*((S17/$E$23)^-12 - (S17/$E$23)^-6)/$F$23</f>
        <v>117.03423574473081</v>
      </c>
      <c r="O17" s="4">
        <f>$E$15*4*$F$23*(((-12/$E$23)*(-13/$E$23)*(S17/$E$23)^-14 - (-6/$E$23)*(-7/$E$23)*(S17/$E$23)^-8)+(2/S17)*((-12/$E$23)*(S17/$E$23)^-13 - (-6/$E$23)*(S17/$E$23)^-7))/$F$23</f>
        <v>24.433915719649175</v>
      </c>
      <c r="P17" s="7">
        <f t="shared" si="3"/>
        <v>141.46815146437999</v>
      </c>
      <c r="Q17" s="7"/>
      <c r="R17" s="8">
        <v>11</v>
      </c>
      <c r="S17" s="2">
        <v>2.2000000000000002</v>
      </c>
      <c r="T17" s="4">
        <f t="shared" si="4"/>
        <v>2.9070281894086488E-26</v>
      </c>
      <c r="U17" s="4">
        <f t="shared" si="5"/>
        <v>1.8815117248714363E-25</v>
      </c>
      <c r="W17" s="8">
        <v>11</v>
      </c>
      <c r="X17" s="2">
        <v>2.2000000000000002</v>
      </c>
      <c r="Y17" s="4">
        <f>$E$15*4*$F$23*(((-12/$E$23)*(-13/$E$23)*(X17/$E$23)^-14 - (-6/$E$23)*(-7/$E$23)*(X17/$E$23)^-8)+(2/X17)*((-12/$E$23)*(X17/$E$23)^-13 - (-6/$E$23)*(X17/$E$23)^-7))</f>
        <v>2.9070281894086482E-26</v>
      </c>
      <c r="Z17" s="4">
        <f t="shared" si="6"/>
        <v>1.8815117248714361E-25</v>
      </c>
    </row>
    <row r="18" spans="1:26" x14ac:dyDescent="0.4">
      <c r="A18" s="11" t="s">
        <v>47</v>
      </c>
      <c r="B18" s="11"/>
      <c r="C18" s="11"/>
      <c r="D18" s="11" t="s">
        <v>60</v>
      </c>
      <c r="E18" s="11"/>
      <c r="F18" s="11"/>
      <c r="G18" s="11"/>
      <c r="H18" s="8">
        <v>12</v>
      </c>
      <c r="I18" s="2">
        <v>2.2200000000000002</v>
      </c>
      <c r="J18" s="4">
        <f t="shared" si="1"/>
        <v>1.490531922100412E-25</v>
      </c>
      <c r="K18" s="4">
        <f t="shared" si="2"/>
        <v>7.1893623501958435E-25</v>
      </c>
      <c r="M18" s="10">
        <f>S18/$E$23</f>
        <v>0.75000000000000011</v>
      </c>
      <c r="N18" s="3">
        <f>4*$F$23*((S18/$E$23)^-12 - (S18/$E$23)^-6)/$F$23</f>
        <v>103.80254440285914</v>
      </c>
      <c r="O18" s="4">
        <f>$E$15*4*$F$23*(((-12/$E$23)*(-13/$E$23)*(S18/$E$23)^-14 - (-6/$E$23)*(-7/$E$23)*(S18/$E$23)^-8)+(2/S18)*((-12/$E$23)*(S18/$E$23)^-13 - (-6/$E$23)*(S18/$E$23)^-7))/$F$23</f>
        <v>21.478426365630959</v>
      </c>
      <c r="P18" s="7">
        <f t="shared" si="3"/>
        <v>125.28097076849011</v>
      </c>
      <c r="Q18" s="7"/>
      <c r="R18" s="8">
        <v>12</v>
      </c>
      <c r="S18" s="2">
        <v>2.2200000000000002</v>
      </c>
      <c r="T18" s="4">
        <f t="shared" si="4"/>
        <v>2.5553984725753826E-26</v>
      </c>
      <c r="U18" s="4">
        <f t="shared" si="5"/>
        <v>1.6406266957803521E-25</v>
      </c>
      <c r="W18" s="8">
        <v>12</v>
      </c>
      <c r="X18" s="2">
        <v>2.2200000000000002</v>
      </c>
      <c r="Y18" s="4">
        <f>$E$15*4*$F$23*(((-12/$E$23)*(-13/$E$23)*(X18/$E$23)^-14 - (-6/$E$23)*(-7/$E$23)*(X18/$E$23)^-8)+(2/X18)*((-12/$E$23)*(X18/$E$23)^-13 - (-6/$E$23)*(X18/$E$23)^-7))</f>
        <v>2.5553984725753829E-26</v>
      </c>
      <c r="Z18" s="4">
        <f t="shared" si="6"/>
        <v>1.6406266957803521E-25</v>
      </c>
    </row>
    <row r="19" spans="1:26" x14ac:dyDescent="0.4">
      <c r="A19" s="12"/>
      <c r="B19" s="12"/>
      <c r="C19" s="12"/>
      <c r="D19" s="12"/>
      <c r="E19" s="12" t="s">
        <v>14</v>
      </c>
      <c r="F19" s="12"/>
      <c r="H19" s="8">
        <v>13</v>
      </c>
      <c r="I19" s="2">
        <v>2.2400000000000002</v>
      </c>
      <c r="J19" s="4">
        <f t="shared" si="1"/>
        <v>1.3205663959789183E-25</v>
      </c>
      <c r="K19" s="4">
        <f t="shared" si="2"/>
        <v>6.387902408170685E-25</v>
      </c>
      <c r="M19" s="10">
        <f>S19/$E$23</f>
        <v>0.7567567567567568</v>
      </c>
      <c r="N19" s="3">
        <f>4*$F$23*((S19/$E$23)^-12 - (S19/$E$23)^-6)/$F$23</f>
        <v>92.095310841671903</v>
      </c>
      <c r="O19" s="4">
        <f>$E$15*4*$F$23*(((-12/$E$23)*(-13/$E$23)*(S19/$E$23)^-14 - (-6/$E$23)*(-7/$E$23)*(S19/$E$23)^-8)+(2/S19)*((-12/$E$23)*(S19/$E$23)^-13 - (-6/$E$23)*(S19/$E$23)^-7))/$F$23</f>
        <v>18.899856453604553</v>
      </c>
      <c r="P19" s="7">
        <f t="shared" si="3"/>
        <v>110.99516729527646</v>
      </c>
      <c r="Q19" s="7"/>
      <c r="R19" s="8">
        <v>13</v>
      </c>
      <c r="S19" s="2">
        <v>2.2400000000000002</v>
      </c>
      <c r="T19" s="4">
        <f t="shared" si="4"/>
        <v>2.2486127936596751E-26</v>
      </c>
      <c r="U19" s="4">
        <f t="shared" si="5"/>
        <v>1.4322394490068665E-25</v>
      </c>
      <c r="W19" s="8">
        <v>13</v>
      </c>
      <c r="X19" s="2">
        <v>2.2400000000000002</v>
      </c>
      <c r="Y19" s="4">
        <f>$E$15*4*$F$23*(((-12/$E$23)*(-13/$E$23)*(X19/$E$23)^-14 - (-6/$E$23)*(-7/$E$23)*(X19/$E$23)^-8)+(2/X19)*((-12/$E$23)*(X19/$E$23)^-13 - (-6/$E$23)*(X19/$E$23)^-7))</f>
        <v>2.2486127936596757E-26</v>
      </c>
      <c r="Z19" s="4">
        <f t="shared" si="6"/>
        <v>1.4322394490068667E-25</v>
      </c>
    </row>
    <row r="20" spans="1:26" x14ac:dyDescent="0.4">
      <c r="A20" s="5"/>
      <c r="B20" s="5" t="s">
        <v>1</v>
      </c>
      <c r="C20" s="5" t="s">
        <v>7</v>
      </c>
      <c r="D20" s="5" t="s">
        <v>13</v>
      </c>
      <c r="E20" s="5" t="s">
        <v>12</v>
      </c>
      <c r="F20" s="5" t="s">
        <v>15</v>
      </c>
      <c r="H20" s="8">
        <v>14</v>
      </c>
      <c r="I20" s="2">
        <v>2.2599999999999998</v>
      </c>
      <c r="J20" s="4">
        <f t="shared" si="1"/>
        <v>1.1704348655786586E-25</v>
      </c>
      <c r="K20" s="4">
        <f t="shared" si="2"/>
        <v>5.6807217457248399E-25</v>
      </c>
      <c r="M20" s="10">
        <f>S20/$E$23</f>
        <v>0.76351351351351349</v>
      </c>
      <c r="N20" s="3">
        <f>4*$F$23*((S20/$E$23)^-12 - (S20/$E$23)^-6)/$F$23</f>
        <v>81.728878874768441</v>
      </c>
      <c r="O20" s="4">
        <f>$E$15*4*$F$23*(((-12/$E$23)*(-13/$E$23)*(S20/$E$23)^-14 - (-6/$E$23)*(-7/$E$23)*(S20/$E$23)^-8)+(2/S20)*((-12/$E$23)*(S20/$E$23)^-13 - (-6/$E$23)*(S20/$E$23)^-7))/$F$23</f>
        <v>16.647555743519071</v>
      </c>
      <c r="P20" s="7">
        <f t="shared" si="3"/>
        <v>98.376434618287504</v>
      </c>
      <c r="Q20" s="7"/>
      <c r="R20" s="8">
        <v>14</v>
      </c>
      <c r="S20" s="2">
        <v>2.2599999999999998</v>
      </c>
      <c r="T20" s="4">
        <f t="shared" si="4"/>
        <v>1.9806450339944377E-26</v>
      </c>
      <c r="U20" s="4">
        <f t="shared" si="5"/>
        <v>1.2517398688300534E-25</v>
      </c>
      <c r="W20" s="8">
        <v>14</v>
      </c>
      <c r="X20" s="2">
        <v>2.2599999999999998</v>
      </c>
      <c r="Y20" s="4">
        <f>$E$15*4*$F$23*(((-12/$E$23)*(-13/$E$23)*(X20/$E$23)^-14 - (-6/$E$23)*(-7/$E$23)*(X20/$E$23)^-8)+(2/X20)*((-12/$E$23)*(X20/$E$23)^-13 - (-6/$E$23)*(X20/$E$23)^-7))</f>
        <v>1.9806450339944383E-26</v>
      </c>
      <c r="Z20" s="4">
        <f t="shared" si="6"/>
        <v>1.2517398688300534E-25</v>
      </c>
    </row>
    <row r="21" spans="1:26" x14ac:dyDescent="0.4">
      <c r="A21" s="5" t="s">
        <v>45</v>
      </c>
      <c r="B21" s="17">
        <v>0.29599999999999999</v>
      </c>
      <c r="C21" s="17">
        <v>34.200000000000003</v>
      </c>
      <c r="D21" s="17" t="s">
        <v>59</v>
      </c>
      <c r="E21" s="5">
        <f>B21*10</f>
        <v>2.96</v>
      </c>
      <c r="F21" s="6">
        <f>$C$15*0.00008617333262</f>
        <v>1.1897512550847038E-27</v>
      </c>
      <c r="H21" s="8">
        <v>15</v>
      </c>
      <c r="I21" s="2">
        <v>2.2799999999999998</v>
      </c>
      <c r="J21" s="4">
        <f t="shared" si="1"/>
        <v>1.0377118310174962E-25</v>
      </c>
      <c r="K21" s="4">
        <f t="shared" si="2"/>
        <v>5.0560427822744543E-25</v>
      </c>
      <c r="M21" s="10">
        <f>S21/$E$23</f>
        <v>0.77027027027027017</v>
      </c>
      <c r="N21" s="3">
        <f>4*$F$23*((S21/$E$23)^-12 - (S21/$E$23)^-6)/$F$23</f>
        <v>72.542875750501295</v>
      </c>
      <c r="O21" s="4">
        <f>$E$15*4*$F$23*(((-12/$E$23)*(-13/$E$23)*(S21/$E$23)^-14 - (-6/$E$23)*(-7/$E$23)*(S21/$E$23)^-8)+(2/S21)*((-12/$E$23)*(S21/$E$23)^-13 - (-6/$E$23)*(S21/$E$23)^-7))/$F$23</f>
        <v>14.678030853511224</v>
      </c>
      <c r="P21" s="7">
        <f t="shared" si="3"/>
        <v>87.220906604012526</v>
      </c>
      <c r="Q21" s="7"/>
      <c r="R21" s="8">
        <v>15</v>
      </c>
      <c r="S21" s="2">
        <v>2.2799999999999998</v>
      </c>
      <c r="T21" s="4">
        <f t="shared" si="4"/>
        <v>1.7463205630136983E-26</v>
      </c>
      <c r="U21" s="4">
        <f t="shared" si="5"/>
        <v>1.0952037723538096E-25</v>
      </c>
      <c r="W21" s="8">
        <v>15</v>
      </c>
      <c r="X21" s="2">
        <v>2.2799999999999998</v>
      </c>
      <c r="Y21" s="4">
        <f>$E$15*4*$F$23*(((-12/$E$23)*(-13/$E$23)*(X21/$E$23)^-14 - (-6/$E$23)*(-7/$E$23)*(X21/$E$23)^-8)+(2/X21)*((-12/$E$23)*(X21/$E$23)^-13 - (-6/$E$23)*(X21/$E$23)^-7))</f>
        <v>1.7463205630136986E-26</v>
      </c>
      <c r="Z21" s="4">
        <f t="shared" si="6"/>
        <v>1.0952037723538094E-25</v>
      </c>
    </row>
    <row r="22" spans="1:26" x14ac:dyDescent="0.4">
      <c r="A22" s="5" t="s">
        <v>46</v>
      </c>
      <c r="B22" s="15">
        <v>0.29599999999999999</v>
      </c>
      <c r="C22" s="15">
        <v>34.200000000000003</v>
      </c>
      <c r="D22" s="15" t="s">
        <v>59</v>
      </c>
      <c r="E22" s="5">
        <f>B22*10</f>
        <v>2.96</v>
      </c>
      <c r="F22" s="6">
        <f t="shared" ref="F22:F23" si="7">$C$15*0.00008617333262</f>
        <v>1.1897512550847038E-27</v>
      </c>
      <c r="H22" s="8">
        <v>16</v>
      </c>
      <c r="I22" s="2">
        <v>2.2999999999999998</v>
      </c>
      <c r="J22" s="4">
        <f t="shared" si="1"/>
        <v>9.2028436516795183E-26</v>
      </c>
      <c r="K22" s="4">
        <f t="shared" si="2"/>
        <v>4.5036492926811559E-25</v>
      </c>
      <c r="M22" s="10">
        <f>S22/$E$23</f>
        <v>0.77702702702702697</v>
      </c>
      <c r="N22" s="3">
        <f>4*$F$23*((S22/$E$23)^-12 - (S22/$E$23)^-6)/$F$23</f>
        <v>64.39710463532532</v>
      </c>
      <c r="O22" s="4">
        <f>$E$15*4*$F$23*(((-12/$E$23)*(-13/$E$23)*(S22/$E$23)^-14 - (-6/$E$23)*(-7/$E$23)*(S22/$E$23)^-8)+(2/S22)*((-12/$E$23)*(S22/$E$23)^-13 - (-6/$E$23)*(S22/$E$23)^-7))/$F$23</f>
        <v>12.953884593295633</v>
      </c>
      <c r="P22" s="7">
        <f>N22+O22</f>
        <v>77.350989228620961</v>
      </c>
      <c r="Q22" s="7"/>
      <c r="R22" s="8">
        <v>16</v>
      </c>
      <c r="S22" s="2">
        <v>2.2999999999999998</v>
      </c>
      <c r="T22" s="4">
        <f t="shared" si="4"/>
        <v>1.5411900453095887E-26</v>
      </c>
      <c r="U22" s="4">
        <f t="shared" si="5"/>
        <v>9.5928613972732158E-26</v>
      </c>
      <c r="W22" s="8">
        <v>16</v>
      </c>
      <c r="X22" s="2">
        <v>2.2999999999999998</v>
      </c>
      <c r="Y22" s="4">
        <f>$E$15*4*$F$23*(((-12/$E$23)*(-13/$E$23)*(X22/$E$23)^-14 - (-6/$E$23)*(-7/$E$23)*(X22/$E$23)^-8)+(2/X22)*((-12/$E$23)*(X22/$E$23)^-13 - (-6/$E$23)*(X22/$E$23)^-7))</f>
        <v>1.5411900453095887E-26</v>
      </c>
      <c r="Z22" s="4">
        <f t="shared" si="6"/>
        <v>9.5928613972732147E-26</v>
      </c>
    </row>
    <row r="23" spans="1:26" x14ac:dyDescent="0.4">
      <c r="A23" s="16" t="s">
        <v>48</v>
      </c>
      <c r="B23" s="16">
        <f>(B21+B22)/2</f>
        <v>0.29599999999999999</v>
      </c>
      <c r="C23" s="16">
        <f>SQRT(C21*C22)</f>
        <v>34.200000000000003</v>
      </c>
      <c r="D23" s="5" t="s">
        <v>13</v>
      </c>
      <c r="E23" s="5">
        <f>B23*10</f>
        <v>2.96</v>
      </c>
      <c r="F23" s="6">
        <f t="shared" si="7"/>
        <v>1.1897512550847038E-27</v>
      </c>
      <c r="G23" s="11"/>
      <c r="H23" s="8">
        <v>17</v>
      </c>
      <c r="I23" s="2">
        <v>2.3199999999999998</v>
      </c>
      <c r="J23" s="4">
        <f t="shared" si="1"/>
        <v>8.1630966549376434E-26</v>
      </c>
      <c r="K23" s="4">
        <f t="shared" si="2"/>
        <v>4.0146673585001761E-25</v>
      </c>
      <c r="M23" s="10">
        <f>S23/$E$23</f>
        <v>0.78378378378378377</v>
      </c>
      <c r="N23" s="3">
        <f>4*$F$23*((S23/$E$23)^-12 - (S23/$E$23)^-6)/$F$23</f>
        <v>57.168873009182789</v>
      </c>
      <c r="O23" s="4">
        <f>$E$15*4*$F$23*(((-12/$E$23)*(-13/$E$23)*(S23/$E$23)^-14 - (-6/$E$23)*(-7/$E$23)*(S23/$E$23)^-8)+(2/S23)*((-12/$E$23)*(S23/$E$23)^-13 - (-6/$E$23)*(S23/$E$23)^-7))/$F$23</f>
        <v>11.442919750443043</v>
      </c>
      <c r="P23" s="7">
        <f t="shared" si="3"/>
        <v>68.611792759625828</v>
      </c>
      <c r="Q23" s="7"/>
      <c r="R23" s="8">
        <v>17</v>
      </c>
      <c r="S23" s="2">
        <v>2.3199999999999998</v>
      </c>
      <c r="T23" s="4">
        <f t="shared" si="4"/>
        <v>1.3614228134923156E-26</v>
      </c>
      <c r="U23" s="4">
        <f t="shared" si="5"/>
        <v>8.4113168828140119E-26</v>
      </c>
      <c r="W23" s="8">
        <v>17</v>
      </c>
      <c r="X23" s="2">
        <v>2.3199999999999998</v>
      </c>
      <c r="Y23" s="4">
        <f>$E$15*4*$F$23*(((-12/$E$23)*(-13/$E$23)*(X23/$E$23)^-14 - (-6/$E$23)*(-7/$E$23)*(X23/$E$23)^-8)+(2/X23)*((-12/$E$23)*(X23/$E$23)^-13 - (-6/$E$23)*(X23/$E$23)^-7))</f>
        <v>1.3614228134923156E-26</v>
      </c>
      <c r="Z23" s="4">
        <f t="shared" si="6"/>
        <v>8.4113168828140108E-26</v>
      </c>
    </row>
    <row r="24" spans="1:26" x14ac:dyDescent="0.4">
      <c r="A24" t="s">
        <v>9</v>
      </c>
      <c r="D24" t="s">
        <v>58</v>
      </c>
      <c r="H24" s="8">
        <v>18</v>
      </c>
      <c r="I24" s="2">
        <v>2.34</v>
      </c>
      <c r="J24" s="4">
        <f t="shared" si="1"/>
        <v>7.24178669244827E-26</v>
      </c>
      <c r="K24" s="4">
        <f t="shared" si="2"/>
        <v>3.5813787324574442E-25</v>
      </c>
      <c r="M24" s="10">
        <f>S24/$E$23</f>
        <v>0.79054054054054046</v>
      </c>
      <c r="N24" s="3">
        <f>4*$F$23*((S24/$E$23)^-12 - (S24/$E$23)^-6)/$F$23</f>
        <v>50.750692850636177</v>
      </c>
      <c r="O24" s="4">
        <f>$E$15*4*$F$23*(((-12/$E$23)*(-13/$E$23)*(S24/$E$23)^-14 - (-6/$E$23)*(-7/$E$23)*(S24/$E$23)^-8)+(2/S24)*((-12/$E$23)*(S24/$E$23)^-13 - (-6/$E$23)*(S24/$E$23)^-7))/$F$23</f>
        <v>10.117380719352989</v>
      </c>
      <c r="P24" s="7">
        <f t="shared" si="3"/>
        <v>60.868073569989164</v>
      </c>
      <c r="Q24" s="7"/>
      <c r="R24" s="8">
        <v>18</v>
      </c>
      <c r="S24" s="2">
        <v>2.34</v>
      </c>
      <c r="T24" s="4">
        <f t="shared" si="4"/>
        <v>1.2037166409020001E-26</v>
      </c>
      <c r="U24" s="4">
        <f t="shared" si="5"/>
        <v>7.3829985709510379E-26</v>
      </c>
      <c r="W24" s="8">
        <v>18</v>
      </c>
      <c r="X24" s="2">
        <v>2.34</v>
      </c>
      <c r="Y24" s="4">
        <f>$E$15*4*$F$23*(((-12/$E$23)*(-13/$E$23)*(X24/$E$23)^-14 - (-6/$E$23)*(-7/$E$23)*(X24/$E$23)^-8)+(2/X24)*((-12/$E$23)*(X24/$E$23)^-13 - (-6/$E$23)*(X24/$E$23)^-7))</f>
        <v>1.2037166409020002E-26</v>
      </c>
      <c r="Z24" s="4">
        <f t="shared" si="6"/>
        <v>7.3829985709510356E-26</v>
      </c>
    </row>
    <row r="25" spans="1:26" x14ac:dyDescent="0.4">
      <c r="A25" t="s">
        <v>8</v>
      </c>
      <c r="H25" s="8">
        <v>19</v>
      </c>
      <c r="I25" s="2">
        <v>2.36</v>
      </c>
      <c r="J25" s="4">
        <f t="shared" si="1"/>
        <v>6.424848232537201E-26</v>
      </c>
      <c r="K25" s="4">
        <f t="shared" si="2"/>
        <v>3.1970615742916453E-25</v>
      </c>
      <c r="M25" s="10">
        <f>S25/$E$23</f>
        <v>0.79729729729729726</v>
      </c>
      <c r="N25" s="3">
        <f>4*$F$23*((S25/$E$23)^-12 - (S25/$E$23)^-6)/$F$23</f>
        <v>45.048298356475797</v>
      </c>
      <c r="O25" s="4">
        <f>$E$15*4*$F$23*(((-12/$E$23)*(-13/$E$23)*(S25/$E$23)^-14 - (-6/$E$23)*(-7/$E$23)*(S25/$E$23)^-8)+(2/S25)*((-12/$E$23)*(S25/$E$23)^-13 - (-6/$E$23)*(S25/$E$23)^-7))/$F$23</f>
        <v>8.9533108461115667</v>
      </c>
      <c r="P25" s="7">
        <f t="shared" si="3"/>
        <v>54.00160920258736</v>
      </c>
      <c r="Q25" s="7"/>
      <c r="R25" s="8">
        <v>19</v>
      </c>
      <c r="S25" s="2">
        <v>2.36</v>
      </c>
      <c r="T25" s="4">
        <f t="shared" si="4"/>
        <v>1.0652212816324727E-26</v>
      </c>
      <c r="U25" s="4">
        <f t="shared" si="5"/>
        <v>6.4870178402042394E-26</v>
      </c>
      <c r="W25" s="8">
        <v>19</v>
      </c>
      <c r="X25" s="2">
        <v>2.36</v>
      </c>
      <c r="Y25" s="4">
        <f>$E$15*4*$F$23*(((-12/$E$23)*(-13/$E$23)*(X25/$E$23)^-14 - (-6/$E$23)*(-7/$E$23)*(X25/$E$23)^-8)+(2/X25)*((-12/$E$23)*(X25/$E$23)^-13 - (-6/$E$23)*(X25/$E$23)^-7))</f>
        <v>1.0652212816324729E-26</v>
      </c>
      <c r="Z25" s="4">
        <f t="shared" si="6"/>
        <v>6.4870178402042394E-26</v>
      </c>
    </row>
    <row r="26" spans="1:26" x14ac:dyDescent="0.4">
      <c r="B26" t="s">
        <v>23</v>
      </c>
      <c r="H26" s="8">
        <v>20</v>
      </c>
      <c r="I26" s="2">
        <v>2.38</v>
      </c>
      <c r="J26" s="4">
        <f t="shared" si="1"/>
        <v>5.6999724212137173E-26</v>
      </c>
      <c r="K26" s="4">
        <f t="shared" si="2"/>
        <v>2.8558543379054072E-25</v>
      </c>
      <c r="M26" s="10">
        <f>S26/$E$23</f>
        <v>0.80405405405405406</v>
      </c>
      <c r="N26" s="3">
        <f>4*$F$23*((S26/$E$23)^-12 - (S26/$E$23)^-6)/$F$23</f>
        <v>39.978935223033261</v>
      </c>
      <c r="O26" s="4">
        <f>$E$15*4*$F$23*(((-12/$E$23)*(-13/$E$23)*(S26/$E$23)^-14 - (-6/$E$23)*(-7/$E$23)*(S26/$E$23)^-8)+(2/S26)*((-12/$E$23)*(S26/$E$23)^-13 - (-6/$E$23)*(S26/$E$23)^-7))/$F$23</f>
        <v>7.9300070609394533</v>
      </c>
      <c r="P26" s="7">
        <f t="shared" si="3"/>
        <v>47.908942283972713</v>
      </c>
      <c r="Q26" s="7"/>
      <c r="R26" s="8">
        <v>20</v>
      </c>
      <c r="S26" s="2">
        <v>2.38</v>
      </c>
      <c r="T26" s="4">
        <f t="shared" si="4"/>
        <v>9.434735853583277E-27</v>
      </c>
      <c r="U26" s="4">
        <f t="shared" si="5"/>
        <v>5.7054727876224768E-26</v>
      </c>
      <c r="W26" s="8">
        <v>20</v>
      </c>
      <c r="X26" s="2">
        <v>2.38</v>
      </c>
      <c r="Y26" s="4">
        <f>$E$15*4*$F$23*(((-12/$E$23)*(-13/$E$23)*(X26/$E$23)^-14 - (-6/$E$23)*(-7/$E$23)*(X26/$E$23)^-8)+(2/X26)*((-12/$E$23)*(X26/$E$23)^-13 - (-6/$E$23)*(X26/$E$23)^-7))</f>
        <v>9.4347358535832784E-27</v>
      </c>
      <c r="Z26" s="4">
        <f t="shared" si="6"/>
        <v>5.7054727876224768E-26</v>
      </c>
    </row>
    <row r="27" spans="1:26" x14ac:dyDescent="0.4">
      <c r="B27" t="s">
        <v>27</v>
      </c>
      <c r="H27" s="8">
        <v>21</v>
      </c>
      <c r="I27" s="2">
        <v>2.4</v>
      </c>
      <c r="J27" s="4">
        <f t="shared" si="1"/>
        <v>5.05637607781333E-26</v>
      </c>
      <c r="K27" s="4">
        <f t="shared" si="2"/>
        <v>2.5526392716225428E-25</v>
      </c>
      <c r="M27" s="10">
        <f>S27/$E$23</f>
        <v>0.81081081081081074</v>
      </c>
      <c r="N27" s="3">
        <f>4*$F$23*((S27/$E$23)^-12 - (S27/$E$23)^-6)/$F$23</f>
        <v>35.469882479364927</v>
      </c>
      <c r="O27" s="4">
        <f>$E$15*4*$F$23*(((-12/$E$23)*(-13/$E$23)*(S27/$E$23)^-14 - (-6/$E$23)*(-7/$E$23)*(S27/$E$23)^-8)+(2/S27)*((-12/$E$23)*(S27/$E$23)^-13 - (-6/$E$23)*(S27/$E$23)^-7))/$F$23</f>
        <v>7.0295564260669741</v>
      </c>
      <c r="P27" s="7">
        <f t="shared" si="3"/>
        <v>42.499438905431902</v>
      </c>
      <c r="Q27" s="7"/>
      <c r="R27" s="8">
        <v>21</v>
      </c>
      <c r="S27" s="2">
        <v>2.4</v>
      </c>
      <c r="T27" s="4">
        <f t="shared" si="4"/>
        <v>8.3634235806019281E-27</v>
      </c>
      <c r="U27" s="4">
        <f t="shared" si="5"/>
        <v>5.0230014095722127E-26</v>
      </c>
      <c r="W27" s="8">
        <v>21</v>
      </c>
      <c r="X27" s="2">
        <v>2.4</v>
      </c>
      <c r="Y27" s="4">
        <f>$E$15*4*$F$23*(((-12/$E$23)*(-13/$E$23)*(X27/$E$23)^-14 - (-6/$E$23)*(-7/$E$23)*(X27/$E$23)^-8)+(2/X27)*((-12/$E$23)*(X27/$E$23)^-13 - (-6/$E$23)*(X27/$E$23)^-7))</f>
        <v>8.3634235806019281E-27</v>
      </c>
      <c r="Z27" s="4">
        <f t="shared" si="6"/>
        <v>5.0230014095722127E-26</v>
      </c>
    </row>
    <row r="28" spans="1:26" x14ac:dyDescent="0.4">
      <c r="A28" t="s">
        <v>10</v>
      </c>
      <c r="H28" s="8">
        <v>22</v>
      </c>
      <c r="I28" s="2">
        <v>2.42</v>
      </c>
      <c r="J28" s="4">
        <f t="shared" si="1"/>
        <v>4.4846026327330628E-26</v>
      </c>
      <c r="K28" s="4">
        <f t="shared" si="2"/>
        <v>2.2829425600832902E-25</v>
      </c>
      <c r="M28" s="10">
        <f>S28/$E$23</f>
        <v>0.81756756756756754</v>
      </c>
      <c r="N28" s="3">
        <f>4*$F$23*((S28/$E$23)^-12 - (S28/$E$23)^-6)/$F$23</f>
        <v>31.457173724773323</v>
      </c>
      <c r="O28" s="4">
        <f>$E$15*4*$F$23*(((-12/$E$23)*(-13/$E$23)*(S28/$E$23)^-14 - (-6/$E$23)*(-7/$E$23)*(S28/$E$23)^-8)+(2/S28)*((-12/$E$23)*(S28/$E$23)^-13 - (-6/$E$23)*(S28/$E$23)^-7))/$F$23</f>
        <v>6.2364417563364922</v>
      </c>
      <c r="P28" s="7">
        <f t="shared" si="3"/>
        <v>37.693615481109816</v>
      </c>
      <c r="Q28" s="7"/>
      <c r="R28" s="8">
        <v>22</v>
      </c>
      <c r="S28" s="2">
        <v>2.42</v>
      </c>
      <c r="T28" s="4">
        <f t="shared" si="4"/>
        <v>7.4198144068639948E-27</v>
      </c>
      <c r="U28" s="4">
        <f t="shared" si="5"/>
        <v>4.4264045558570746E-26</v>
      </c>
      <c r="W28" s="8">
        <v>22</v>
      </c>
      <c r="X28" s="2">
        <v>2.42</v>
      </c>
      <c r="Y28" s="4">
        <f>$E$15*4*$F$23*(((-12/$E$23)*(-13/$E$23)*(X28/$E$23)^-14 - (-6/$E$23)*(-7/$E$23)*(X28/$E$23)^-8)+(2/X28)*((-12/$E$23)*(X28/$E$23)^-13 - (-6/$E$23)*(X28/$E$23)^-7))</f>
        <v>7.4198144068639963E-27</v>
      </c>
      <c r="Z28" s="4">
        <f t="shared" si="6"/>
        <v>4.426404555857074E-26</v>
      </c>
    </row>
    <row r="29" spans="1:26" x14ac:dyDescent="0.4">
      <c r="B29" t="s">
        <v>11</v>
      </c>
      <c r="H29" s="8">
        <v>23</v>
      </c>
      <c r="I29" s="2">
        <v>2.44</v>
      </c>
      <c r="J29" s="4">
        <f t="shared" si="1"/>
        <v>3.9763503731193114E-26</v>
      </c>
      <c r="K29" s="4">
        <f t="shared" si="2"/>
        <v>2.0428486081791269E-25</v>
      </c>
      <c r="M29" s="10">
        <f>S29/$E$23</f>
        <v>0.82432432432432434</v>
      </c>
      <c r="N29" s="3">
        <f>4*$F$23*((S29/$E$23)^-12 - (S29/$E$23)^-6)/$F$23</f>
        <v>27.884489565949416</v>
      </c>
      <c r="O29" s="4">
        <f>$E$15*4*$F$23*(((-12/$E$23)*(-13/$E$23)*(S29/$E$23)^-14 - (-6/$E$23)*(-7/$E$23)*(S29/$E$23)^-8)+(2/S29)*((-12/$E$23)*(S29/$E$23)^-13 - (-6/$E$23)*(S29/$E$23)^-7))/$F$23</f>
        <v>5.5372055667547437</v>
      </c>
      <c r="P29" s="7">
        <f t="shared" si="3"/>
        <v>33.421695132704158</v>
      </c>
      <c r="Q29" s="7"/>
      <c r="R29" s="8">
        <v>23</v>
      </c>
      <c r="S29" s="2">
        <v>2.44</v>
      </c>
      <c r="T29" s="4">
        <f t="shared" si="4"/>
        <v>6.5878972727084643E-27</v>
      </c>
      <c r="U29" s="4">
        <f t="shared" si="5"/>
        <v>3.9043273099203054E-26</v>
      </c>
      <c r="W29" s="8">
        <v>23</v>
      </c>
      <c r="X29" s="2">
        <v>2.44</v>
      </c>
      <c r="Y29" s="4">
        <f>$E$15*4*$F$23*(((-12/$E$23)*(-13/$E$23)*(X29/$E$23)^-14 - (-6/$E$23)*(-7/$E$23)*(X29/$E$23)^-8)+(2/X29)*((-12/$E$23)*(X29/$E$23)^-13 - (-6/$E$23)*(X29/$E$23)^-7))</f>
        <v>6.5878972727084657E-27</v>
      </c>
      <c r="Z29" s="4">
        <f t="shared" si="6"/>
        <v>3.9043273099203066E-26</v>
      </c>
    </row>
    <row r="30" spans="1:26" x14ac:dyDescent="0.4">
      <c r="B30" t="s">
        <v>28</v>
      </c>
      <c r="H30" s="8">
        <v>24</v>
      </c>
      <c r="I30" s="2">
        <v>2.46</v>
      </c>
      <c r="J30" s="4">
        <f t="shared" si="1"/>
        <v>3.5243240660628789E-26</v>
      </c>
      <c r="K30" s="4">
        <f t="shared" si="2"/>
        <v>1.8289263609844238E-25</v>
      </c>
      <c r="M30" s="10">
        <f>S30/$E$23</f>
        <v>0.83108108108108103</v>
      </c>
      <c r="N30" s="3">
        <f>4*$F$23*((S30/$E$23)^-12 - (S30/$E$23)^-6)/$F$23</f>
        <v>24.70219722255397</v>
      </c>
      <c r="O30" s="4">
        <f>$E$15*4*$F$23*(((-12/$E$23)*(-13/$E$23)*(S30/$E$23)^-14 - (-6/$E$23)*(-7/$E$23)*(S30/$E$23)^-8)+(2/S30)*((-12/$E$23)*(S30/$E$23)^-13 - (-6/$E$23)*(S30/$E$23)^-7))/$F$23</f>
        <v>4.9201633423186077</v>
      </c>
      <c r="P30" s="7">
        <f t="shared" si="3"/>
        <v>29.622360564872579</v>
      </c>
      <c r="Q30" s="7"/>
      <c r="R30" s="8">
        <v>24</v>
      </c>
      <c r="S30" s="2">
        <v>2.46</v>
      </c>
      <c r="T30" s="4">
        <f t="shared" si="4"/>
        <v>5.8537705117453142E-27</v>
      </c>
      <c r="U30" s="4">
        <f t="shared" si="5"/>
        <v>3.4469893657813945E-26</v>
      </c>
      <c r="W30" s="8">
        <v>24</v>
      </c>
      <c r="X30" s="2">
        <v>2.46</v>
      </c>
      <c r="Y30" s="4">
        <f>$E$15*4*$F$23*(((-12/$E$23)*(-13/$E$23)*(X30/$E$23)^-14 - (-6/$E$23)*(-7/$E$23)*(X30/$E$23)^-8)+(2/X30)*((-12/$E$23)*(X30/$E$23)^-13 - (-6/$E$23)*(X30/$E$23)^-7))</f>
        <v>5.8537705117453149E-27</v>
      </c>
      <c r="Z30" s="4">
        <f t="shared" si="6"/>
        <v>3.4469893657813945E-26</v>
      </c>
    </row>
    <row r="31" spans="1:26" x14ac:dyDescent="0.4">
      <c r="A31" t="s">
        <v>49</v>
      </c>
      <c r="H31" s="8">
        <v>25</v>
      </c>
      <c r="I31" s="2">
        <v>2.48</v>
      </c>
      <c r="J31" s="4">
        <f t="shared" si="1"/>
        <v>3.122106620976394E-26</v>
      </c>
      <c r="K31" s="4">
        <f t="shared" si="2"/>
        <v>1.6381658824313273E-25</v>
      </c>
      <c r="M31" s="10">
        <f>S31/$E$23</f>
        <v>0.83783783783783783</v>
      </c>
      <c r="N31" s="3">
        <f>4*$F$23*((S31/$E$23)^-12 - (S31/$E$23)^-6)/$F$23</f>
        <v>21.866516798993761</v>
      </c>
      <c r="O31" s="4">
        <f>$E$15*4*$F$23*(((-12/$E$23)*(-13/$E$23)*(S31/$E$23)^-14 - (-6/$E$23)*(-7/$E$23)*(S31/$E$23)^-8)+(2/S31)*((-12/$E$23)*(S31/$E$23)^-13 - (-6/$E$23)*(S31/$E$23)^-7))/$F$23</f>
        <v>4.3751585733437741</v>
      </c>
      <c r="P31" s="7">
        <f t="shared" si="3"/>
        <v>26.241675372337536</v>
      </c>
      <c r="Q31" s="7"/>
      <c r="R31" s="8">
        <v>25</v>
      </c>
      <c r="S31" s="2">
        <v>2.48</v>
      </c>
      <c r="T31" s="4">
        <f t="shared" si="4"/>
        <v>5.2053504038303558E-27</v>
      </c>
      <c r="U31" s="4">
        <f t="shared" si="5"/>
        <v>3.0459565540141155E-26</v>
      </c>
      <c r="W31" s="8">
        <v>25</v>
      </c>
      <c r="X31" s="2">
        <v>2.48</v>
      </c>
      <c r="Y31" s="4">
        <f>$E$15*4*$F$23*(((-12/$E$23)*(-13/$E$23)*(X31/$E$23)^-14 - (-6/$E$23)*(-7/$E$23)*(X31/$E$23)^-8)+(2/X31)*((-12/$E$23)*(X31/$E$23)^-13 - (-6/$E$23)*(X31/$E$23)^-7))</f>
        <v>5.2053504038303573E-27</v>
      </c>
      <c r="Z31" s="4">
        <f t="shared" si="6"/>
        <v>3.0459565540141155E-26</v>
      </c>
    </row>
    <row r="32" spans="1:26" x14ac:dyDescent="0.4">
      <c r="B32" t="s">
        <v>51</v>
      </c>
      <c r="H32" s="8">
        <v>26</v>
      </c>
      <c r="I32" s="2">
        <v>2.5</v>
      </c>
      <c r="J32" s="4">
        <f t="shared" si="1"/>
        <v>2.7640479518049607E-26</v>
      </c>
      <c r="K32" s="4">
        <f t="shared" si="2"/>
        <v>1.4679236906076223E-25</v>
      </c>
      <c r="M32" s="10">
        <f>S32/$E$23</f>
        <v>0.84459459459459463</v>
      </c>
      <c r="N32" s="3">
        <f>4*$F$23*((S32/$E$23)^-12 - (S32/$E$23)^-6)/$F$23</f>
        <v>19.338796708172495</v>
      </c>
      <c r="O32" s="4">
        <f>$E$15*4*$F$23*(((-12/$E$23)*(-13/$E$23)*(S32/$E$23)^-14 - (-6/$E$23)*(-7/$E$23)*(S32/$E$23)^-8)+(2/S32)*((-12/$E$23)*(S32/$E$23)^-13 - (-6/$E$23)*(S32/$E$23)^-7))/$F$23</f>
        <v>3.8933532054510511</v>
      </c>
      <c r="P32" s="7">
        <f t="shared" si="3"/>
        <v>23.232149913623545</v>
      </c>
      <c r="Q32" s="7"/>
      <c r="R32" s="8">
        <v>26</v>
      </c>
      <c r="S32" s="2">
        <v>2.5</v>
      </c>
      <c r="T32" s="4">
        <f t="shared" si="4"/>
        <v>4.632121862673442E-27</v>
      </c>
      <c r="U32" s="4">
        <f t="shared" si="5"/>
        <v>2.6939469755227882E-26</v>
      </c>
      <c r="W32" s="8">
        <v>26</v>
      </c>
      <c r="X32" s="2">
        <v>2.5</v>
      </c>
      <c r="Y32" s="4">
        <f>$E$15*4*$F$23*(((-12/$E$23)*(-13/$E$23)*(X32/$E$23)^-14 - (-6/$E$23)*(-7/$E$23)*(X32/$E$23)^-8)+(2/X32)*((-12/$E$23)*(X32/$E$23)^-13 - (-6/$E$23)*(X32/$E$23)^-7))</f>
        <v>4.6321218626734427E-27</v>
      </c>
      <c r="Z32" s="4">
        <f t="shared" si="6"/>
        <v>2.6939469755227882E-26</v>
      </c>
    </row>
    <row r="33" spans="1:26" x14ac:dyDescent="0.4">
      <c r="B33" t="s">
        <v>57</v>
      </c>
      <c r="H33" s="8">
        <v>27</v>
      </c>
      <c r="I33" s="2">
        <v>2.52</v>
      </c>
      <c r="J33" s="4">
        <f t="shared" si="1"/>
        <v>2.4451686208169962E-26</v>
      </c>
      <c r="K33" s="4">
        <f t="shared" si="2"/>
        <v>1.3158755781638115E-25</v>
      </c>
      <c r="M33" s="10">
        <f>S33/$E$23</f>
        <v>0.85135135135135132</v>
      </c>
      <c r="N33" s="3">
        <f>4*$F$23*((S33/$E$23)^-12 - (S33/$E$23)^-6)/$F$23</f>
        <v>17.084883266462398</v>
      </c>
      <c r="O33" s="4">
        <f>$E$15*4*$F$23*(((-12/$E$23)*(-13/$E$23)*(S33/$E$23)^-14 - (-6/$E$23)*(-7/$E$23)*(S33/$E$23)^-8)+(2/S33)*((-12/$E$23)*(S33/$E$23)^-13 - (-6/$E$23)*(S33/$E$23)^-7))/$F$23</f>
        <v>3.4670481592616564</v>
      </c>
      <c r="P33" s="7">
        <f t="shared" si="3"/>
        <v>20.551931425724057</v>
      </c>
      <c r="Q33" s="7"/>
      <c r="R33" s="8">
        <v>27</v>
      </c>
      <c r="S33" s="2">
        <v>2.52</v>
      </c>
      <c r="T33" s="4">
        <f t="shared" si="4"/>
        <v>4.1249248989206677E-27</v>
      </c>
      <c r="U33" s="4">
        <f t="shared" si="5"/>
        <v>2.3846662827016896E-26</v>
      </c>
      <c r="W33" s="8">
        <v>27</v>
      </c>
      <c r="X33" s="2">
        <v>2.52</v>
      </c>
      <c r="Y33" s="4">
        <f>$E$15*4*$F$23*(((-12/$E$23)*(-13/$E$23)*(X33/$E$23)^-14 - (-6/$E$23)*(-7/$E$23)*(X33/$E$23)^-8)+(2/X33)*((-12/$E$23)*(X33/$E$23)^-13 - (-6/$E$23)*(X33/$E$23)^-7))</f>
        <v>4.1249248989206677E-27</v>
      </c>
      <c r="Z33" s="4">
        <f t="shared" si="6"/>
        <v>2.3846662827016893E-26</v>
      </c>
    </row>
    <row r="34" spans="1:26" x14ac:dyDescent="0.4">
      <c r="A34" s="11" t="s">
        <v>50</v>
      </c>
      <c r="B34" s="11"/>
      <c r="C34" s="11"/>
      <c r="D34" s="11"/>
      <c r="E34" s="11"/>
      <c r="F34" s="11"/>
      <c r="G34" s="11"/>
      <c r="H34" s="8">
        <v>28</v>
      </c>
      <c r="I34" s="2">
        <v>2.54</v>
      </c>
      <c r="J34" s="4">
        <f t="shared" si="1"/>
        <v>2.1610762016030994E-26</v>
      </c>
      <c r="K34" s="4">
        <f t="shared" si="2"/>
        <v>1.1799758399088005E-25</v>
      </c>
      <c r="M34" s="10">
        <f>S34/$E$23</f>
        <v>0.85810810810810811</v>
      </c>
      <c r="N34" s="3">
        <f>4*$F$23*((S34/$E$23)^-12 - (S34/$E$23)^-6)/$F$23</f>
        <v>15.074571630074441</v>
      </c>
      <c r="O34" s="4">
        <f>$E$15*4*$F$23*(((-12/$E$23)*(-13/$E$23)*(S34/$E$23)^-14 - (-6/$E$23)*(-7/$E$23)*(S34/$E$23)^-8)+(2/S34)*((-12/$E$23)*(S34/$E$23)^-13 - (-6/$E$23)*(S34/$E$23)^-7))/$F$23</f>
        <v>3.0895294151414547</v>
      </c>
      <c r="P34" s="7">
        <f t="shared" si="3"/>
        <v>18.164101045215897</v>
      </c>
      <c r="Q34" s="7"/>
      <c r="R34" s="8">
        <v>28</v>
      </c>
      <c r="S34" s="2">
        <v>2.54</v>
      </c>
      <c r="T34" s="4">
        <f t="shared" si="4"/>
        <v>3.6757714992856568E-27</v>
      </c>
      <c r="U34" s="4">
        <f t="shared" si="5"/>
        <v>2.112667543118071E-26</v>
      </c>
      <c r="W34" s="8">
        <v>28</v>
      </c>
      <c r="X34" s="2">
        <v>2.54</v>
      </c>
      <c r="Y34" s="4">
        <f>$E$15*4*$F$23*(((-12/$E$23)*(-13/$E$23)*(X34/$E$23)^-14 - (-6/$E$23)*(-7/$E$23)*(X34/$E$23)^-8)+(2/X34)*((-12/$E$23)*(X34/$E$23)^-13 - (-6/$E$23)*(X34/$E$23)^-7))</f>
        <v>3.6757714992856568E-27</v>
      </c>
      <c r="Z34" s="4">
        <f t="shared" si="6"/>
        <v>2.112667543118071E-26</v>
      </c>
    </row>
    <row r="35" spans="1:26" x14ac:dyDescent="0.4">
      <c r="A35" s="12" t="s">
        <v>52</v>
      </c>
      <c r="B35" s="12"/>
      <c r="C35" s="12"/>
      <c r="D35" s="12"/>
      <c r="E35" s="13">
        <f>(D15*2*PI())/(2*PI()*2*B15*C15*A15)^(1/2)/(B23*0.000000001)</f>
        <v>0.23864909296189091</v>
      </c>
      <c r="F35" s="12" t="s">
        <v>53</v>
      </c>
      <c r="H35" s="8">
        <v>29</v>
      </c>
      <c r="I35" s="2">
        <v>2.56</v>
      </c>
      <c r="J35" s="4">
        <f t="shared" si="1"/>
        <v>1.9078926000992147E-26</v>
      </c>
      <c r="K35" s="4">
        <f t="shared" si="2"/>
        <v>1.0584219924479545E-25</v>
      </c>
      <c r="M35" s="10">
        <f>S35/$E$23</f>
        <v>0.86486486486486491</v>
      </c>
      <c r="N35" s="3">
        <f>4*$F$23*((S35/$E$23)^-12 - (S35/$E$23)^-6)/$F$23</f>
        <v>13.2811270715634</v>
      </c>
      <c r="O35" s="4">
        <f>$E$15*4*$F$23*(((-12/$E$23)*(-13/$E$23)*(S35/$E$23)^-14 - (-6/$E$23)*(-7/$E$23)*(S35/$E$23)^-8)+(2/S35)*((-12/$E$23)*(S35/$E$23)^-13 - (-6/$E$23)*(S35/$E$23)^-7))/$F$23</f>
        <v>2.7549358613005217</v>
      </c>
      <c r="P35" s="7">
        <f t="shared" si="3"/>
        <v>16.036062932863921</v>
      </c>
      <c r="Q35" s="7"/>
      <c r="R35" s="8">
        <v>29</v>
      </c>
      <c r="S35" s="2">
        <v>2.56</v>
      </c>
      <c r="T35" s="4">
        <f t="shared" si="4"/>
        <v>3.2776883986601552E-27</v>
      </c>
      <c r="U35" s="4">
        <f t="shared" si="5"/>
        <v>1.8732318640308301E-26</v>
      </c>
      <c r="W35" s="8">
        <v>29</v>
      </c>
      <c r="X35" s="2">
        <v>2.56</v>
      </c>
      <c r="Y35" s="4">
        <f>$E$15*4*$F$23*(((-12/$E$23)*(-13/$E$23)*(X35/$E$23)^-14 - (-6/$E$23)*(-7/$E$23)*(X35/$E$23)^-8)+(2/X35)*((-12/$E$23)*(X35/$E$23)^-13 - (-6/$E$23)*(X35/$E$23)^-7))</f>
        <v>3.2776883986601552E-27</v>
      </c>
      <c r="Z35" s="4">
        <f t="shared" si="6"/>
        <v>1.8732318640308301E-26</v>
      </c>
    </row>
    <row r="36" spans="1:26" x14ac:dyDescent="0.4">
      <c r="A36" s="14" t="s">
        <v>54</v>
      </c>
      <c r="B36" s="11"/>
      <c r="C36" s="11"/>
      <c r="D36" s="11"/>
      <c r="E36" s="11"/>
      <c r="F36" s="11"/>
      <c r="G36" s="11"/>
      <c r="H36" s="8">
        <v>30</v>
      </c>
      <c r="I36" s="2">
        <v>2.58</v>
      </c>
      <c r="J36" s="4">
        <f t="shared" si="1"/>
        <v>1.6821908277042737E-26</v>
      </c>
      <c r="K36" s="4">
        <f t="shared" si="2"/>
        <v>9.4962420778920716E-26</v>
      </c>
      <c r="M36" s="10">
        <f>S36/$E$23</f>
        <v>0.8716216216216216</v>
      </c>
      <c r="N36" s="3">
        <f>4*$F$23*((S36/$E$23)^-12 - (S36/$E$23)^-6)/$F$23</f>
        <v>11.680867151715191</v>
      </c>
      <c r="O36" s="4">
        <f>$E$15*4*$F$23*(((-12/$E$23)*(-13/$E$23)*(S36/$E$23)^-14 - (-6/$E$23)*(-7/$E$23)*(S36/$E$23)^-8)+(2/S36)*((-12/$E$23)*(S36/$E$23)^-13 - (-6/$E$23)*(S36/$E$23)^-7))/$F$23</f>
        <v>2.4581456924823191</v>
      </c>
      <c r="P36" s="7">
        <f t="shared" si="3"/>
        <v>14.139012844197509</v>
      </c>
      <c r="Q36" s="7"/>
      <c r="R36" s="8">
        <v>30</v>
      </c>
      <c r="S36" s="2">
        <v>2.58</v>
      </c>
      <c r="T36" s="4">
        <f t="shared" si="4"/>
        <v>2.9245819228118971E-27</v>
      </c>
      <c r="U36" s="4">
        <f t="shared" si="5"/>
        <v>1.6622665736974867E-26</v>
      </c>
      <c r="W36" s="8">
        <v>30</v>
      </c>
      <c r="X36" s="2">
        <v>2.58</v>
      </c>
      <c r="Y36" s="4">
        <f>$E$15*4*$F$23*(((-12/$E$23)*(-13/$E$23)*(X36/$E$23)^-14 - (-6/$E$23)*(-7/$E$23)*(X36/$E$23)^-8)+(2/X36)*((-12/$E$23)*(X36/$E$23)^-13 - (-6/$E$23)*(X36/$E$23)^-7))</f>
        <v>2.9245819228118975E-27</v>
      </c>
      <c r="Z36" s="4">
        <f t="shared" si="6"/>
        <v>1.662266573697487E-26</v>
      </c>
    </row>
    <row r="37" spans="1:26" x14ac:dyDescent="0.4">
      <c r="H37" s="8">
        <v>31</v>
      </c>
      <c r="I37" s="2">
        <v>2.6</v>
      </c>
      <c r="J37" s="4">
        <f t="shared" si="1"/>
        <v>1.4809399371816778E-26</v>
      </c>
      <c r="K37" s="4">
        <f t="shared" si="2"/>
        <v>8.5217879844516617E-26</v>
      </c>
      <c r="M37" s="10">
        <f>S37/$E$23</f>
        <v>0.8783783783783784</v>
      </c>
      <c r="N37" s="3">
        <f>4*$F$23*((S37/$E$23)^-12 - (S37/$E$23)^-6)/$F$23</f>
        <v>10.252796668689795</v>
      </c>
      <c r="O37" s="4">
        <f>$E$15*4*$F$23*(((-12/$E$23)*(-13/$E$23)*(S37/$E$23)^-14 - (-6/$E$23)*(-7/$E$23)*(S37/$E$23)^-8)+(2/S37)*((-12/$E$23)*(S37/$E$23)^-13 - (-6/$E$23)*(S37/$E$23)^-7))/$F$23</f>
        <v>2.1946786405608165</v>
      </c>
      <c r="P37" s="7">
        <f t="shared" si="3"/>
        <v>12.447475309250612</v>
      </c>
      <c r="Q37" s="7"/>
      <c r="R37" s="8">
        <v>31</v>
      </c>
      <c r="S37" s="2">
        <v>2.6</v>
      </c>
      <c r="T37" s="4">
        <f t="shared" si="4"/>
        <v>2.6111216671148228E-27</v>
      </c>
      <c r="U37" s="4">
        <f t="shared" si="5"/>
        <v>1.4762182694924479E-26</v>
      </c>
      <c r="W37" s="8">
        <v>31</v>
      </c>
      <c r="X37" s="2">
        <v>2.6</v>
      </c>
      <c r="Y37" s="4">
        <f>$E$15*4*$F$23*(((-12/$E$23)*(-13/$E$23)*(X37/$E$23)^-14 - (-6/$E$23)*(-7/$E$23)*(X37/$E$23)^-8)+(2/X37)*((-12/$E$23)*(X37/$E$23)^-13 - (-6/$E$23)*(X37/$E$23)^-7))</f>
        <v>2.6111216671148231E-27</v>
      </c>
      <c r="Z37" s="4">
        <f t="shared" si="6"/>
        <v>1.4762182694924476E-26</v>
      </c>
    </row>
    <row r="38" spans="1:26" x14ac:dyDescent="0.4">
      <c r="H38" s="8">
        <v>32</v>
      </c>
      <c r="I38" s="2">
        <v>2.62</v>
      </c>
      <c r="J38" s="4">
        <f t="shared" si="1"/>
        <v>1.3014570161117848E-26</v>
      </c>
      <c r="K38" s="4">
        <f t="shared" si="2"/>
        <v>7.6484518919909468E-26</v>
      </c>
      <c r="M38" s="10">
        <f>S38/$E$23</f>
        <v>0.8851351351351352</v>
      </c>
      <c r="N38" s="3">
        <f>4*$F$23*((S38/$E$23)^-12 - (S38/$E$23)^-6)/$F$23</f>
        <v>8.9782883984000694</v>
      </c>
      <c r="O38" s="4">
        <f>$E$15*4*$F$23*(((-12/$E$23)*(-13/$E$23)*(S38/$E$23)^-14 - (-6/$E$23)*(-7/$E$23)*(S38/$E$23)^-8)+(2/S38)*((-12/$E$23)*(S38/$E$23)^-13 - (-6/$E$23)*(S38/$E$23)^-7))/$F$23</f>
        <v>1.9606117334525193</v>
      </c>
      <c r="P38" s="7">
        <f t="shared" si="3"/>
        <v>10.938900131852588</v>
      </c>
      <c r="Q38" s="7"/>
      <c r="R38" s="8">
        <v>32</v>
      </c>
      <c r="S38" s="2">
        <v>2.62</v>
      </c>
      <c r="T38" s="4">
        <f t="shared" si="4"/>
        <v>2.3326402706089316E-27</v>
      </c>
      <c r="U38" s="4">
        <f t="shared" si="5"/>
        <v>1.3119984713472592E-26</v>
      </c>
      <c r="W38" s="8">
        <v>32</v>
      </c>
      <c r="X38" s="2">
        <v>2.62</v>
      </c>
      <c r="Y38" s="4">
        <f>$E$15*4*$F$23*(((-12/$E$23)*(-13/$E$23)*(X38/$E$23)^-14 - (-6/$E$23)*(-7/$E$23)*(X38/$E$23)^-8)+(2/X38)*((-12/$E$23)*(X38/$E$23)^-13 - (-6/$E$23)*(X38/$E$23)^-7))</f>
        <v>2.3326402706089316E-27</v>
      </c>
      <c r="Z38" s="4">
        <f t="shared" si="6"/>
        <v>1.3119984713472595E-26</v>
      </c>
    </row>
    <row r="39" spans="1:26" x14ac:dyDescent="0.4">
      <c r="H39" s="8">
        <v>33</v>
      </c>
      <c r="I39" s="2">
        <v>2.64</v>
      </c>
      <c r="J39" s="4">
        <f t="shared" si="1"/>
        <v>1.1413652892929225E-26</v>
      </c>
      <c r="K39" s="4">
        <f t="shared" si="2"/>
        <v>6.8652589329148643E-26</v>
      </c>
      <c r="M39" s="10">
        <f>S39/$E$23</f>
        <v>0.891891891891892</v>
      </c>
      <c r="N39" s="3">
        <f>4*$F$23*((S39/$E$23)^-12 - (S39/$E$23)^-6)/$F$23</f>
        <v>7.8408036074051282</v>
      </c>
      <c r="O39" s="4">
        <f>$E$15*4*$F$23*(((-12/$E$23)*(-13/$E$23)*(S39/$E$23)^-14 - (-6/$E$23)*(-7/$E$23)*(S39/$E$23)^-8)+(2/S39)*((-12/$E$23)*(S39/$E$23)^-13 - (-6/$E$23)*(S39/$E$23)^-7))/$F$23</f>
        <v>1.7525066279487611</v>
      </c>
      <c r="P39" s="7">
        <f t="shared" si="3"/>
        <v>9.5933102353538899</v>
      </c>
      <c r="Q39" s="7"/>
      <c r="R39" s="8">
        <v>33</v>
      </c>
      <c r="S39" s="2">
        <v>2.64</v>
      </c>
      <c r="T39" s="4">
        <f t="shared" si="4"/>
        <v>2.0850469601463004E-27</v>
      </c>
      <c r="U39" s="4">
        <f t="shared" si="5"/>
        <v>1.1669199766863387E-26</v>
      </c>
      <c r="W39" s="8">
        <v>33</v>
      </c>
      <c r="X39" s="2">
        <v>2.64</v>
      </c>
      <c r="Y39" s="4">
        <f>$E$15*4*$F$23*(((-12/$E$23)*(-13/$E$23)*(X39/$E$23)^-14 - (-6/$E$23)*(-7/$E$23)*(X39/$E$23)^-8)+(2/X39)*((-12/$E$23)*(X39/$E$23)^-13 - (-6/$E$23)*(X39/$E$23)^-7))</f>
        <v>2.0850469601463008E-27</v>
      </c>
      <c r="Z39" s="4">
        <f t="shared" si="6"/>
        <v>1.1669199766863386E-26</v>
      </c>
    </row>
    <row r="40" spans="1:26" x14ac:dyDescent="0.4">
      <c r="H40" s="8">
        <v>34</v>
      </c>
      <c r="I40" s="2">
        <v>2.66</v>
      </c>
      <c r="J40" s="4">
        <f t="shared" si="1"/>
        <v>9.9855751493662178E-27</v>
      </c>
      <c r="K40" s="4">
        <f t="shared" si="2"/>
        <v>6.1624908074211191E-26</v>
      </c>
      <c r="M40" s="10">
        <f>S40/$E$23</f>
        <v>0.89864864864864868</v>
      </c>
      <c r="N40" s="3">
        <f>4*$F$23*((S40/$E$23)^-12 - (S40/$E$23)^-6)/$F$23</f>
        <v>6.825647147082381</v>
      </c>
      <c r="O40" s="4">
        <f>$E$15*4*$F$23*(((-12/$E$23)*(-13/$E$23)*(S40/$E$23)^-14 - (-6/$E$23)*(-7/$E$23)*(S40/$E$23)^-8)+(2/S40)*((-12/$E$23)*(S40/$E$23)^-13 - (-6/$E$23)*(S40/$E$23)^-7))/$F$23</f>
        <v>1.5673468562358155</v>
      </c>
      <c r="P40" s="7">
        <f t="shared" si="3"/>
        <v>8.3929940033181971</v>
      </c>
      <c r="Q40" s="7"/>
      <c r="R40" s="8">
        <v>34</v>
      </c>
      <c r="S40" s="2">
        <v>2.66</v>
      </c>
      <c r="T40" s="4">
        <f t="shared" si="4"/>
        <v>1.8647528893596259E-27</v>
      </c>
      <c r="U40" s="4">
        <f t="shared" si="5"/>
        <v>1.0386423119958519E-26</v>
      </c>
      <c r="W40" s="8">
        <v>34</v>
      </c>
      <c r="X40" s="2">
        <v>2.66</v>
      </c>
      <c r="Y40" s="4">
        <f>$E$15*4*$F$23*(((-12/$E$23)*(-13/$E$23)*(X40/$E$23)^-14 - (-6/$E$23)*(-7/$E$23)*(X40/$E$23)^-8)+(2/X40)*((-12/$E$23)*(X40/$E$23)^-13 - (-6/$E$23)*(X40/$E$23)^-7))</f>
        <v>1.8647528893596263E-27</v>
      </c>
      <c r="Z40" s="4">
        <f t="shared" si="6"/>
        <v>1.0386423119958518E-26</v>
      </c>
    </row>
    <row r="41" spans="1:26" x14ac:dyDescent="0.4">
      <c r="H41" s="8">
        <v>35</v>
      </c>
      <c r="I41" s="2">
        <v>2.68</v>
      </c>
      <c r="J41" s="4">
        <f t="shared" si="1"/>
        <v>8.7116397334409942E-27</v>
      </c>
      <c r="K41" s="4">
        <f t="shared" si="2"/>
        <v>5.5315338586494425E-26</v>
      </c>
      <c r="M41" s="10">
        <f>S41/$E$23</f>
        <v>0.90540540540540548</v>
      </c>
      <c r="N41" s="3">
        <f>4*$F$23*((S41/$E$23)^-12 - (S41/$E$23)^-6)/$F$23</f>
        <v>5.9197526465652732</v>
      </c>
      <c r="O41" s="4">
        <f>$E$15*4*$F$23*(((-12/$E$23)*(-13/$E$23)*(S41/$E$23)^-14 - (-6/$E$23)*(-7/$E$23)*(S41/$E$23)^-8)+(2/S41)*((-12/$E$23)*(S41/$E$23)^-13 - (-6/$E$23)*(S41/$E$23)^-7))/$F$23</f>
        <v>1.4024835739972952</v>
      </c>
      <c r="P41" s="7">
        <f t="shared" si="3"/>
        <v>7.3222362205625684</v>
      </c>
      <c r="Q41" s="7"/>
      <c r="R41" s="8">
        <v>35</v>
      </c>
      <c r="S41" s="2">
        <v>2.68</v>
      </c>
      <c r="T41" s="4">
        <f t="shared" si="4"/>
        <v>1.6686065923989627E-27</v>
      </c>
      <c r="U41" s="4">
        <f t="shared" si="5"/>
        <v>9.2512492640779091E-27</v>
      </c>
      <c r="W41" s="8">
        <v>35</v>
      </c>
      <c r="X41" s="2">
        <v>2.68</v>
      </c>
      <c r="Y41" s="4">
        <f>$E$15*4*$F$23*(((-12/$E$23)*(-13/$E$23)*(X41/$E$23)^-14 - (-6/$E$23)*(-7/$E$23)*(X41/$E$23)^-8)+(2/X41)*((-12/$E$23)*(X41/$E$23)^-13 - (-6/$E$23)*(X41/$E$23)^-7))</f>
        <v>1.6686065923989631E-27</v>
      </c>
      <c r="Z41" s="4">
        <f t="shared" si="6"/>
        <v>9.2512492640779077E-27</v>
      </c>
    </row>
    <row r="42" spans="1:26" x14ac:dyDescent="0.4">
      <c r="H42" s="8">
        <v>36</v>
      </c>
      <c r="I42" s="2">
        <v>2.7</v>
      </c>
      <c r="J42" s="4">
        <f t="shared" si="1"/>
        <v>7.5752444398776734E-27</v>
      </c>
      <c r="K42" s="4">
        <f t="shared" si="2"/>
        <v>4.9647465144099907E-26</v>
      </c>
      <c r="M42" s="10">
        <f>S42/$E$23</f>
        <v>0.91216216216216228</v>
      </c>
      <c r="N42" s="3">
        <f>4*$F$23*((S42/$E$23)^-12 - (S42/$E$23)^-6)/$F$23</f>
        <v>5.1114939296517914</v>
      </c>
      <c r="O42" s="4">
        <f>$E$15*4*$F$23*(((-12/$E$23)*(-13/$E$23)*(S42/$E$23)^-14 - (-6/$E$23)*(-7/$E$23)*(S42/$E$23)^-8)+(2/S42)*((-12/$E$23)*(S42/$E$23)^-13 - (-6/$E$23)*(S42/$E$23)^-7))/$F$23</f>
        <v>1.2555886075617175</v>
      </c>
      <c r="P42" s="7">
        <f t="shared" si="3"/>
        <v>6.3670825372135091</v>
      </c>
      <c r="Q42" s="7"/>
      <c r="R42" s="8">
        <v>36</v>
      </c>
      <c r="S42" s="2">
        <v>2.7</v>
      </c>
      <c r="T42" s="4">
        <f t="shared" si="4"/>
        <v>1.4938381217166093E-27</v>
      </c>
      <c r="U42" s="4">
        <f t="shared" si="5"/>
        <v>8.2458698243068951E-27</v>
      </c>
      <c r="W42" s="8">
        <v>36</v>
      </c>
      <c r="X42" s="2">
        <v>2.7</v>
      </c>
      <c r="Y42" s="4">
        <f>$E$15*4*$F$23*(((-12/$E$23)*(-13/$E$23)*(X42/$E$23)^-14 - (-6/$E$23)*(-7/$E$23)*(X42/$E$23)^-8)+(2/X42)*((-12/$E$23)*(X42/$E$23)^-13 - (-6/$E$23)*(X42/$E$23)^-7))</f>
        <v>1.4938381217166091E-27</v>
      </c>
      <c r="Z42" s="4">
        <f t="shared" si="6"/>
        <v>8.2458698243068951E-27</v>
      </c>
    </row>
    <row r="43" spans="1:26" x14ac:dyDescent="0.4">
      <c r="H43" s="8">
        <v>37</v>
      </c>
      <c r="I43" s="2">
        <v>2.72</v>
      </c>
      <c r="J43" s="4">
        <f t="shared" si="1"/>
        <v>6.5616365007785234E-27</v>
      </c>
      <c r="K43" s="4">
        <f t="shared" si="2"/>
        <v>4.4553434989047279E-26</v>
      </c>
      <c r="M43" s="10">
        <f>S43/$E$23</f>
        <v>0.91891891891891897</v>
      </c>
      <c r="N43" s="3">
        <f>4*$F$23*((S43/$E$23)^-12 - (S43/$E$23)^-6)/$F$23</f>
        <v>4.3905193025989897</v>
      </c>
      <c r="O43" s="4">
        <f>$E$15*4*$F$23*(((-12/$E$23)*(-13/$E$23)*(S43/$E$23)^-14 - (-6/$E$23)*(-7/$E$23)*(S43/$E$23)^-8)+(2/S43)*((-12/$E$23)*(S43/$E$23)^-13 - (-6/$E$23)*(S43/$E$23)^-7))/$F$23</f>
        <v>1.1246137747864762</v>
      </c>
      <c r="P43" s="7">
        <f t="shared" si="3"/>
        <v>5.5151330773854657</v>
      </c>
      <c r="Q43" s="7"/>
      <c r="R43" s="8">
        <v>37</v>
      </c>
      <c r="S43" s="2">
        <v>2.72</v>
      </c>
      <c r="T43" s="4">
        <f t="shared" si="4"/>
        <v>1.3380106500377567E-27</v>
      </c>
      <c r="U43" s="4">
        <f t="shared" si="5"/>
        <v>7.3547277500142065E-27</v>
      </c>
      <c r="W43" s="8">
        <v>37</v>
      </c>
      <c r="X43" s="2">
        <v>2.72</v>
      </c>
      <c r="Y43" s="4">
        <f>$E$15*4*$F$23*(((-12/$E$23)*(-13/$E$23)*(X43/$E$23)^-14 - (-6/$E$23)*(-7/$E$23)*(X43/$E$23)^-8)+(2/X43)*((-12/$E$23)*(X43/$E$23)^-13 - (-6/$E$23)*(X43/$E$23)^-7))</f>
        <v>1.3380106500377565E-27</v>
      </c>
      <c r="Z43" s="4">
        <f t="shared" si="6"/>
        <v>7.354727750014205E-27</v>
      </c>
    </row>
    <row r="44" spans="1:26" x14ac:dyDescent="0.4">
      <c r="H44" s="8">
        <v>38</v>
      </c>
      <c r="I44" s="2">
        <v>2.74</v>
      </c>
      <c r="J44" s="4">
        <f t="shared" si="1"/>
        <v>5.6576972089491765E-27</v>
      </c>
      <c r="K44" s="4">
        <f t="shared" si="2"/>
        <v>3.9972945830475778E-26</v>
      </c>
      <c r="M44" s="10">
        <f>S44/$E$23</f>
        <v>0.92567567567567577</v>
      </c>
      <c r="N44" s="3">
        <f>4*$F$23*((S44/$E$23)^-12 - (S44/$E$23)^-6)/$F$23</f>
        <v>3.7476058081013246</v>
      </c>
      <c r="O44" s="4">
        <f>$E$15*4*$F$23*(((-12/$E$23)*(-13/$E$23)*(S44/$E$23)^-14 - (-6/$E$23)*(-7/$E$23)*(S44/$E$23)^-8)+(2/S44)*((-12/$E$23)*(S44/$E$23)^-13 - (-6/$E$23)*(S44/$E$23)^-7))/$F$23</f>
        <v>1.0077556044372811</v>
      </c>
      <c r="P44" s="7">
        <f t="shared" si="3"/>
        <v>4.7553614125386057</v>
      </c>
      <c r="Q44" s="7"/>
      <c r="R44" s="8">
        <v>38</v>
      </c>
      <c r="S44" s="2">
        <v>2.74</v>
      </c>
      <c r="T44" s="4">
        <f t="shared" si="4"/>
        <v>1.1989784951978995E-27</v>
      </c>
      <c r="U44" s="4">
        <f t="shared" si="5"/>
        <v>6.5642195798072872E-27</v>
      </c>
      <c r="W44" s="8">
        <v>38</v>
      </c>
      <c r="X44" s="2">
        <v>2.74</v>
      </c>
      <c r="Y44" s="4">
        <f>$E$15*4*$F$23*(((-12/$E$23)*(-13/$E$23)*(X44/$E$23)^-14 - (-6/$E$23)*(-7/$E$23)*(X44/$E$23)^-8)+(2/X44)*((-12/$E$23)*(X44/$E$23)^-13 - (-6/$E$23)*(X44/$E$23)^-7))</f>
        <v>1.1989784951978996E-27</v>
      </c>
      <c r="Z44" s="4">
        <f t="shared" si="6"/>
        <v>6.5642195798072886E-27</v>
      </c>
    </row>
    <row r="45" spans="1:26" x14ac:dyDescent="0.4">
      <c r="H45" s="8">
        <v>39</v>
      </c>
      <c r="I45" s="2">
        <v>2.76</v>
      </c>
      <c r="J45" s="4">
        <f t="shared" si="1"/>
        <v>4.8517528320583854E-27</v>
      </c>
      <c r="K45" s="4">
        <f t="shared" si="2"/>
        <v>3.5852359534459653E-26</v>
      </c>
      <c r="M45" s="10">
        <f>S45/$E$23</f>
        <v>0.93243243243243235</v>
      </c>
      <c r="N45" s="3">
        <f>4*$F$23*((S45/$E$23)^-12 - (S45/$E$23)^-6)/$F$23</f>
        <v>3.1745309265442625</v>
      </c>
      <c r="O45" s="4">
        <f>$E$15*4*$F$23*(((-12/$E$23)*(-13/$E$23)*(S45/$E$23)^-14 - (-6/$E$23)*(-7/$E$23)*(S45/$E$23)^-8)+(2/S45)*((-12/$E$23)*(S45/$E$23)^-13 - (-6/$E$23)*(S45/$E$23)^-7))/$F$23</f>
        <v>0.90342470604968439</v>
      </c>
      <c r="P45" s="7">
        <f t="shared" si="3"/>
        <v>4.0779556325939472</v>
      </c>
      <c r="Q45" s="7"/>
      <c r="R45" s="8">
        <v>39</v>
      </c>
      <c r="S45" s="2">
        <v>2.76</v>
      </c>
      <c r="T45" s="4">
        <f t="shared" si="4"/>
        <v>1.0748506778971417E-27</v>
      </c>
      <c r="U45" s="4">
        <f t="shared" si="5"/>
        <v>5.8624388171391369E-27</v>
      </c>
      <c r="W45" s="8">
        <v>39</v>
      </c>
      <c r="X45" s="2">
        <v>2.76</v>
      </c>
      <c r="Y45" s="4">
        <f>$E$15*4*$F$23*(((-12/$E$23)*(-13/$E$23)*(X45/$E$23)^-14 - (-6/$E$23)*(-7/$E$23)*(X45/$E$23)^-8)+(2/X45)*((-12/$E$23)*(X45/$E$23)^-13 - (-6/$E$23)*(X45/$E$23)^-7))</f>
        <v>1.0748506778971417E-27</v>
      </c>
      <c r="Z45" s="4">
        <f t="shared" si="6"/>
        <v>5.8624388171391361E-27</v>
      </c>
    </row>
    <row r="46" spans="1:26" x14ac:dyDescent="0.4">
      <c r="H46" s="8">
        <v>40</v>
      </c>
      <c r="I46" s="2">
        <v>2.78</v>
      </c>
      <c r="J46" s="4">
        <f t="shared" si="1"/>
        <v>4.1334084546555877E-27</v>
      </c>
      <c r="K46" s="4">
        <f t="shared" si="2"/>
        <v>3.214392546078245E-26</v>
      </c>
      <c r="M46" s="10">
        <f>S46/$E$23</f>
        <v>0.93918918918918914</v>
      </c>
      <c r="N46" s="3">
        <f>4*$F$23*((S46/$E$23)^-12 - (S46/$E$23)^-6)/$F$23</f>
        <v>2.6639595379296477</v>
      </c>
      <c r="O46" s="4">
        <f>$E$15*4*$F$23*(((-12/$E$23)*(-13/$E$23)*(S46/$E$23)^-14 - (-6/$E$23)*(-7/$E$23)*(S46/$E$23)^-8)+(2/S46)*((-12/$E$23)*(S46/$E$23)^-13 - (-6/$E$23)*(S46/$E$23)^-7))/$F$23</f>
        <v>0.81021915025447333</v>
      </c>
      <c r="P46" s="7">
        <f t="shared" si="3"/>
        <v>3.474178688184121</v>
      </c>
      <c r="Q46" s="7"/>
      <c r="R46" s="8">
        <v>40</v>
      </c>
      <c r="S46" s="2">
        <v>2.78</v>
      </c>
      <c r="T46" s="4">
        <f t="shared" si="4"/>
        <v>9.6395925090892189E-28</v>
      </c>
      <c r="U46" s="4">
        <f t="shared" si="5"/>
        <v>5.2389545017808936E-27</v>
      </c>
      <c r="W46" s="8">
        <v>40</v>
      </c>
      <c r="X46" s="2">
        <v>2.78</v>
      </c>
      <c r="Y46" s="4">
        <f>$E$15*4*$F$23*(((-12/$E$23)*(-13/$E$23)*(X46/$E$23)^-14 - (-6/$E$23)*(-7/$E$23)*(X46/$E$23)^-8)+(2/X46)*((-12/$E$23)*(X46/$E$23)^-13 - (-6/$E$23)*(X46/$E$23)^-7))</f>
        <v>9.6395925090892189E-28</v>
      </c>
      <c r="Z46" s="4">
        <f t="shared" si="6"/>
        <v>5.2389545017808929E-27</v>
      </c>
    </row>
    <row r="47" spans="1:26" x14ac:dyDescent="0.4">
      <c r="H47" s="8">
        <v>41</v>
      </c>
      <c r="I47" s="2">
        <v>2.8</v>
      </c>
      <c r="J47" s="4">
        <f t="shared" si="1"/>
        <v>3.4934018351834063E-27</v>
      </c>
      <c r="K47" s="4">
        <f t="shared" si="2"/>
        <v>2.8805099181227512E-26</v>
      </c>
      <c r="M47" s="10">
        <f>S47/$E$23</f>
        <v>0.94594594594594594</v>
      </c>
      <c r="N47" s="3">
        <f>4*$F$23*((S47/$E$23)^-12 - (S47/$E$23)^-6)/$F$23</f>
        <v>2.2093442444145586</v>
      </c>
      <c r="O47" s="4">
        <f>$E$15*4*$F$23*(((-12/$E$23)*(-13/$E$23)*(S47/$E$23)^-14 - (-6/$E$23)*(-7/$E$23)*(S47/$E$23)^-8)+(2/S47)*((-12/$E$23)*(S47/$E$23)^-13 - (-6/$E$23)*(S47/$E$23)^-7))/$F$23</f>
        <v>0.72690131132952462</v>
      </c>
      <c r="P47" s="7">
        <f t="shared" si="3"/>
        <v>2.9362455557440832</v>
      </c>
      <c r="Q47" s="7"/>
      <c r="R47" s="8">
        <v>41</v>
      </c>
      <c r="S47" s="2">
        <v>2.8</v>
      </c>
      <c r="T47" s="4">
        <f t="shared" si="4"/>
        <v>8.6483174747701883E-28</v>
      </c>
      <c r="U47" s="4">
        <f t="shared" si="5"/>
        <v>4.6846199473565431E-27</v>
      </c>
      <c r="W47" s="8">
        <v>41</v>
      </c>
      <c r="X47" s="2">
        <v>2.8</v>
      </c>
      <c r="Y47" s="4">
        <f>$E$15*4*$F$23*(((-12/$E$23)*(-13/$E$23)*(X47/$E$23)^-14 - (-6/$E$23)*(-7/$E$23)*(X47/$E$23)^-8)+(2/X47)*((-12/$E$23)*(X47/$E$23)^-13 - (-6/$E$23)*(X47/$E$23)^-7))</f>
        <v>8.6483174747701901E-28</v>
      </c>
      <c r="Z47" s="4">
        <f t="shared" si="6"/>
        <v>4.6846199473565431E-27</v>
      </c>
    </row>
    <row r="48" spans="1:26" x14ac:dyDescent="0.4">
      <c r="H48" s="8">
        <v>42</v>
      </c>
      <c r="I48" s="2">
        <v>2.82</v>
      </c>
      <c r="J48" s="4">
        <f t="shared" si="1"/>
        <v>2.9234747523154685E-27</v>
      </c>
      <c r="K48" s="4">
        <f t="shared" si="2"/>
        <v>2.5797944260945891E-26</v>
      </c>
      <c r="M48" s="10">
        <f>S48/$E$23</f>
        <v>0.95270270270270263</v>
      </c>
      <c r="N48" s="3">
        <f>4*$F$23*((S48/$E$23)^-12 - (S48/$E$23)^-6)/$F$23</f>
        <v>1.8048374007529491</v>
      </c>
      <c r="O48" s="4">
        <f>$E$15*4*$F$23*(((-12/$E$23)*(-13/$E$23)*(S48/$E$23)^-14 - (-6/$E$23)*(-7/$E$23)*(S48/$E$23)^-8)+(2/S48)*((-12/$E$23)*(S48/$E$23)^-13 - (-6/$E$23)*(S48/$E$23)^-7))/$F$23</f>
        <v>0.65237770183362731</v>
      </c>
      <c r="P48" s="7">
        <f t="shared" si="3"/>
        <v>2.4572151025865763</v>
      </c>
      <c r="Q48" s="7"/>
      <c r="R48" s="8">
        <v>42</v>
      </c>
      <c r="S48" s="2">
        <v>2.82</v>
      </c>
      <c r="T48" s="4">
        <f t="shared" si="4"/>
        <v>7.7616718954583276E-28</v>
      </c>
      <c r="U48" s="4">
        <f t="shared" si="5"/>
        <v>4.1914073626701589E-27</v>
      </c>
      <c r="W48" s="8">
        <v>42</v>
      </c>
      <c r="X48" s="2">
        <v>2.82</v>
      </c>
      <c r="Y48" s="4">
        <f>$E$15*4*$F$23*(((-12/$E$23)*(-13/$E$23)*(X48/$E$23)^-14 - (-6/$E$23)*(-7/$E$23)*(X48/$E$23)^-8)+(2/X48)*((-12/$E$23)*(X48/$E$23)^-13 - (-6/$E$23)*(X48/$E$23)^-7))</f>
        <v>7.7616718954583276E-28</v>
      </c>
      <c r="Z48" s="4">
        <f t="shared" si="6"/>
        <v>4.1914073626701582E-27</v>
      </c>
    </row>
    <row r="49" spans="1:26" x14ac:dyDescent="0.4">
      <c r="H49" s="8">
        <v>43</v>
      </c>
      <c r="I49" s="2">
        <v>2.84</v>
      </c>
      <c r="J49" s="4">
        <f t="shared" si="1"/>
        <v>2.4162596483938026E-27</v>
      </c>
      <c r="K49" s="4">
        <f t="shared" si="2"/>
        <v>2.3088606453415972E-26</v>
      </c>
      <c r="M49" s="10">
        <f>S49/$E$23</f>
        <v>0.95945945945945943</v>
      </c>
      <c r="N49" s="3">
        <f>4*$F$23*((S49/$E$23)^-12 - (S49/$E$23)^-6)/$F$23</f>
        <v>1.4452134136684149</v>
      </c>
      <c r="O49" s="4">
        <f>$E$15*4*$F$23*(((-12/$E$23)*(-13/$E$23)*(S49/$E$23)^-14 - (-6/$E$23)*(-7/$E$23)*(S49/$E$23)^-8)+(2/S49)*((-12/$E$23)*(S49/$E$23)^-13 - (-6/$E$23)*(S49/$E$23)^-7))/$F$23</f>
        <v>0.58568139570228683</v>
      </c>
      <c r="P49" s="7">
        <f t="shared" si="3"/>
        <v>2.030894809370702</v>
      </c>
      <c r="Q49" s="7"/>
      <c r="R49" s="8">
        <v>43</v>
      </c>
      <c r="S49" s="2">
        <v>2.84</v>
      </c>
      <c r="T49" s="4">
        <f t="shared" si="4"/>
        <v>6.9681517561655671E-28</v>
      </c>
      <c r="U49" s="4">
        <f t="shared" si="5"/>
        <v>3.7522647067653393E-27</v>
      </c>
      <c r="W49" s="8">
        <v>43</v>
      </c>
      <c r="X49" s="2">
        <v>2.84</v>
      </c>
      <c r="Y49" s="4">
        <f>$E$15*4*$F$23*(((-12/$E$23)*(-13/$E$23)*(X49/$E$23)^-14 - (-6/$E$23)*(-7/$E$23)*(X49/$E$23)^-8)+(2/X49)*((-12/$E$23)*(X49/$E$23)^-13 - (-6/$E$23)*(X49/$E$23)^-7))</f>
        <v>6.9681517561655689E-28</v>
      </c>
      <c r="Z49" s="4">
        <f t="shared" si="6"/>
        <v>3.7522647067653393E-27</v>
      </c>
    </row>
    <row r="50" spans="1:26" x14ac:dyDescent="0.4">
      <c r="H50" s="8">
        <v>44</v>
      </c>
      <c r="I50" s="2">
        <v>2.86</v>
      </c>
      <c r="J50" s="4">
        <f t="shared" si="1"/>
        <v>1.9651796652090448E-27</v>
      </c>
      <c r="K50" s="4">
        <f t="shared" si="2"/>
        <v>2.0646851091845871E-26</v>
      </c>
      <c r="M50" s="10">
        <f>S50/$E$23</f>
        <v>0.96621621621621623</v>
      </c>
      <c r="N50" s="3">
        <f>4*$F$23*((S50/$E$23)^-12 - (S50/$E$23)^-6)/$F$23</f>
        <v>1.125800056072797</v>
      </c>
      <c r="O50" s="4">
        <f>$E$15*4*$F$23*(((-12/$E$23)*(-13/$E$23)*(S50/$E$23)^-14 - (-6/$E$23)*(-7/$E$23)*(S50/$E$23)^-8)+(2/S50)*((-12/$E$23)*(S50/$E$23)^-13 - (-6/$E$23)*(S50/$E$23)^-7))/$F$23</f>
        <v>0.52595669292019731</v>
      </c>
      <c r="P50" s="7">
        <f t="shared" si="3"/>
        <v>1.6517567489929943</v>
      </c>
      <c r="Q50" s="7"/>
      <c r="R50" s="8">
        <v>44</v>
      </c>
      <c r="S50" s="2">
        <v>2.86</v>
      </c>
      <c r="T50" s="4">
        <f t="shared" si="4"/>
        <v>6.2575763552200479E-28</v>
      </c>
      <c r="U50" s="4">
        <f t="shared" si="5"/>
        <v>3.3609916629751513E-27</v>
      </c>
      <c r="W50" s="8">
        <v>44</v>
      </c>
      <c r="X50" s="2">
        <v>2.86</v>
      </c>
      <c r="Y50" s="4">
        <f>$E$15*4*$F$23*(((-12/$E$23)*(-13/$E$23)*(X50/$E$23)^-14 - (-6/$E$23)*(-7/$E$23)*(X50/$E$23)^-8)+(2/X50)*((-12/$E$23)*(X50/$E$23)^-13 - (-6/$E$23)*(X50/$E$23)^-7))</f>
        <v>6.2575763552200488E-28</v>
      </c>
      <c r="Z50" s="4">
        <f t="shared" si="6"/>
        <v>3.3609916629751513E-27</v>
      </c>
    </row>
    <row r="51" spans="1:26" x14ac:dyDescent="0.4">
      <c r="H51" s="8">
        <v>45</v>
      </c>
      <c r="I51" s="2">
        <v>2.88</v>
      </c>
      <c r="J51" s="4">
        <f t="shared" si="1"/>
        <v>1.5643604154688482E-27</v>
      </c>
      <c r="K51" s="4">
        <f t="shared" si="2"/>
        <v>1.8445655690613027E-26</v>
      </c>
      <c r="M51" s="10">
        <f>S51/$E$23</f>
        <v>0.97297297297297292</v>
      </c>
      <c r="N51" s="3">
        <f>4*$F$23*((S51/$E$23)^-12 - (S51/$E$23)^-6)/$F$23</f>
        <v>0.84241770213758471</v>
      </c>
      <c r="O51" s="4">
        <f>$E$15*4*$F$23*(((-12/$E$23)*(-13/$E$23)*(S51/$E$23)^-14 - (-6/$E$23)*(-7/$E$23)*(S51/$E$23)^-8)+(2/S51)*((-12/$E$23)*(S51/$E$23)^-13 - (-6/$E$23)*(S51/$E$23)^-7))/$F$23</f>
        <v>0.47244572732563905</v>
      </c>
      <c r="P51" s="7">
        <f t="shared" si="3"/>
        <v>1.3148634294632238</v>
      </c>
      <c r="Q51" s="7"/>
      <c r="R51" s="8">
        <v>45</v>
      </c>
      <c r="S51" s="2">
        <v>2.88</v>
      </c>
      <c r="T51" s="4">
        <f t="shared" si="4"/>
        <v>5.6209289704508477E-28</v>
      </c>
      <c r="U51" s="4">
        <f t="shared" si="5"/>
        <v>3.0121320710376515E-27</v>
      </c>
      <c r="W51" s="8">
        <v>45</v>
      </c>
      <c r="X51" s="2">
        <v>2.88</v>
      </c>
      <c r="Y51" s="4">
        <f>$E$15*4*$F$23*(((-12/$E$23)*(-13/$E$23)*(X51/$E$23)^-14 - (-6/$E$23)*(-7/$E$23)*(X51/$E$23)^-8)+(2/X51)*((-12/$E$23)*(X51/$E$23)^-13 - (-6/$E$23)*(X51/$E$23)^-7))</f>
        <v>5.6209289704508486E-28</v>
      </c>
      <c r="Z51" s="4">
        <f t="shared" si="6"/>
        <v>3.0121320710376508E-27</v>
      </c>
    </row>
    <row r="52" spans="1:26" x14ac:dyDescent="0.4">
      <c r="H52" s="8">
        <v>46</v>
      </c>
      <c r="I52" s="2">
        <v>2.9</v>
      </c>
      <c r="J52" s="4">
        <f t="shared" si="1"/>
        <v>1.2085520476547517E-27</v>
      </c>
      <c r="K52" s="4">
        <f t="shared" si="2"/>
        <v>1.6460850829106099E-26</v>
      </c>
      <c r="M52" s="10">
        <f>S52/$E$23</f>
        <v>0.97972972972972971</v>
      </c>
      <c r="N52" s="3">
        <f>4*$F$23*((S52/$E$23)^-12 - (S52/$E$23)^-6)/$F$23</f>
        <v>0.59132552798763172</v>
      </c>
      <c r="O52" s="4">
        <f>$E$15*4*$F$23*(((-12/$E$23)*(-13/$E$23)*(S52/$E$23)^-14 - (-6/$E$23)*(-7/$E$23)*(S52/$E$23)^-8)+(2/S52)*((-12/$E$23)*(S52/$E$23)^-13 - (-6/$E$23)*(S52/$E$23)^-7))/$F$23</f>
        <v>0.42447676050729355</v>
      </c>
      <c r="P52" s="7">
        <f t="shared" si="3"/>
        <v>1.0158022884949252</v>
      </c>
      <c r="Q52" s="7"/>
      <c r="R52" s="8">
        <v>46</v>
      </c>
      <c r="S52" s="2">
        <v>2.9</v>
      </c>
      <c r="T52" s="4">
        <f t="shared" si="4"/>
        <v>5.0502175856784173E-28</v>
      </c>
      <c r="U52" s="4">
        <f t="shared" si="5"/>
        <v>2.7008805415265497E-27</v>
      </c>
      <c r="W52" s="8">
        <v>46</v>
      </c>
      <c r="X52" s="2">
        <v>2.9</v>
      </c>
      <c r="Y52" s="4">
        <f>$E$15*4*$F$23*(((-12/$E$23)*(-13/$E$23)*(X52/$E$23)^-14 - (-6/$E$23)*(-7/$E$23)*(X52/$E$23)^-8)+(2/X52)*((-12/$E$23)*(X52/$E$23)^-13 - (-6/$E$23)*(X52/$E$23)^-7))</f>
        <v>5.0502175856784173E-28</v>
      </c>
      <c r="Z52" s="4">
        <f t="shared" si="6"/>
        <v>2.7008805415265497E-27</v>
      </c>
    </row>
    <row r="53" spans="1:26" x14ac:dyDescent="0.4">
      <c r="H53" s="8">
        <v>47</v>
      </c>
      <c r="I53" s="2">
        <v>2.92</v>
      </c>
      <c r="J53" s="4">
        <f t="shared" si="1"/>
        <v>8.93060347359387E-28</v>
      </c>
      <c r="K53" s="4">
        <f t="shared" si="2"/>
        <v>1.4670803302215505E-26</v>
      </c>
      <c r="M53" s="10">
        <f>S53/$E$23</f>
        <v>0.98648648648648651</v>
      </c>
      <c r="N53" s="3">
        <f>4*$F$23*((S53/$E$23)^-12 - (S53/$E$23)^-6)/$F$23</f>
        <v>0.36917384317992763</v>
      </c>
      <c r="O53" s="4">
        <f>$E$15*4*$F$23*(((-12/$E$23)*(-13/$E$23)*(S53/$E$23)^-14 - (-6/$E$23)*(-7/$E$23)*(S53/$E$23)^-8)+(2/S53)*((-12/$E$23)*(S53/$E$23)^-13 - (-6/$E$23)*(S53/$E$23)^-7))/$F$23</f>
        <v>0.38145394018459272</v>
      </c>
      <c r="P53" s="7">
        <f t="shared" si="3"/>
        <v>0.7506277833645203</v>
      </c>
      <c r="Q53" s="7"/>
      <c r="R53" s="8">
        <v>47</v>
      </c>
      <c r="S53" s="2">
        <v>2.92</v>
      </c>
      <c r="T53" s="4">
        <f t="shared" si="4"/>
        <v>4.5383530409162448E-28</v>
      </c>
      <c r="U53" s="4">
        <f t="shared" si="5"/>
        <v>2.4230013041380711E-27</v>
      </c>
      <c r="W53" s="8">
        <v>47</v>
      </c>
      <c r="X53" s="2">
        <v>2.92</v>
      </c>
      <c r="Y53" s="4">
        <f>$E$15*4*$F$23*(((-12/$E$23)*(-13/$E$23)*(X53/$E$23)^-14 - (-6/$E$23)*(-7/$E$23)*(X53/$E$23)^-8)+(2/X53)*((-12/$E$23)*(X53/$E$23)^-13 - (-6/$E$23)*(X53/$E$23)^-7))</f>
        <v>4.5383530409162475E-28</v>
      </c>
      <c r="Z53" s="4">
        <f t="shared" si="6"/>
        <v>2.4230013041380711E-27</v>
      </c>
    </row>
    <row r="54" spans="1:26" x14ac:dyDescent="0.4">
      <c r="H54" s="8">
        <v>48</v>
      </c>
      <c r="I54" s="2">
        <v>2.94</v>
      </c>
      <c r="J54" s="4">
        <f t="shared" si="1"/>
        <v>6.1368577870317606E-28</v>
      </c>
      <c r="K54" s="4">
        <f t="shared" si="2"/>
        <v>1.3056136307985165E-26</v>
      </c>
      <c r="M54" s="10">
        <f>S54/$E$23</f>
        <v>0.9932432432432432</v>
      </c>
      <c r="N54" s="3">
        <f>4*$F$23*((S54/$E$23)^-12 - (S54/$E$23)^-6)/$F$23</f>
        <v>0.17296182268742211</v>
      </c>
      <c r="O54" s="4">
        <f>$E$15*4*$F$23*(((-12/$E$23)*(-13/$E$23)*(S54/$E$23)^-14 - (-6/$E$23)*(-7/$E$23)*(S54/$E$23)^-8)+(2/S54)*((-12/$E$23)*(S54/$E$23)^-13 - (-6/$E$23)*(S54/$E$23)^-7))/$F$23</f>
        <v>0.34284833181372615</v>
      </c>
      <c r="P54" s="7">
        <f t="shared" si="3"/>
        <v>0.5158101545011482</v>
      </c>
      <c r="Q54" s="7"/>
      <c r="R54" s="8">
        <v>48</v>
      </c>
      <c r="S54" s="2">
        <v>2.94</v>
      </c>
      <c r="T54" s="4">
        <f t="shared" si="4"/>
        <v>4.079042330790776E-28</v>
      </c>
      <c r="U54" s="4">
        <f t="shared" si="5"/>
        <v>2.1747576197986207E-27</v>
      </c>
      <c r="W54" s="8">
        <v>48</v>
      </c>
      <c r="X54" s="2">
        <v>2.94</v>
      </c>
      <c r="Y54" s="4">
        <f>$E$15*4*$F$23*(((-12/$E$23)*(-13/$E$23)*(X54/$E$23)^-14 - (-6/$E$23)*(-7/$E$23)*(X54/$E$23)^-8)+(2/X54)*((-12/$E$23)*(X54/$E$23)^-13 - (-6/$E$23)*(X54/$E$23)^-7))</f>
        <v>4.0790423307907769E-28</v>
      </c>
      <c r="Z54" s="4">
        <f t="shared" si="6"/>
        <v>2.1747576197986203E-27</v>
      </c>
    </row>
    <row r="55" spans="1:26" x14ac:dyDescent="0.4">
      <c r="H55" s="8">
        <v>49</v>
      </c>
      <c r="I55" s="2">
        <v>2.96</v>
      </c>
      <c r="J55" s="4">
        <f t="shared" si="1"/>
        <v>3.6666950853502549E-28</v>
      </c>
      <c r="K55" s="4">
        <f t="shared" si="2"/>
        <v>1.1599482121660295E-26</v>
      </c>
      <c r="M55" s="10">
        <f>S55/$E$23</f>
        <v>1</v>
      </c>
      <c r="N55" s="3">
        <f>4*$F$23*((S55/$E$23)^-12 - (S55/$E$23)^-6)/$F$23</f>
        <v>0</v>
      </c>
      <c r="O55" s="4">
        <f>$E$15*4*$F$23*(((-12/$E$23)*(-13/$E$23)*(S55/$E$23)^-14 - (-6/$E$23)*(-7/$E$23)*(S55/$E$23)^-8)+(2/S55)*((-12/$E$23)*(S55/$E$23)^-13 - (-6/$E$23)*(S55/$E$23)^-7))/$F$23</f>
        <v>0.30819005818902934</v>
      </c>
      <c r="P55" s="7">
        <f t="shared" si="3"/>
        <v>0.30819005818902934</v>
      </c>
      <c r="Q55" s="7"/>
      <c r="R55" s="8">
        <v>49</v>
      </c>
      <c r="S55" s="2">
        <v>2.96</v>
      </c>
      <c r="T55" s="4">
        <f t="shared" si="4"/>
        <v>3.6666950853502549E-28</v>
      </c>
      <c r="U55" s="4">
        <f t="shared" si="5"/>
        <v>1.952850323676209E-27</v>
      </c>
      <c r="W55" s="8">
        <v>49</v>
      </c>
      <c r="X55" s="2">
        <v>2.96</v>
      </c>
      <c r="Y55" s="4">
        <f>$E$15*4*$F$23*(((-12/$E$23)*(-13/$E$23)*(X55/$E$23)^-14 - (-6/$E$23)*(-7/$E$23)*(X55/$E$23)^-8)+(2/X55)*((-12/$E$23)*(X55/$E$23)^-13 - (-6/$E$23)*(X55/$E$23)^-7))</f>
        <v>3.6666950853502553E-28</v>
      </c>
      <c r="Z55" s="4">
        <f t="shared" si="6"/>
        <v>1.9528503236762087E-27</v>
      </c>
    </row>
    <row r="56" spans="1:26" x14ac:dyDescent="0.4">
      <c r="H56" s="8">
        <v>50</v>
      </c>
      <c r="I56" s="2">
        <v>2.98</v>
      </c>
      <c r="J56" s="4">
        <f t="shared" si="1"/>
        <v>1.486455767983916E-28</v>
      </c>
      <c r="K56" s="4">
        <f t="shared" si="2"/>
        <v>1.028526329189668E-26</v>
      </c>
      <c r="M56" s="10">
        <f>S56/$E$23</f>
        <v>1.0067567567567568</v>
      </c>
      <c r="N56" s="3">
        <f>4*$F$23*((S56/$E$23)^-12 - (S56/$E$23)^-6)/$F$23</f>
        <v>-0.15212303895843249</v>
      </c>
      <c r="O56" s="4">
        <f>$E$15*4*$F$23*(((-12/$E$23)*(-13/$E$23)*(S56/$E$23)^-14 - (-6/$E$23)*(-7/$E$23)*(S56/$E$23)^-8)+(2/S56)*((-12/$E$23)*(S56/$E$23)^-13 - (-6/$E$23)*(S56/$E$23)^-7))/$F$23</f>
        <v>0.27706140415293601</v>
      </c>
      <c r="P56" s="7">
        <f t="shared" si="3"/>
        <v>0.12493836519450352</v>
      </c>
      <c r="Q56" s="7"/>
      <c r="R56" s="8">
        <v>50</v>
      </c>
      <c r="S56" s="2">
        <v>2.98</v>
      </c>
      <c r="T56" s="4">
        <f t="shared" si="4"/>
        <v>3.2963415332648596E-28</v>
      </c>
      <c r="U56" s="4">
        <f t="shared" si="5"/>
        <v>1.7543642683421929E-27</v>
      </c>
      <c r="W56" s="8">
        <v>50</v>
      </c>
      <c r="X56" s="2">
        <v>2.98</v>
      </c>
      <c r="Y56" s="4">
        <f>$E$15*4*$F$23*(((-12/$E$23)*(-13/$E$23)*(X56/$E$23)^-14 - (-6/$E$23)*(-7/$E$23)*(X56/$E$23)^-8)+(2/X56)*((-12/$E$23)*(X56/$E$23)^-13 - (-6/$E$23)*(X56/$E$23)^-7))</f>
        <v>3.29634153326486E-28</v>
      </c>
      <c r="Z56" s="4">
        <f t="shared" si="6"/>
        <v>1.7543642683421929E-27</v>
      </c>
    </row>
    <row r="57" spans="1:26" x14ac:dyDescent="0.4">
      <c r="H57" s="8">
        <v>51</v>
      </c>
      <c r="I57" s="2">
        <v>3</v>
      </c>
      <c r="J57" s="4">
        <f t="shared" si="1"/>
        <v>-4.3401518762470959E-29</v>
      </c>
      <c r="K57" s="4">
        <f t="shared" si="2"/>
        <v>9.0994989023129075E-27</v>
      </c>
      <c r="M57" s="10">
        <f>S57/$E$23</f>
        <v>1.0135135135135136</v>
      </c>
      <c r="N57" s="3">
        <f>4*$F$23*((S57/$E$23)^-12 - (S57/$E$23)^-6)/$F$23</f>
        <v>-0.28557025251845047</v>
      </c>
      <c r="O57" s="4">
        <f>$E$15*4*$F$23*(((-12/$E$23)*(-13/$E$23)*(S57/$E$23)^-14 - (-6/$E$23)*(-7/$E$23)*(S57/$E$23)^-8)+(2/S57)*((-12/$E$23)*(S57/$E$23)^-13 - (-6/$E$23)*(S57/$E$23)^-7))/$F$23</f>
        <v>0.24909076272847674</v>
      </c>
      <c r="P57" s="7">
        <f t="shared" si="3"/>
        <v>-3.6479489789973729E-2</v>
      </c>
      <c r="Q57" s="7"/>
      <c r="R57" s="8">
        <v>51</v>
      </c>
      <c r="S57" s="2">
        <v>3</v>
      </c>
      <c r="T57" s="4">
        <f t="shared" si="4"/>
        <v>2.9635604758621132E-28</v>
      </c>
      <c r="U57" s="4">
        <f t="shared" si="5"/>
        <v>1.5767216088796917E-27</v>
      </c>
      <c r="W57" s="8">
        <v>51</v>
      </c>
      <c r="X57" s="2">
        <v>3</v>
      </c>
      <c r="Y57" s="4">
        <f>$E$15*4*$F$23*(((-12/$E$23)*(-13/$E$23)*(X57/$E$23)^-14 - (-6/$E$23)*(-7/$E$23)*(X57/$E$23)^-8)+(2/X57)*((-12/$E$23)*(X57/$E$23)^-13 - (-6/$E$23)*(X57/$E$23)^-7))</f>
        <v>2.9635604758621137E-28</v>
      </c>
      <c r="Z57" s="4">
        <f t="shared" si="6"/>
        <v>1.5767216088796913E-27</v>
      </c>
    </row>
    <row r="58" spans="1:26" x14ac:dyDescent="0.4">
      <c r="H58" s="8">
        <v>52</v>
      </c>
      <c r="I58" s="2">
        <v>3.02</v>
      </c>
      <c r="J58" s="4">
        <f t="shared" si="1"/>
        <v>-2.1217446429200282E-28</v>
      </c>
      <c r="K58" s="4">
        <f t="shared" si="2"/>
        <v>8.0296328810123441E-27</v>
      </c>
      <c r="M58" s="10">
        <f>S58/$E$23</f>
        <v>1.0202702702702704</v>
      </c>
      <c r="N58" s="3">
        <f>4*$F$23*((S58/$E$23)^-12 - (S58/$E$23)^-6)/$F$23</f>
        <v>-0.40228246193643796</v>
      </c>
      <c r="O58" s="4">
        <f>$E$15*4*$F$23*(((-12/$E$23)*(-13/$E$23)*(S58/$E$23)^-14 - (-6/$E$23)*(-7/$E$23)*(S58/$E$23)^-8)+(2/S58)*((-12/$E$23)*(S58/$E$23)^-13 - (-6/$E$23)*(S58/$E$23)^-7))/$F$23</f>
        <v>0.22394731550543284</v>
      </c>
      <c r="P58" s="7">
        <f t="shared" si="3"/>
        <v>-0.17833514643100512</v>
      </c>
      <c r="Q58" s="7"/>
      <c r="R58" s="8">
        <v>52</v>
      </c>
      <c r="S58" s="2">
        <v>3.02</v>
      </c>
      <c r="T58" s="4">
        <f t="shared" si="4"/>
        <v>2.6644159969543888E-28</v>
      </c>
      <c r="U58" s="4">
        <f t="shared" si="5"/>
        <v>1.4176410191677796E-27</v>
      </c>
      <c r="W58" s="8">
        <v>52</v>
      </c>
      <c r="X58" s="2">
        <v>3.02</v>
      </c>
      <c r="Y58" s="4">
        <f>$E$15*4*$F$23*(((-12/$E$23)*(-13/$E$23)*(X58/$E$23)^-14 - (-6/$E$23)*(-7/$E$23)*(X58/$E$23)^-8)+(2/X58)*((-12/$E$23)*(X58/$E$23)^-13 - (-6/$E$23)*(X58/$E$23)^-7))</f>
        <v>2.6644159969543888E-28</v>
      </c>
      <c r="Z58" s="4">
        <f t="shared" si="6"/>
        <v>1.4176410191677794E-27</v>
      </c>
    </row>
    <row r="59" spans="1:26" x14ac:dyDescent="0.4">
      <c r="H59" s="8">
        <v>53</v>
      </c>
      <c r="I59" s="2">
        <v>3.04</v>
      </c>
      <c r="J59" s="4">
        <f t="shared" si="1"/>
        <v>-3.6009655939199281E-28</v>
      </c>
      <c r="K59" s="4">
        <f t="shared" si="2"/>
        <v>7.0643817216805867E-27</v>
      </c>
      <c r="M59" s="10">
        <f>S59/$E$23</f>
        <v>1.027027027027027</v>
      </c>
      <c r="N59" s="3">
        <f>4*$F$23*((S59/$E$23)^-12 - (S59/$E$23)^-6)/$F$23</f>
        <v>-0.50400177103613597</v>
      </c>
      <c r="O59" s="4">
        <f>$E$15*4*$F$23*(((-12/$E$23)*(-13/$E$23)*(S59/$E$23)^-14 - (-6/$E$23)*(-7/$E$23)*(S59/$E$23)^-8)+(2/S59)*((-12/$E$23)*(S59/$E$23)^-13 - (-6/$E$23)*(S59/$E$23)^-7))/$F$23</f>
        <v>0.20133635433409103</v>
      </c>
      <c r="P59" s="7">
        <f t="shared" si="3"/>
        <v>-0.30266541670204494</v>
      </c>
      <c r="Q59" s="7"/>
      <c r="R59" s="8">
        <v>53</v>
      </c>
      <c r="S59" s="2">
        <v>3.04</v>
      </c>
      <c r="T59" s="4">
        <f t="shared" si="4"/>
        <v>2.3954018026316348E-28</v>
      </c>
      <c r="U59" s="4">
        <f t="shared" si="5"/>
        <v>1.2751020546753213E-27</v>
      </c>
      <c r="W59" s="8">
        <v>53</v>
      </c>
      <c r="X59" s="2">
        <v>3.04</v>
      </c>
      <c r="Y59" s="4">
        <f>$E$15*4*$F$23*(((-12/$E$23)*(-13/$E$23)*(X59/$E$23)^-14 - (-6/$E$23)*(-7/$E$23)*(X59/$E$23)^-8)+(2/X59)*((-12/$E$23)*(X59/$E$23)^-13 - (-6/$E$23)*(X59/$E$23)^-7))</f>
        <v>2.3954018026316344E-28</v>
      </c>
      <c r="Z59" s="4">
        <f t="shared" si="6"/>
        <v>1.2751020546753211E-27</v>
      </c>
    </row>
    <row r="60" spans="1:26" x14ac:dyDescent="0.4">
      <c r="A60" t="s">
        <v>29</v>
      </c>
      <c r="H60" s="8">
        <v>54</v>
      </c>
      <c r="I60" s="2">
        <v>3.06</v>
      </c>
      <c r="J60" s="4">
        <f t="shared" si="1"/>
        <v>-4.893414270336806E-28</v>
      </c>
      <c r="K60" s="4">
        <f t="shared" si="2"/>
        <v>6.1935993105005052E-27</v>
      </c>
      <c r="M60" s="10">
        <f>S60/$E$23</f>
        <v>1.0337837837837838</v>
      </c>
      <c r="N60" s="3">
        <f>4*$F$23*((S60/$E$23)^-12 - (S60/$E$23)^-6)/$F$23</f>
        <v>-0.5922924200559021</v>
      </c>
      <c r="O60" s="4">
        <f>$E$15*4*$F$23*(((-12/$E$23)*(-13/$E$23)*(S60/$E$23)^-14 - (-6/$E$23)*(-7/$E$23)*(S60/$E$23)^-8)+(2/S60)*((-12/$E$23)*(S60/$E$23)^-13 - (-6/$E$23)*(S60/$E$23)^-7))/$F$23</f>
        <v>0.18099516364002871</v>
      </c>
      <c r="P60" s="7">
        <f t="shared" si="3"/>
        <v>-0.41129725641587339</v>
      </c>
      <c r="Q60" s="7"/>
      <c r="R60" s="8">
        <v>54</v>
      </c>
      <c r="S60" s="2">
        <v>3.06</v>
      </c>
      <c r="T60" s="4">
        <f t="shared" si="4"/>
        <v>2.153392231049855E-28</v>
      </c>
      <c r="U60" s="4">
        <f t="shared" si="5"/>
        <v>1.1473139850736382E-27</v>
      </c>
      <c r="W60" s="8">
        <v>54</v>
      </c>
      <c r="X60" s="2">
        <v>3.06</v>
      </c>
      <c r="Y60" s="4">
        <f>$E$15*4*$F$23*(((-12/$E$23)*(-13/$E$23)*(X60/$E$23)^-14 - (-6/$E$23)*(-7/$E$23)*(X60/$E$23)^-8)+(2/X60)*((-12/$E$23)*(X60/$E$23)^-13 - (-6/$E$23)*(X60/$E$23)^-7))</f>
        <v>2.153392231049855E-28</v>
      </c>
      <c r="Z60" s="4">
        <f t="shared" si="6"/>
        <v>1.147313985073638E-27</v>
      </c>
    </row>
    <row r="61" spans="1:26" x14ac:dyDescent="0.4">
      <c r="A61" t="s">
        <v>30</v>
      </c>
      <c r="H61" s="8">
        <v>55</v>
      </c>
      <c r="I61" s="2">
        <v>3.08</v>
      </c>
      <c r="J61" s="4">
        <f t="shared" si="1"/>
        <v>-6.0185943611447201E-28</v>
      </c>
      <c r="K61" s="4">
        <f t="shared" si="2"/>
        <v>5.4081568403681217E-27</v>
      </c>
      <c r="M61" s="10">
        <f>S61/$E$23</f>
        <v>1.0405405405405406</v>
      </c>
      <c r="N61" s="3">
        <f>4*$F$23*((S61/$E$23)^-12 - (S61/$E$23)^-6)/$F$23</f>
        <v>-0.66855936694691565</v>
      </c>
      <c r="O61" s="4">
        <f>$E$15*4*$F$23*(((-12/$E$23)*(-13/$E$23)*(S61/$E$23)^-14 - (-6/$E$23)*(-7/$E$23)*(S61/$E$23)^-8)+(2/S61)*((-12/$E$23)*(S61/$E$23)^-13 - (-6/$E$23)*(S61/$E$23)^-7))/$F$23</f>
        <v>0.16268939325092421</v>
      </c>
      <c r="P61" s="7">
        <f t="shared" si="3"/>
        <v>-0.5058699736959914</v>
      </c>
      <c r="Q61" s="7"/>
      <c r="R61" s="8">
        <v>55</v>
      </c>
      <c r="S61" s="2">
        <v>3.08</v>
      </c>
      <c r="T61" s="4">
        <f t="shared" si="4"/>
        <v>1.9355990980925604E-28</v>
      </c>
      <c r="U61" s="4">
        <f t="shared" si="5"/>
        <v>1.0326885125248098E-27</v>
      </c>
      <c r="W61" s="8">
        <v>55</v>
      </c>
      <c r="X61" s="2">
        <v>3.08</v>
      </c>
      <c r="Y61" s="4">
        <f>$E$15*4*$F$23*(((-12/$E$23)*(-13/$E$23)*(X61/$E$23)^-14 - (-6/$E$23)*(-7/$E$23)*(X61/$E$23)^-8)+(2/X61)*((-12/$E$23)*(X61/$E$23)^-13 - (-6/$E$23)*(X61/$E$23)^-7))</f>
        <v>1.9355990980925604E-28</v>
      </c>
      <c r="Z61" s="4">
        <f t="shared" si="6"/>
        <v>1.0326885125248098E-27</v>
      </c>
    </row>
    <row r="62" spans="1:26" x14ac:dyDescent="0.4">
      <c r="H62" s="8">
        <v>56</v>
      </c>
      <c r="I62" s="2">
        <v>3.1</v>
      </c>
      <c r="J62" s="4">
        <f t="shared" si="1"/>
        <v>-6.9940121646950165E-28</v>
      </c>
      <c r="K62" s="4">
        <f t="shared" si="2"/>
        <v>4.6998360436830693E-27</v>
      </c>
      <c r="M62" s="10">
        <f>S62/$E$23</f>
        <v>1.0472972972972974</v>
      </c>
      <c r="N62" s="3">
        <f>4*$F$23*((S62/$E$23)^-12 - (S62/$E$23)^-6)/$F$23</f>
        <v>-0.73406485438349733</v>
      </c>
      <c r="O62" s="4">
        <f>$E$15*4*$F$23*(((-12/$E$23)*(-13/$E$23)*(S62/$E$23)^-14 - (-6/$E$23)*(-7/$E$23)*(S62/$E$23)^-8)+(2/S62)*((-12/$E$23)*(S62/$E$23)^-13 - (-6/$E$23)*(S62/$E$23)^-7))/$F$23</f>
        <v>0.1462098607615675</v>
      </c>
      <c r="P62" s="7">
        <f t="shared" si="3"/>
        <v>-0.58785499362192983</v>
      </c>
      <c r="Q62" s="7"/>
      <c r="R62" s="8">
        <v>56</v>
      </c>
      <c r="S62" s="2">
        <v>3.1</v>
      </c>
      <c r="T62" s="4">
        <f t="shared" si="4"/>
        <v>1.7395336534683469E-28</v>
      </c>
      <c r="U62" s="4">
        <f t="shared" si="5"/>
        <v>9.2981587090703471E-28</v>
      </c>
      <c r="W62" s="8">
        <v>56</v>
      </c>
      <c r="X62" s="2">
        <v>3.1</v>
      </c>
      <c r="Y62" s="4">
        <f>$E$15*4*$F$23*(((-12/$E$23)*(-13/$E$23)*(X62/$E$23)^-14 - (-6/$E$23)*(-7/$E$23)*(X62/$E$23)^-8)+(2/X62)*((-12/$E$23)*(X62/$E$23)^-13 - (-6/$E$23)*(X62/$E$23)^-7))</f>
        <v>1.7395336534683473E-28</v>
      </c>
      <c r="Z62" s="4">
        <f t="shared" si="6"/>
        <v>9.2981587090703471E-28</v>
      </c>
    </row>
    <row r="63" spans="1:26" x14ac:dyDescent="0.4">
      <c r="H63" s="8">
        <v>57</v>
      </c>
      <c r="I63" s="2">
        <v>3.12</v>
      </c>
      <c r="J63" s="4">
        <f t="shared" si="1"/>
        <v>-7.8353860030930901E-28</v>
      </c>
      <c r="K63" s="4">
        <f t="shared" si="2"/>
        <v>4.0612341924296835E-27</v>
      </c>
      <c r="M63" s="10">
        <f>S63/$E$23</f>
        <v>1.0540540540540542</v>
      </c>
      <c r="N63" s="3">
        <f>4*$F$23*((S63/$E$23)^-12 - (S63/$E$23)^-6)/$F$23</f>
        <v>-0.78994319011562719</v>
      </c>
      <c r="O63" s="4">
        <f>$E$15*4*$F$23*(((-12/$E$23)*(-13/$E$23)*(S63/$E$23)^-14 - (-6/$E$23)*(-7/$E$23)*(S63/$E$23)^-8)+(2/S63)*((-12/$E$23)*(S63/$E$23)^-13 - (-6/$E$23)*(S63/$E$23)^-7))/$F$23</f>
        <v>0.1313697303603566</v>
      </c>
      <c r="P63" s="7">
        <f t="shared" si="3"/>
        <v>-0.6585734597552706</v>
      </c>
      <c r="Q63" s="7"/>
      <c r="R63" s="8">
        <v>57</v>
      </c>
      <c r="S63" s="2">
        <v>3.12</v>
      </c>
      <c r="T63" s="4">
        <f t="shared" si="4"/>
        <v>1.5629730157637336E-28</v>
      </c>
      <c r="U63" s="4">
        <f t="shared" si="5"/>
        <v>8.3744386943540239E-28</v>
      </c>
      <c r="W63" s="8">
        <v>57</v>
      </c>
      <c r="X63" s="2">
        <v>3.12</v>
      </c>
      <c r="Y63" s="4">
        <f>$E$15*4*$F$23*(((-12/$E$23)*(-13/$E$23)*(X63/$E$23)^-14 - (-6/$E$23)*(-7/$E$23)*(X63/$E$23)^-8)+(2/X63)*((-12/$E$23)*(X63/$E$23)^-13 - (-6/$E$23)*(X63/$E$23)^-7))</f>
        <v>1.5629730157637338E-28</v>
      </c>
      <c r="Z63" s="4">
        <f t="shared" si="6"/>
        <v>8.3744386943540239E-28</v>
      </c>
    </row>
    <row r="64" spans="1:26" x14ac:dyDescent="0.4">
      <c r="H64" s="8">
        <v>58</v>
      </c>
      <c r="I64" s="2">
        <v>3.14</v>
      </c>
      <c r="J64" s="4">
        <f t="shared" si="1"/>
        <v>-8.556832839897652E-28</v>
      </c>
      <c r="K64" s="4">
        <f t="shared" si="2"/>
        <v>3.4856795037306051E-27</v>
      </c>
      <c r="M64" s="10">
        <f>S64/$E$23</f>
        <v>1.060810810810811</v>
      </c>
      <c r="N64" s="3">
        <f>4*$F$23*((S64/$E$23)^-12 - (S64/$E$23)^-6)/$F$23</f>
        <v>-0.83721394145174044</v>
      </c>
      <c r="O64" s="4">
        <f>$E$15*4*$F$23*(((-12/$E$23)*(-13/$E$23)*(S64/$E$23)^-14 - (-6/$E$23)*(-7/$E$23)*(S64/$E$23)^-8)+(2/S64)*((-12/$E$23)*(S64/$E$23)^-13 - (-6/$E$23)*(S64/$E$23)^-7))/$F$23</f>
        <v>0.11800202187377345</v>
      </c>
      <c r="P64" s="7">
        <f t="shared" si="3"/>
        <v>-0.71921191957796693</v>
      </c>
      <c r="Q64" s="7"/>
      <c r="R64" s="8">
        <v>58</v>
      </c>
      <c r="S64" s="2">
        <v>3.14</v>
      </c>
      <c r="T64" s="4">
        <f t="shared" si="4"/>
        <v>1.4039305362685464E-28</v>
      </c>
      <c r="U64" s="4">
        <f t="shared" si="5"/>
        <v>7.5445950276522218E-28</v>
      </c>
      <c r="W64" s="8">
        <v>58</v>
      </c>
      <c r="X64" s="2">
        <v>3.14</v>
      </c>
      <c r="Y64" s="4">
        <f>$E$15*4*$F$23*(((-12/$E$23)*(-13/$E$23)*(X64/$E$23)^-14 - (-6/$E$23)*(-7/$E$23)*(X64/$E$23)^-8)+(2/X64)*((-12/$E$23)*(X64/$E$23)^-13 - (-6/$E$23)*(X64/$E$23)^-7))</f>
        <v>1.4039305362685464E-28</v>
      </c>
      <c r="Z64" s="4">
        <f t="shared" si="6"/>
        <v>7.5445950276522218E-28</v>
      </c>
    </row>
    <row r="65" spans="8:26" x14ac:dyDescent="0.4">
      <c r="H65" s="8">
        <v>59</v>
      </c>
      <c r="I65" s="2">
        <v>3.16</v>
      </c>
      <c r="J65" s="4">
        <f t="shared" si="1"/>
        <v>-9.1710346897110374E-28</v>
      </c>
      <c r="K65" s="4">
        <f t="shared" si="2"/>
        <v>2.9671557543041077E-27</v>
      </c>
      <c r="M65" s="10">
        <f>S65/$E$23</f>
        <v>1.0675675675675675</v>
      </c>
      <c r="N65" s="3">
        <f>4*$F$23*((S65/$E$23)^-12 - (S65/$E$23)^-6)/$F$23</f>
        <v>-0.87679372111870357</v>
      </c>
      <c r="O65" s="4">
        <f>$E$15*4*$F$23*(((-12/$E$23)*(-13/$E$23)*(S65/$E$23)^-14 - (-6/$E$23)*(-7/$E$23)*(S65/$E$23)^-8)+(2/S65)*((-12/$E$23)*(S65/$E$23)^-13 - (-6/$E$23)*(S65/$E$23)^-7))/$F$23</f>
        <v>0.1059574097034985</v>
      </c>
      <c r="P65" s="7">
        <f t="shared" si="3"/>
        <v>-0.77083631141520503</v>
      </c>
      <c r="Q65" s="7"/>
      <c r="R65" s="8">
        <v>59</v>
      </c>
      <c r="S65" s="2">
        <v>3.16</v>
      </c>
      <c r="T65" s="4">
        <f t="shared" si="4"/>
        <v>1.2606296118026155E-28</v>
      </c>
      <c r="U65" s="4">
        <f t="shared" si="5"/>
        <v>6.7987280011747945E-28</v>
      </c>
      <c r="W65" s="8">
        <v>59</v>
      </c>
      <c r="X65" s="2">
        <v>3.16</v>
      </c>
      <c r="Y65" s="4">
        <f>$E$15*4*$F$23*(((-12/$E$23)*(-13/$E$23)*(X65/$E$23)^-14 - (-6/$E$23)*(-7/$E$23)*(X65/$E$23)^-8)+(2/X65)*((-12/$E$23)*(X65/$E$23)^-13 - (-6/$E$23)*(X65/$E$23)^-7))</f>
        <v>1.2606296118026152E-28</v>
      </c>
      <c r="Z65" s="4">
        <f t="shared" si="6"/>
        <v>6.7987280011747936E-28</v>
      </c>
    </row>
    <row r="66" spans="8:26" x14ac:dyDescent="0.4">
      <c r="H66" s="8">
        <v>60</v>
      </c>
      <c r="I66" s="2">
        <v>3.18</v>
      </c>
      <c r="J66" s="4">
        <f t="shared" si="1"/>
        <v>-9.6893871013496231E-28</v>
      </c>
      <c r="K66" s="4">
        <f t="shared" si="2"/>
        <v>2.5002350515219975E-27</v>
      </c>
      <c r="M66" s="10">
        <f>S66/$E$23</f>
        <v>1.0743243243243243</v>
      </c>
      <c r="N66" s="3">
        <f>4*$F$23*((S66/$E$23)^-12 - (S66/$E$23)^-6)/$F$23</f>
        <v>-0.90950672108266883</v>
      </c>
      <c r="O66" s="4">
        <f>$E$15*4*$F$23*(((-12/$E$23)*(-13/$E$23)*(S66/$E$23)^-14 - (-6/$E$23)*(-7/$E$23)*(S66/$E$23)^-8)+(2/S66)*((-12/$E$23)*(S66/$E$23)^-13 - (-6/$E$23)*(S66/$E$23)^-7))/$F$23</f>
        <v>9.5102276461192806E-2</v>
      </c>
      <c r="P66" s="7">
        <f t="shared" si="3"/>
        <v>-0.81440444462147599</v>
      </c>
      <c r="Q66" s="7"/>
      <c r="R66" s="8">
        <v>60</v>
      </c>
      <c r="S66" s="2">
        <v>3.18</v>
      </c>
      <c r="T66" s="4">
        <f t="shared" si="4"/>
        <v>1.131480527811166E-28</v>
      </c>
      <c r="U66" s="4">
        <f t="shared" si="5"/>
        <v>6.128026294242674E-28</v>
      </c>
      <c r="W66" s="8">
        <v>60</v>
      </c>
      <c r="X66" s="2">
        <v>3.18</v>
      </c>
      <c r="Y66" s="4">
        <f>$E$15*4*$F$23*(((-12/$E$23)*(-13/$E$23)*(X66/$E$23)^-14 - (-6/$E$23)*(-7/$E$23)*(X66/$E$23)^-8)+(2/X66)*((-12/$E$23)*(X66/$E$23)^-13 - (-6/$E$23)*(X66/$E$23)^-7))</f>
        <v>1.1314805278111662E-28</v>
      </c>
      <c r="Z66" s="4">
        <f t="shared" si="6"/>
        <v>6.1280262942426731E-28</v>
      </c>
    </row>
    <row r="67" spans="8:26" x14ac:dyDescent="0.4">
      <c r="H67" s="8">
        <v>61</v>
      </c>
      <c r="I67" s="2">
        <v>3.2</v>
      </c>
      <c r="J67" s="4">
        <f t="shared" si="1"/>
        <v>-1.0122131727363352E-27</v>
      </c>
      <c r="K67" s="4">
        <f t="shared" si="2"/>
        <v>2.0800178348284656E-27</v>
      </c>
      <c r="M67" s="10">
        <f>S67/$E$23</f>
        <v>1.0810810810810811</v>
      </c>
      <c r="N67" s="3">
        <f>4*$F$23*((S67/$E$23)^-12 - (S67/$E$23)^-6)/$F$23</f>
        <v>-0.93609413276290088</v>
      </c>
      <c r="O67" s="4">
        <f>$E$15*4*$F$23*(((-12/$E$23)*(-13/$E$23)*(S67/$E$23)^-14 - (-6/$E$23)*(-7/$E$23)*(S67/$E$23)^-8)+(2/S67)*((-12/$E$23)*(S67/$E$23)^-13 - (-6/$E$23)*(S67/$E$23)^-7))/$F$23</f>
        <v>8.5316990557431097E-2</v>
      </c>
      <c r="P67" s="7">
        <f t="shared" si="3"/>
        <v>-0.85077714220546974</v>
      </c>
      <c r="Q67" s="7"/>
      <c r="R67" s="8">
        <v>61</v>
      </c>
      <c r="S67" s="2">
        <v>3.2</v>
      </c>
      <c r="T67" s="4">
        <f t="shared" si="4"/>
        <v>1.0150599659575347E-28</v>
      </c>
      <c r="U67" s="4">
        <f t="shared" si="5"/>
        <v>5.5246420996122067E-28</v>
      </c>
      <c r="W67" s="8">
        <v>61</v>
      </c>
      <c r="X67" s="2">
        <v>3.2</v>
      </c>
      <c r="Y67" s="4">
        <f>$E$15*4*$F$23*(((-12/$E$23)*(-13/$E$23)*(X67/$E$23)^-14 - (-6/$E$23)*(-7/$E$23)*(X67/$E$23)^-8)+(2/X67)*((-12/$E$23)*(X67/$E$23)^-13 - (-6/$E$23)*(X67/$E$23)^-7))</f>
        <v>1.0150599659575347E-28</v>
      </c>
      <c r="Z67" s="4">
        <f t="shared" si="6"/>
        <v>5.5246420996122076E-28</v>
      </c>
    </row>
    <row r="68" spans="8:26" x14ac:dyDescent="0.4">
      <c r="H68" s="8">
        <v>62</v>
      </c>
      <c r="I68" s="2">
        <v>3.22</v>
      </c>
      <c r="J68" s="4">
        <f t="shared" si="1"/>
        <v>-1.0478474756820804E-27</v>
      </c>
      <c r="K68" s="4">
        <f t="shared" si="2"/>
        <v>1.7020792915401225E-27</v>
      </c>
      <c r="M68" s="10">
        <f>S68/$E$23</f>
        <v>1.0878378378378379</v>
      </c>
      <c r="N68" s="3">
        <f>4*$F$23*((S68/$E$23)^-12 - (S68/$E$23)^-6)/$F$23</f>
        <v>-0.9572225761128218</v>
      </c>
      <c r="O68" s="4">
        <f>$E$15*4*$F$23*(((-12/$E$23)*(-13/$E$23)*(S68/$E$23)^-14 - (-6/$E$23)*(-7/$E$23)*(S68/$E$23)^-8)+(2/S68)*((-12/$E$23)*(S68/$E$23)^-13 - (-6/$E$23)*(S68/$E$23)^-7))/$F$23</f>
        <v>7.6494380867102627E-2</v>
      </c>
      <c r="P68" s="7">
        <f t="shared" si="3"/>
        <v>-0.88072819524571921</v>
      </c>
      <c r="Q68" s="7"/>
      <c r="R68" s="8">
        <v>62</v>
      </c>
      <c r="S68" s="2">
        <v>3.22</v>
      </c>
      <c r="T68" s="4">
        <f t="shared" si="4"/>
        <v>9.1009285643562718E-29</v>
      </c>
      <c r="U68" s="4">
        <f t="shared" si="5"/>
        <v>4.9815811926975265E-28</v>
      </c>
      <c r="W68" s="8">
        <v>62</v>
      </c>
      <c r="X68" s="2">
        <v>3.22</v>
      </c>
      <c r="Y68" s="4">
        <f>$E$15*4*$F$23*(((-12/$E$23)*(-13/$E$23)*(X68/$E$23)^-14 - (-6/$E$23)*(-7/$E$23)*(X68/$E$23)^-8)+(2/X68)*((-12/$E$23)*(X68/$E$23)^-13 - (-6/$E$23)*(X68/$E$23)^-7))</f>
        <v>9.1009285643562707E-29</v>
      </c>
      <c r="Z68" s="4">
        <f t="shared" si="6"/>
        <v>4.9815811926975239E-28</v>
      </c>
    </row>
    <row r="69" spans="8:26" x14ac:dyDescent="0.4">
      <c r="H69" s="8">
        <v>63</v>
      </c>
      <c r="I69" s="2">
        <v>3.24</v>
      </c>
      <c r="J69" s="4">
        <f t="shared" si="1"/>
        <v>-1.076669278125135E-27</v>
      </c>
      <c r="K69" s="4">
        <f t="shared" si="2"/>
        <v>1.3624214675738726E-27</v>
      </c>
      <c r="M69" s="10">
        <f>S69/$E$23</f>
        <v>1.0945945945945947</v>
      </c>
      <c r="N69" s="3">
        <f>4*$F$23*((S69/$E$23)^-12 - (S69/$E$23)^-6)/$F$23</f>
        <v>-0.97349164600207128</v>
      </c>
      <c r="O69" s="4">
        <f>$E$15*4*$F$23*(((-12/$E$23)*(-13/$E$23)*(S69/$E$23)^-14 - (-6/$E$23)*(-7/$E$23)*(S69/$E$23)^-8)+(2/S69)*((-12/$E$23)*(S69/$E$23)^-13 - (-6/$E$23)*(S69/$E$23)^-7))/$F$23</f>
        <v>6.8538384953834811E-2</v>
      </c>
      <c r="P69" s="7">
        <f t="shared" si="3"/>
        <v>-0.90495326104823648</v>
      </c>
      <c r="Q69" s="7"/>
      <c r="R69" s="8">
        <v>63</v>
      </c>
      <c r="S69" s="2">
        <v>3.24</v>
      </c>
      <c r="T69" s="4">
        <f t="shared" si="4"/>
        <v>8.1543629520303556E-29</v>
      </c>
      <c r="U69" s="4">
        <f t="shared" si="5"/>
        <v>4.4926060810357679E-28</v>
      </c>
      <c r="W69" s="8">
        <v>63</v>
      </c>
      <c r="X69" s="2">
        <v>3.24</v>
      </c>
      <c r="Y69" s="4">
        <f>$E$15*4*$F$23*(((-12/$E$23)*(-13/$E$23)*(X69/$E$23)^-14 - (-6/$E$23)*(-7/$E$23)*(X69/$E$23)^-8)+(2/X69)*((-12/$E$23)*(X69/$E$23)^-13 - (-6/$E$23)*(X69/$E$23)^-7))</f>
        <v>8.1543629520303556E-29</v>
      </c>
      <c r="Z69" s="4">
        <f t="shared" si="6"/>
        <v>4.4926060810357661E-28</v>
      </c>
    </row>
    <row r="70" spans="8:26" x14ac:dyDescent="0.4">
      <c r="H70" s="8">
        <v>64</v>
      </c>
      <c r="I70" s="2">
        <v>3.26</v>
      </c>
      <c r="J70" s="4">
        <f t="shared" si="1"/>
        <v>-1.0994227481771475E-27</v>
      </c>
      <c r="K70" s="4">
        <f t="shared" si="2"/>
        <v>1.0574304382266002E-27</v>
      </c>
      <c r="M70" s="10">
        <f>S70/$E$23</f>
        <v>1.1013513513513513</v>
      </c>
      <c r="N70" s="3">
        <f>4*$F$23*((S70/$E$23)^-12 - (S70/$E$23)^-6)/$F$23</f>
        <v>-0.98544067197073382</v>
      </c>
      <c r="O70" s="4">
        <f>$E$15*4*$F$23*(((-12/$E$23)*(-13/$E$23)*(S70/$E$23)^-14 - (-6/$E$23)*(-7/$E$23)*(S70/$E$23)^-8)+(2/S70)*((-12/$E$23)*(S70/$E$23)^-13 - (-6/$E$23)*(S70/$E$23)^-7))/$F$23</f>
        <v>6.13628502592748E-2</v>
      </c>
      <c r="P70" s="7">
        <f t="shared" si="3"/>
        <v>-0.92407782171145902</v>
      </c>
      <c r="Q70" s="7"/>
      <c r="R70" s="8">
        <v>64</v>
      </c>
      <c r="S70" s="2">
        <v>3.26</v>
      </c>
      <c r="T70" s="4">
        <f t="shared" si="4"/>
        <v>7.3006528111546923E-29</v>
      </c>
      <c r="U70" s="4">
        <f t="shared" si="5"/>
        <v>4.0521506128323683E-28</v>
      </c>
      <c r="W70" s="8">
        <v>64</v>
      </c>
      <c r="X70" s="2">
        <v>3.26</v>
      </c>
      <c r="Y70" s="4">
        <f>$E$15*4*$F$23*(((-12/$E$23)*(-13/$E$23)*(X70/$E$23)^-14 - (-6/$E$23)*(-7/$E$23)*(X70/$E$23)^-8)+(2/X70)*((-12/$E$23)*(X70/$E$23)^-13 - (-6/$E$23)*(X70/$E$23)^-7))</f>
        <v>7.3006528111546934E-29</v>
      </c>
      <c r="Z70" s="4">
        <f t="shared" si="6"/>
        <v>4.0521506128323674E-28</v>
      </c>
    </row>
    <row r="71" spans="8:26" x14ac:dyDescent="0.4">
      <c r="H71" s="8">
        <v>65</v>
      </c>
      <c r="I71" s="2">
        <v>3.28</v>
      </c>
      <c r="J71" s="4">
        <f t="shared" si="1"/>
        <v>-1.1167770365529752E-27</v>
      </c>
      <c r="K71" s="4">
        <f t="shared" si="2"/>
        <v>7.8383797830504917E-28</v>
      </c>
      <c r="M71" s="10">
        <f>S71/$E$23</f>
        <v>1.1081081081081081</v>
      </c>
      <c r="N71" s="3">
        <f>4*$F$23*((S71/$E$23)^-12 - (S71/$E$23)^-6)/$F$23</f>
        <v>-0.99355477653306301</v>
      </c>
      <c r="O71" s="4">
        <f>$E$15*4*$F$23*(((-12/$E$23)*(-13/$E$23)*(S71/$E$23)^-14 - (-6/$E$23)*(-7/$E$23)*(S71/$E$23)^-8)+(2/S71)*((-12/$E$23)*(S71/$E$23)^-13 - (-6/$E$23)*(S71/$E$23)^-7))/$F$23</f>
        <v>5.4890470208404617E-2</v>
      </c>
      <c r="P71" s="7">
        <f t="shared" si="3"/>
        <v>-0.93866430632465836</v>
      </c>
      <c r="Q71" s="7"/>
      <c r="R71" s="8">
        <v>65</v>
      </c>
      <c r="S71" s="2">
        <v>3.28</v>
      </c>
      <c r="T71" s="4">
        <f t="shared" si="4"/>
        <v>6.530600582263894E-29</v>
      </c>
      <c r="U71" s="4">
        <f t="shared" si="5"/>
        <v>3.6552446324035343E-28</v>
      </c>
      <c r="W71" s="8">
        <v>65</v>
      </c>
      <c r="X71" s="2">
        <v>3.28</v>
      </c>
      <c r="Y71" s="4">
        <f>$E$15*4*$F$23*(((-12/$E$23)*(-13/$E$23)*(X71/$E$23)^-14 - (-6/$E$23)*(-7/$E$23)*(X71/$E$23)^-8)+(2/X71)*((-12/$E$23)*(X71/$E$23)^-13 - (-6/$E$23)*(X71/$E$23)^-7))</f>
        <v>6.530600582263894E-29</v>
      </c>
      <c r="Z71" s="4">
        <f t="shared" si="6"/>
        <v>3.6552446324035338E-28</v>
      </c>
    </row>
    <row r="72" spans="8:26" x14ac:dyDescent="0.4">
      <c r="H72" s="8">
        <v>66</v>
      </c>
      <c r="I72" s="2">
        <v>3.3</v>
      </c>
      <c r="J72" s="4">
        <f t="shared" ref="J72:J135" si="8">$E$15*4*$F$23*$E$23^-2*(132*(I72/$E$23)^-14 - 30*(I72/$E$23)^-8)+4*$F$23*((I72/$E$23)^-12 - (I72/$E$23)^-6)</f>
        <v>-1.1293338638918992E-27</v>
      </c>
      <c r="K72" s="4">
        <f t="shared" ref="K72:K135" si="9">$E$15*(-4)*$F$23*$E$23^-3*(-1848*(I72/$E$23)^-15 +240*(I72/$E$23)^-9)+(-4)*$F$23*((-12/$E$23)*(I72/$E$23)^-12 - (-6/$E$23)*(I72/$E$23)^-6)</f>
        <v>5.3868723601186827E-28</v>
      </c>
      <c r="M72" s="10">
        <f>S72/$E$23</f>
        <v>1.1148648648648649</v>
      </c>
      <c r="N72" s="3">
        <f>4*$F$23*((S72/$E$23)^-12 - (S72/$E$23)^-6)/$F$23</f>
        <v>-0.99827030760137148</v>
      </c>
      <c r="O72" s="4">
        <f>$E$15*4*$F$23*(((-12/$E$23)*(-13/$E$23)*(S72/$E$23)^-14 - (-6/$E$23)*(-7/$E$23)*(S72/$E$23)^-8)+(2/S72)*((-12/$E$23)*(S72/$E$23)^-13 - (-6/$E$23)*(S72/$E$23)^-7))/$F$23</f>
        <v>4.9051839400220704E-2</v>
      </c>
      <c r="P72" s="7">
        <f t="shared" ref="P72:P135" si="10">N72+O72</f>
        <v>-0.94921846820115074</v>
      </c>
      <c r="Q72" s="7"/>
      <c r="R72" s="8">
        <v>66</v>
      </c>
      <c r="S72" s="2">
        <v>3.3</v>
      </c>
      <c r="T72" s="4">
        <f t="shared" ref="T72:T135" si="11">$E$15*4*$F$23*$E$23^-2*(132*(S72/$E$23)^-14 - 30*(S72/$E$23)^-8)</f>
        <v>5.8359487490625911E-29</v>
      </c>
      <c r="U72" s="4">
        <f t="shared" ref="U72:U135" si="12">$E$15*(-4)*$F$23*$E$23^-3*(-1848*(S72/$E$23)^-15 +240*(S72/$E$23)^-9)</f>
        <v>3.2974474513388527E-28</v>
      </c>
      <c r="W72" s="8">
        <v>66</v>
      </c>
      <c r="X72" s="2">
        <v>3.3</v>
      </c>
      <c r="Y72" s="4">
        <f>$E$15*4*$F$23*(((-12/$E$23)*(-13/$E$23)*(X72/$E$23)^-14 - (-6/$E$23)*(-7/$E$23)*(X72/$E$23)^-8)+(2/X72)*((-12/$E$23)*(X72/$E$23)^-13 - (-6/$E$23)*(X72/$E$23)^-7))</f>
        <v>5.8359487490625911E-29</v>
      </c>
      <c r="Z72" s="4">
        <f t="shared" ref="Z72:Z135" si="13">$E$15*(-4)*$F$23*(((-12/$E$23)*(-13/$E$23)*(-14/$E$23)*(X72/$E$23)^-15 - (-6/$E$23)*(-7/$E$23)*(-8/$E$23)*(X72/$E$23)^-9)+(2/$E$23)*((-12/$E$23)*(-14/$E$23)*(X72/$E$23)^-15 - (-6/$E$23)*(-8/$E$23)*(X72/$E$23)^-9))</f>
        <v>3.2974474513388536E-28</v>
      </c>
    </row>
    <row r="73" spans="8:26" x14ac:dyDescent="0.4">
      <c r="H73" s="8">
        <v>67</v>
      </c>
      <c r="I73" s="2">
        <v>3.32</v>
      </c>
      <c r="J73" s="4">
        <f t="shared" si="8"/>
        <v>-1.1376343181123306E-27</v>
      </c>
      <c r="K73" s="4">
        <f t="shared" si="9"/>
        <v>3.1930197219073639E-28</v>
      </c>
      <c r="M73" s="10">
        <f>S73/$E$23</f>
        <v>1.1216216216216215</v>
      </c>
      <c r="N73" s="3">
        <f>4*$F$23*((S73/$E$23)^-12 - (S73/$E$23)^-6)/$F$23</f>
        <v>-0.9999797121230295</v>
      </c>
      <c r="O73" s="4">
        <f>$E$15*4*$F$23*(((-12/$E$23)*(-13/$E$23)*(S73/$E$23)^-14 - (-6/$E$23)*(-7/$E$23)*(S73/$E$23)^-8)+(2/S73)*((-12/$E$23)*(S73/$E$23)^-13 - (-6/$E$23)*(S73/$E$23)^-7))/$F$23</f>
        <v>4.3784613987716103E-2</v>
      </c>
      <c r="P73" s="7">
        <f t="shared" si="10"/>
        <v>-0.95619509813531334</v>
      </c>
      <c r="Q73" s="7"/>
      <c r="R73" s="8">
        <v>67</v>
      </c>
      <c r="S73" s="2">
        <v>3.32</v>
      </c>
      <c r="T73" s="4">
        <f t="shared" si="11"/>
        <v>5.209279944528451E-29</v>
      </c>
      <c r="U73" s="4">
        <f t="shared" si="12"/>
        <v>2.9747890611196404E-28</v>
      </c>
      <c r="W73" s="8">
        <v>67</v>
      </c>
      <c r="X73" s="2">
        <v>3.32</v>
      </c>
      <c r="Y73" s="4">
        <f>$E$15*4*$F$23*(((-12/$E$23)*(-13/$E$23)*(X73/$E$23)^-14 - (-6/$E$23)*(-7/$E$23)*(X73/$E$23)^-8)+(2/X73)*((-12/$E$23)*(X73/$E$23)^-13 - (-6/$E$23)*(X73/$E$23)^-7))</f>
        <v>5.209279944528451E-29</v>
      </c>
      <c r="Z73" s="4">
        <f t="shared" si="13"/>
        <v>2.9747890611196404E-28</v>
      </c>
    </row>
    <row r="74" spans="8:26" x14ac:dyDescent="0.4">
      <c r="H74" s="8">
        <v>68</v>
      </c>
      <c r="I74" s="2">
        <v>3.34</v>
      </c>
      <c r="J74" s="4">
        <f t="shared" si="8"/>
        <v>-1.1421649472398061E-27</v>
      </c>
      <c r="K74" s="4">
        <f t="shared" si="9"/>
        <v>1.2325897682534151E-28</v>
      </c>
      <c r="M74" s="10">
        <f>S74/$E$23</f>
        <v>1.1283783783783783</v>
      </c>
      <c r="N74" s="3">
        <f>4*$F$23*((S74/$E$23)^-12 - (S74/$E$23)^-6)/$F$23</f>
        <v>-0.99903591053641616</v>
      </c>
      <c r="O74" s="4">
        <f>$E$15*4*$F$23*(((-12/$E$23)*(-13/$E$23)*(S74/$E$23)^-14 - (-6/$E$23)*(-7/$E$23)*(S74/$E$23)^-8)+(2/S74)*((-12/$E$23)*(S74/$E$23)^-13 - (-6/$E$23)*(S74/$E$23)^-7))/$F$23</f>
        <v>3.9032765039847588E-2</v>
      </c>
      <c r="P74" s="7">
        <f t="shared" si="10"/>
        <v>-0.96000314549656862</v>
      </c>
      <c r="Q74" s="7"/>
      <c r="R74" s="8">
        <v>68</v>
      </c>
      <c r="S74" s="2">
        <v>3.34</v>
      </c>
      <c r="T74" s="4">
        <f t="shared" si="11"/>
        <v>4.6439281195585027E-29</v>
      </c>
      <c r="U74" s="4">
        <f t="shared" si="12"/>
        <v>2.6837181490753328E-28</v>
      </c>
      <c r="W74" s="8">
        <v>68</v>
      </c>
      <c r="X74" s="2">
        <v>3.34</v>
      </c>
      <c r="Y74" s="4">
        <f>$E$15*4*$F$23*(((-12/$E$23)*(-13/$E$23)*(X74/$E$23)^-14 - (-6/$E$23)*(-7/$E$23)*(X74/$E$23)^-8)+(2/X74)*((-12/$E$23)*(X74/$E$23)^-13 - (-6/$E$23)*(X74/$E$23)^-7))</f>
        <v>4.6439281195585022E-29</v>
      </c>
      <c r="Z74" s="4">
        <f t="shared" si="13"/>
        <v>2.6837181490753328E-28</v>
      </c>
    </row>
    <row r="75" spans="8:26" x14ac:dyDescent="0.4">
      <c r="H75" s="8">
        <v>69</v>
      </c>
      <c r="I75" s="2">
        <v>3.36</v>
      </c>
      <c r="J75" s="4">
        <f t="shared" si="8"/>
        <v>-1.1433632235205238E-27</v>
      </c>
      <c r="K75" s="4">
        <f t="shared" si="9"/>
        <v>-5.1636681057294164E-29</v>
      </c>
      <c r="M75" s="10">
        <f>S75/$E$23</f>
        <v>1.1351351351351351</v>
      </c>
      <c r="N75" s="3">
        <f>4*$F$23*((S75/$E$23)^-12 - (S75/$E$23)^-6)/$F$23</f>
        <v>-0.99575622503489447</v>
      </c>
      <c r="O75" s="4">
        <f>$E$15*4*$F$23*(((-12/$E$23)*(-13/$E$23)*(S75/$E$23)^-14 - (-6/$E$23)*(-7/$E$23)*(S75/$E$23)^-8)+(2/S75)*((-12/$E$23)*(S75/$E$23)^-13 - (-6/$E$23)*(S75/$E$23)^-7))/$F$23</f>
        <v>3.4745914153463592E-2</v>
      </c>
      <c r="P75" s="7">
        <f t="shared" si="10"/>
        <v>-0.96101031088143085</v>
      </c>
      <c r="Q75" s="7"/>
      <c r="R75" s="8">
        <v>69</v>
      </c>
      <c r="S75" s="2">
        <v>3.36</v>
      </c>
      <c r="T75" s="4">
        <f t="shared" si="11"/>
        <v>4.133899497314868E-29</v>
      </c>
      <c r="U75" s="4">
        <f t="shared" si="12"/>
        <v>2.4210560977886081E-28</v>
      </c>
      <c r="W75" s="8">
        <v>69</v>
      </c>
      <c r="X75" s="2">
        <v>3.36</v>
      </c>
      <c r="Y75" s="4">
        <f>$E$15*4*$F$23*(((-12/$E$23)*(-13/$E$23)*(X75/$E$23)^-14 - (-6/$E$23)*(-7/$E$23)*(X75/$E$23)^-8)+(2/X75)*((-12/$E$23)*(X75/$E$23)^-13 - (-6/$E$23)*(X75/$E$23)^-7))</f>
        <v>4.1338994973148686E-29</v>
      </c>
      <c r="Z75" s="4">
        <f t="shared" si="13"/>
        <v>2.4210560977886077E-28</v>
      </c>
    </row>
    <row r="76" spans="8:26" x14ac:dyDescent="0.4">
      <c r="H76" s="8">
        <v>70</v>
      </c>
      <c r="I76" s="2">
        <v>3.38</v>
      </c>
      <c r="J76" s="4">
        <f t="shared" si="8"/>
        <v>-1.1416224461357342E-27</v>
      </c>
      <c r="K76" s="4">
        <f t="shared" si="9"/>
        <v>-2.0737387495201149E-28</v>
      </c>
      <c r="M76" s="10">
        <f>S76/$E$23</f>
        <v>1.1418918918918919</v>
      </c>
      <c r="N76" s="3">
        <f>4*$F$23*((S76/$E$23)^-12 - (S76/$E$23)^-6)/$F$23</f>
        <v>-0.99042590877596848</v>
      </c>
      <c r="O76" s="4">
        <f>$E$15*4*$F$23*(((-12/$E$23)*(-13/$E$23)*(S76/$E$23)^-14 - (-6/$E$23)*(-7/$E$23)*(S76/$E$23)^-8)+(2/S76)*((-12/$E$23)*(S76/$E$23)^-13 - (-6/$E$23)*(S76/$E$23)^-7))/$F$23</f>
        <v>3.0878741873037175E-2</v>
      </c>
      <c r="P76" s="7">
        <f t="shared" si="10"/>
        <v>-0.95954716690293129</v>
      </c>
      <c r="Q76" s="7"/>
      <c r="R76" s="8">
        <v>70</v>
      </c>
      <c r="S76" s="2">
        <v>3.38</v>
      </c>
      <c r="T76" s="4">
        <f t="shared" si="11"/>
        <v>3.6738021898882565E-29</v>
      </c>
      <c r="U76" s="4">
        <f t="shared" si="12"/>
        <v>2.1839562508155716E-28</v>
      </c>
      <c r="W76" s="8">
        <v>70</v>
      </c>
      <c r="X76" s="2">
        <v>3.38</v>
      </c>
      <c r="Y76" s="4">
        <f>$E$15*4*$F$23*(((-12/$E$23)*(-13/$E$23)*(X76/$E$23)^-14 - (-6/$E$23)*(-7/$E$23)*(X76/$E$23)^-8)+(2/X76)*((-12/$E$23)*(X76/$E$23)^-13 - (-6/$E$23)*(X76/$E$23)^-7))</f>
        <v>3.6738021898882576E-29</v>
      </c>
      <c r="Z76" s="4">
        <f t="shared" si="13"/>
        <v>2.1839562508155716E-28</v>
      </c>
    </row>
    <row r="77" spans="8:26" x14ac:dyDescent="0.4">
      <c r="H77" s="8">
        <v>71</v>
      </c>
      <c r="I77" s="2">
        <v>3.4</v>
      </c>
      <c r="J77" s="4">
        <f t="shared" si="8"/>
        <v>-1.1372961423277992E-27</v>
      </c>
      <c r="K77" s="4">
        <f t="shared" si="9"/>
        <v>-3.4575538442649759E-28</v>
      </c>
      <c r="M77" s="10">
        <f>S77/$E$23</f>
        <v>1.1486486486486487</v>
      </c>
      <c r="N77" s="3">
        <f>4*$F$23*((S77/$E$23)^-12 - (S77/$E$23)^-6)/$F$23</f>
        <v>-0.98330131799382603</v>
      </c>
      <c r="O77" s="4">
        <f>$E$15*4*$F$23*(((-12/$E$23)*(-13/$E$23)*(S77/$E$23)^-14 - (-6/$E$23)*(-7/$E$23)*(S77/$E$23)^-8)+(2/S77)*((-12/$E$23)*(S77/$E$23)^-13 - (-6/$E$23)*(S77/$E$23)^-7))/$F$23</f>
        <v>2.739046060470746E-2</v>
      </c>
      <c r="P77" s="7">
        <f t="shared" si="10"/>
        <v>-0.95591085738911852</v>
      </c>
      <c r="Q77" s="7"/>
      <c r="R77" s="8">
        <v>71</v>
      </c>
      <c r="S77" s="2">
        <v>3.4</v>
      </c>
      <c r="T77" s="4">
        <f t="shared" si="11"/>
        <v>3.2587834881798846E-29</v>
      </c>
      <c r="U77" s="4">
        <f t="shared" si="12"/>
        <v>1.9698678169706007E-28</v>
      </c>
      <c r="W77" s="8">
        <v>71</v>
      </c>
      <c r="X77" s="2">
        <v>3.4</v>
      </c>
      <c r="Y77" s="4">
        <f>$E$15*4*$F$23*(((-12/$E$23)*(-13/$E$23)*(X77/$E$23)^-14 - (-6/$E$23)*(-7/$E$23)*(X77/$E$23)^-8)+(2/X77)*((-12/$E$23)*(X77/$E$23)^-13 - (-6/$E$23)*(X77/$E$23)^-7))</f>
        <v>3.2587834881798835E-29</v>
      </c>
      <c r="Z77" s="4">
        <f t="shared" si="13"/>
        <v>1.9698678169706007E-28</v>
      </c>
    </row>
    <row r="78" spans="8:26" x14ac:dyDescent="0.4">
      <c r="H78" s="8">
        <v>72</v>
      </c>
      <c r="I78" s="2">
        <v>3.42</v>
      </c>
      <c r="J78" s="4">
        <f t="shared" si="8"/>
        <v>-1.1307020201159001E-27</v>
      </c>
      <c r="K78" s="4">
        <f t="shared" si="9"/>
        <v>-4.6841584086952858E-28</v>
      </c>
      <c r="M78" s="10">
        <f>S78/$E$23</f>
        <v>1.1554054054054055</v>
      </c>
      <c r="N78" s="3">
        <f>4*$F$23*((S78/$E$23)^-12 - (S78/$E$23)^-6)/$F$23</f>
        <v>-0.97461276438683841</v>
      </c>
      <c r="O78" s="4">
        <f>$E$15*4*$F$23*(((-12/$E$23)*(-13/$E$23)*(S78/$E$23)^-14 - (-6/$E$23)*(-7/$E$23)*(S78/$E$23)^-8)+(2/S78)*((-12/$E$23)*(S78/$E$23)^-13 - (-6/$E$23)*(S78/$E$23)^-7))/$F$23</f>
        <v>2.4244344699481026E-2</v>
      </c>
      <c r="P78" s="7">
        <f t="shared" si="10"/>
        <v>-0.95036841968735741</v>
      </c>
      <c r="Q78" s="7"/>
      <c r="R78" s="8">
        <v>72</v>
      </c>
      <c r="S78" s="2">
        <v>3.42</v>
      </c>
      <c r="T78" s="4">
        <f t="shared" si="11"/>
        <v>2.8844739534913728E-29</v>
      </c>
      <c r="U78" s="4">
        <f t="shared" si="12"/>
        <v>1.7765038632394391E-28</v>
      </c>
      <c r="W78" s="8">
        <v>72</v>
      </c>
      <c r="X78" s="2">
        <v>3.42</v>
      </c>
      <c r="Y78" s="4">
        <f>$E$15*4*$F$23*(((-12/$E$23)*(-13/$E$23)*(X78/$E$23)^-14 - (-6/$E$23)*(-7/$E$23)*(X78/$E$23)^-8)+(2/X78)*((-12/$E$23)*(X78/$E$23)^-13 - (-6/$E$23)*(X78/$E$23)^-7))</f>
        <v>2.8844739534913739E-29</v>
      </c>
      <c r="Z78" s="4">
        <f t="shared" si="13"/>
        <v>1.7765038632394396E-28</v>
      </c>
    </row>
    <row r="79" spans="8:26" x14ac:dyDescent="0.4">
      <c r="H79" s="8">
        <v>73</v>
      </c>
      <c r="I79" s="2">
        <v>3.44</v>
      </c>
      <c r="J79" s="4">
        <f t="shared" si="8"/>
        <v>-1.122125519912832E-27</v>
      </c>
      <c r="K79" s="4">
        <f t="shared" si="9"/>
        <v>-5.7683786889287028E-28</v>
      </c>
      <c r="M79" s="10">
        <f>S79/$E$23</f>
        <v>1.1621621621621621</v>
      </c>
      <c r="N79" s="3">
        <f>4*$F$23*((S79/$E$23)^-12 - (S79/$E$23)^-6)/$F$23</f>
        <v>-0.96456708108685862</v>
      </c>
      <c r="O79" s="4">
        <f>$E$15*4*$F$23*(((-12/$E$23)*(-13/$E$23)*(S79/$E$23)^-14 - (-6/$E$23)*(-7/$E$23)*(S79/$E$23)^-8)+(2/S79)*((-12/$E$23)*(S79/$E$23)^-13 - (-6/$E$23)*(S79/$E$23)^-7))/$F$23</f>
        <v>2.1407311246613461E-2</v>
      </c>
      <c r="P79" s="7">
        <f t="shared" si="10"/>
        <v>-0.94315976984024519</v>
      </c>
      <c r="Q79" s="7"/>
      <c r="R79" s="8">
        <v>73</v>
      </c>
      <c r="S79" s="2">
        <v>3.44</v>
      </c>
      <c r="T79" s="4">
        <f t="shared" si="11"/>
        <v>2.5469375423647266E-29</v>
      </c>
      <c r="U79" s="4">
        <f t="shared" si="12"/>
        <v>1.6018129141824268E-28</v>
      </c>
      <c r="W79" s="8">
        <v>73</v>
      </c>
      <c r="X79" s="2">
        <v>3.44</v>
      </c>
      <c r="Y79" s="4">
        <f>$E$15*4*$F$23*(((-12/$E$23)*(-13/$E$23)*(X79/$E$23)^-14 - (-6/$E$23)*(-7/$E$23)*(X79/$E$23)^-8)+(2/X79)*((-12/$E$23)*(X79/$E$23)^-13 - (-6/$E$23)*(X79/$E$23)^-7))</f>
        <v>2.546937542364726E-29</v>
      </c>
      <c r="Z79" s="4">
        <f t="shared" si="13"/>
        <v>1.6018129141824266E-28</v>
      </c>
    </row>
    <row r="80" spans="8:26" x14ac:dyDescent="0.4">
      <c r="H80" s="8">
        <v>74</v>
      </c>
      <c r="I80" s="2">
        <v>3.46</v>
      </c>
      <c r="J80" s="4">
        <f t="shared" si="8"/>
        <v>-1.1118230071618363E-27</v>
      </c>
      <c r="K80" s="4">
        <f t="shared" si="9"/>
        <v>-6.7236661320475586E-28</v>
      </c>
      <c r="M80" s="10">
        <f>S80/$E$23</f>
        <v>1.1689189189189189</v>
      </c>
      <c r="N80" s="3">
        <f>4*$F$23*((S80/$E$23)^-12 - (S80/$E$23)^-6)/$F$23</f>
        <v>-0.95334993191248074</v>
      </c>
      <c r="O80" s="4">
        <f>$E$15*4*$F$23*(((-12/$E$23)*(-13/$E$23)*(S80/$E$23)^-14 - (-6/$E$23)*(-7/$E$23)*(S80/$E$23)^-8)+(2/S80)*((-12/$E$23)*(S80/$E$23)^-13 - (-6/$E$23)*(S80/$E$23)^-7))/$F$23</f>
        <v>1.8849545877854954E-2</v>
      </c>
      <c r="P80" s="7">
        <f t="shared" si="10"/>
        <v>-0.93450038603462582</v>
      </c>
      <c r="Q80" s="7"/>
      <c r="R80" s="8">
        <v>74</v>
      </c>
      <c r="S80" s="2">
        <v>3.46</v>
      </c>
      <c r="T80" s="4">
        <f t="shared" si="11"/>
        <v>2.2426270865954645E-29</v>
      </c>
      <c r="U80" s="4">
        <f t="shared" si="12"/>
        <v>1.4439537348085889E-28</v>
      </c>
      <c r="W80" s="8">
        <v>74</v>
      </c>
      <c r="X80" s="2">
        <v>3.46</v>
      </c>
      <c r="Y80" s="4">
        <f>$E$15*4*$F$23*(((-12/$E$23)*(-13/$E$23)*(X80/$E$23)^-14 - (-6/$E$23)*(-7/$E$23)*(X80/$E$23)^-8)+(2/X80)*((-12/$E$23)*(X80/$E$23)^-13 - (-6/$E$23)*(X80/$E$23)^-7))</f>
        <v>2.2426270865954639E-29</v>
      </c>
      <c r="Z80" s="4">
        <f t="shared" si="13"/>
        <v>1.4439537348085885E-28</v>
      </c>
    </row>
    <row r="81" spans="8:26" x14ac:dyDescent="0.4">
      <c r="H81" s="8">
        <v>75</v>
      </c>
      <c r="I81" s="2">
        <v>3.48</v>
      </c>
      <c r="J81" s="4">
        <f t="shared" si="8"/>
        <v>-1.1000246435134339E-27</v>
      </c>
      <c r="K81" s="4">
        <f t="shared" si="9"/>
        <v>-7.562228198717825E-28</v>
      </c>
      <c r="M81" s="10">
        <f>S81/$E$23</f>
        <v>1.1756756756756757</v>
      </c>
      <c r="N81" s="3">
        <f>4*$F$23*((S81/$E$23)^-12 - (S81/$E$23)^-6)/$F$23</f>
        <v>-0.94112789040968103</v>
      </c>
      <c r="O81" s="4">
        <f>$E$15*4*$F$23*(((-12/$E$23)*(-13/$E$23)*(S81/$E$23)^-14 - (-6/$E$23)*(-7/$E$23)*(S81/$E$23)^-8)+(2/S81)*((-12/$E$23)*(S81/$E$23)^-13 - (-6/$E$23)*(S81/$E$23)^-7))/$F$23</f>
        <v>1.6544168550006927E-2</v>
      </c>
      <c r="P81" s="7">
        <f t="shared" si="10"/>
        <v>-0.92458372185967408</v>
      </c>
      <c r="Q81" s="7"/>
      <c r="R81" s="8">
        <v>75</v>
      </c>
      <c r="S81" s="2">
        <v>3.48</v>
      </c>
      <c r="T81" s="4">
        <f t="shared" si="11"/>
        <v>1.9683445296703618E-29</v>
      </c>
      <c r="U81" s="4">
        <f t="shared" si="12"/>
        <v>1.3012729254931143E-28</v>
      </c>
      <c r="W81" s="8">
        <v>75</v>
      </c>
      <c r="X81" s="2">
        <v>3.48</v>
      </c>
      <c r="Y81" s="4">
        <f>$E$15*4*$F$23*(((-12/$E$23)*(-13/$E$23)*(X81/$E$23)^-14 - (-6/$E$23)*(-7/$E$23)*(X81/$E$23)^-8)+(2/X81)*((-12/$E$23)*(X81/$E$23)^-13 - (-6/$E$23)*(X81/$E$23)^-7))</f>
        <v>1.9683445296703626E-29</v>
      </c>
      <c r="Z81" s="4">
        <f t="shared" si="13"/>
        <v>1.3012729254931138E-28</v>
      </c>
    </row>
    <row r="82" spans="8:26" x14ac:dyDescent="0.4">
      <c r="H82" s="8">
        <v>76</v>
      </c>
      <c r="I82" s="2">
        <v>3.5</v>
      </c>
      <c r="J82" s="4">
        <f t="shared" si="8"/>
        <v>-1.0869369699860345E-27</v>
      </c>
      <c r="K82" s="4">
        <f t="shared" si="9"/>
        <v>-8.2951462239168158E-28</v>
      </c>
      <c r="M82" s="10">
        <f>S82/$E$23</f>
        <v>1.1824324324324325</v>
      </c>
      <c r="N82" s="3">
        <f>4*$F$23*((S82/$E$23)^-12 - (S82/$E$23)^-6)/$F$23</f>
        <v>-0.92805031234282287</v>
      </c>
      <c r="O82" s="4">
        <f>$E$15*4*$F$23*(((-12/$E$23)*(-13/$E$23)*(S82/$E$23)^-14 - (-6/$E$23)*(-7/$E$23)*(S82/$E$23)^-8)+(2/S82)*((-12/$E$23)*(S82/$E$23)^-13 - (-6/$E$23)*(S82/$E$23)^-7))/$F$23</f>
        <v>1.4466934858887798E-2</v>
      </c>
      <c r="P82" s="7">
        <f t="shared" si="10"/>
        <v>-0.91358337748393503</v>
      </c>
      <c r="Q82" s="7"/>
      <c r="R82" s="8">
        <v>76</v>
      </c>
      <c r="S82" s="2">
        <v>3.5</v>
      </c>
      <c r="T82" s="4">
        <f t="shared" si="11"/>
        <v>1.721205390559042E-29</v>
      </c>
      <c r="U82" s="4">
        <f t="shared" si="12"/>
        <v>1.1722850025686033E-28</v>
      </c>
      <c r="W82" s="8">
        <v>76</v>
      </c>
      <c r="X82" s="2">
        <v>3.5</v>
      </c>
      <c r="Y82" s="4">
        <f>$E$15*4*$F$23*(((-12/$E$23)*(-13/$E$23)*(X82/$E$23)^-14 - (-6/$E$23)*(-7/$E$23)*(X82/$E$23)^-8)+(2/X82)*((-12/$E$23)*(X82/$E$23)^-13 - (-6/$E$23)*(X82/$E$23)^-7))</f>
        <v>1.7212053905590411E-29</v>
      </c>
      <c r="Z82" s="4">
        <f t="shared" si="13"/>
        <v>1.1722850025686036E-28</v>
      </c>
    </row>
    <row r="83" spans="8:26" x14ac:dyDescent="0.4">
      <c r="H83" s="8">
        <v>77</v>
      </c>
      <c r="I83" s="2">
        <v>3.52</v>
      </c>
      <c r="J83" s="4">
        <f t="shared" si="8"/>
        <v>-1.0727452319389025E-27</v>
      </c>
      <c r="K83" s="4">
        <f t="shared" si="9"/>
        <v>-8.9324816662198706E-28</v>
      </c>
      <c r="M83" s="10">
        <f>S83/$E$23</f>
        <v>1.1891891891891893</v>
      </c>
      <c r="N83" s="3">
        <f>4*$F$23*((S83/$E$23)^-12 - (S83/$E$23)^-6)/$F$23</f>
        <v>-0.91425102277520021</v>
      </c>
      <c r="O83" s="4">
        <f>$E$15*4*$F$23*(((-12/$E$23)*(-13/$E$23)*(S83/$E$23)^-14 - (-6/$E$23)*(-7/$E$23)*(S83/$E$23)^-8)+(2/S83)*((-12/$E$23)*(S83/$E$23)^-13 - (-6/$E$23)*(S83/$E$23)^-7))/$F$23</f>
        <v>1.259596895260192E-2</v>
      </c>
      <c r="P83" s="7">
        <f t="shared" si="10"/>
        <v>-0.90165505382259825</v>
      </c>
      <c r="Q83" s="7"/>
      <c r="R83" s="8">
        <v>77</v>
      </c>
      <c r="S83" s="2">
        <v>3.52</v>
      </c>
      <c r="T83" s="4">
        <f t="shared" si="11"/>
        <v>1.4986069870366098E-29</v>
      </c>
      <c r="U83" s="4">
        <f t="shared" si="12"/>
        <v>1.0556546776031805E-28</v>
      </c>
      <c r="W83" s="8">
        <v>77</v>
      </c>
      <c r="X83" s="2">
        <v>3.52</v>
      </c>
      <c r="Y83" s="4">
        <f>$E$15*4*$F$23*(((-12/$E$23)*(-13/$E$23)*(X83/$E$23)^-14 - (-6/$E$23)*(-7/$E$23)*(X83/$E$23)^-8)+(2/X83)*((-12/$E$23)*(X83/$E$23)^-13 - (-6/$E$23)*(X83/$E$23)^-7))</f>
        <v>1.4986069870366098E-29</v>
      </c>
      <c r="Z83" s="4">
        <f t="shared" si="13"/>
        <v>1.0556546776031803E-28</v>
      </c>
    </row>
    <row r="84" spans="8:26" x14ac:dyDescent="0.4">
      <c r="H84" s="8">
        <v>78</v>
      </c>
      <c r="I84" s="2">
        <v>3.54</v>
      </c>
      <c r="J84" s="4">
        <f t="shared" si="8"/>
        <v>-1.0576154724776071E-27</v>
      </c>
      <c r="K84" s="4">
        <f t="shared" si="9"/>
        <v>-9.4833719409655928E-28</v>
      </c>
      <c r="M84" s="10">
        <f>S84/$E$23</f>
        <v>1.1959459459459461</v>
      </c>
      <c r="N84" s="3">
        <f>4*$F$23*((S84/$E$23)^-12 - (S84/$E$23)^-6)/$F$23</f>
        <v>-0.8998498366343739</v>
      </c>
      <c r="O84" s="4">
        <f>$E$15*4*$F$23*(((-12/$E$23)*(-13/$E$23)*(S84/$E$23)^-14 - (-6/$E$23)*(-7/$E$23)*(S84/$E$23)^-8)+(2/S84)*((-12/$E$23)*(S84/$E$23)^-13 - (-6/$E$23)*(S84/$E$23)^-7))/$F$23</f>
        <v>1.0911524564839114E-2</v>
      </c>
      <c r="P84" s="7">
        <f t="shared" si="10"/>
        <v>-0.88893831206953478</v>
      </c>
      <c r="Q84" s="7"/>
      <c r="R84" s="8">
        <v>78</v>
      </c>
      <c r="S84" s="2">
        <v>3.54</v>
      </c>
      <c r="T84" s="4">
        <f t="shared" si="11"/>
        <v>1.2982000045904916E-29</v>
      </c>
      <c r="U84" s="4">
        <f t="shared" si="12"/>
        <v>9.5018108282663573E-29</v>
      </c>
      <c r="W84" s="8">
        <v>78</v>
      </c>
      <c r="X84" s="2">
        <v>3.54</v>
      </c>
      <c r="Y84" s="4">
        <f>$E$15*4*$F$23*(((-12/$E$23)*(-13/$E$23)*(X84/$E$23)^-14 - (-6/$E$23)*(-7/$E$23)*(X84/$E$23)^-8)+(2/X84)*((-12/$E$23)*(X84/$E$23)^-13 - (-6/$E$23)*(X84/$E$23)^-7))</f>
        <v>1.2982000045904913E-29</v>
      </c>
      <c r="Z84" s="4">
        <f t="shared" si="13"/>
        <v>9.501810828266355E-29</v>
      </c>
    </row>
    <row r="85" spans="8:26" x14ac:dyDescent="0.4">
      <c r="H85" s="8">
        <v>79</v>
      </c>
      <c r="I85" s="2">
        <v>3.56</v>
      </c>
      <c r="J85" s="4">
        <f t="shared" si="8"/>
        <v>-1.0416964180626806E-27</v>
      </c>
      <c r="K85" s="4">
        <f t="shared" si="9"/>
        <v>-9.9561169039146301E-28</v>
      </c>
      <c r="M85" s="10">
        <f>S85/$E$23</f>
        <v>1.2027027027027026</v>
      </c>
      <c r="N85" s="3">
        <f>4*$F$23*((S85/$E$23)^-12 - (S85/$E$23)^-6)/$F$23</f>
        <v>-0.88495392966122222</v>
      </c>
      <c r="O85" s="4">
        <f>$E$15*4*$F$23*(((-12/$E$23)*(-13/$E$23)*(S85/$E$23)^-14 - (-6/$E$23)*(-7/$E$23)*(S85/$E$23)^-8)+(2/S85)*((-12/$E$23)*(S85/$E$23)^-13 - (-6/$E$23)*(S85/$E$23)^-7))/$F$23</f>
        <v>9.3957710875484345E-3</v>
      </c>
      <c r="P85" s="7">
        <f t="shared" si="10"/>
        <v>-0.87555815857367381</v>
      </c>
      <c r="Q85" s="7"/>
      <c r="R85" s="8">
        <v>79</v>
      </c>
      <c r="S85" s="2">
        <v>3.56</v>
      </c>
      <c r="T85" s="4">
        <f t="shared" si="11"/>
        <v>1.1178630443899314E-29</v>
      </c>
      <c r="U85" s="4">
        <f t="shared" si="12"/>
        <v>8.5478372032049592E-29</v>
      </c>
      <c r="W85" s="8">
        <v>79</v>
      </c>
      <c r="X85" s="2">
        <v>3.56</v>
      </c>
      <c r="Y85" s="4">
        <f>$E$15*4*$F$23*(((-12/$E$23)*(-13/$E$23)*(X85/$E$23)^-14 - (-6/$E$23)*(-7/$E$23)*(X85/$E$23)^-8)+(2/X85)*((-12/$E$23)*(X85/$E$23)^-13 - (-6/$E$23)*(X85/$E$23)^-7))</f>
        <v>1.1178630443899322E-29</v>
      </c>
      <c r="Z85" s="4">
        <f t="shared" si="13"/>
        <v>8.5478372032049592E-29</v>
      </c>
    </row>
    <row r="86" spans="8:26" x14ac:dyDescent="0.4">
      <c r="H86" s="8">
        <v>80</v>
      </c>
      <c r="I86" s="2">
        <v>3.58</v>
      </c>
      <c r="J86" s="4">
        <f t="shared" si="8"/>
        <v>-1.025121177560122E-27</v>
      </c>
      <c r="K86" s="4">
        <f t="shared" si="9"/>
        <v>-1.0358256937797181E-27</v>
      </c>
      <c r="M86" s="10">
        <f>S86/$E$23</f>
        <v>1.2094594594594594</v>
      </c>
      <c r="N86" s="3">
        <f>4*$F$23*((S86/$E$23)^-12 - (S86/$E$23)^-6)/$F$23</f>
        <v>-0.86965907486451766</v>
      </c>
      <c r="O86" s="4">
        <f>$E$15*4*$F$23*(((-12/$E$23)*(-13/$E$23)*(S86/$E$23)^-14 - (-6/$E$23)*(-7/$E$23)*(S86/$E$23)^-8)+(2/S86)*((-12/$E$23)*(S86/$E$23)^-13 - (-6/$E$23)*(S86/$E$23)^-7))/$F$23</f>
        <v>8.0326019534729919E-3</v>
      </c>
      <c r="P86" s="7">
        <f t="shared" si="10"/>
        <v>-0.86162647291104466</v>
      </c>
      <c r="Q86" s="7"/>
      <c r="R86" s="8">
        <v>80</v>
      </c>
      <c r="S86" s="2">
        <v>3.58</v>
      </c>
      <c r="T86" s="4">
        <f t="shared" si="11"/>
        <v>9.5567982557403455E-30</v>
      </c>
      <c r="U86" s="4">
        <f t="shared" si="12"/>
        <v>7.6848993900432905E-29</v>
      </c>
      <c r="W86" s="8">
        <v>80</v>
      </c>
      <c r="X86" s="2">
        <v>3.58</v>
      </c>
      <c r="Y86" s="4">
        <f>$E$15*4*$F$23*(((-12/$E$23)*(-13/$E$23)*(X86/$E$23)^-14 - (-6/$E$23)*(-7/$E$23)*(X86/$E$23)^-8)+(2/X86)*((-12/$E$23)*(X86/$E$23)^-13 - (-6/$E$23)*(X86/$E$23)^-7))</f>
        <v>9.5567982557403357E-30</v>
      </c>
      <c r="Z86" s="4">
        <f t="shared" si="13"/>
        <v>7.6848993900432883E-29</v>
      </c>
    </row>
    <row r="87" spans="8:26" x14ac:dyDescent="0.4">
      <c r="H87" s="8">
        <v>81</v>
      </c>
      <c r="I87" s="2">
        <v>3.6</v>
      </c>
      <c r="J87" s="4">
        <f t="shared" si="8"/>
        <v>-1.0080087737208257E-27</v>
      </c>
      <c r="K87" s="4">
        <f t="shared" si="9"/>
        <v>-1.0696643492709704E-27</v>
      </c>
      <c r="M87" s="10">
        <f>S87/$E$23</f>
        <v>1.2162162162162162</v>
      </c>
      <c r="N87" s="3">
        <f>4*$F$23*((S87/$E$23)^-12 - (S87/$E$23)^-6)/$F$23</f>
        <v>-0.85405075801991526</v>
      </c>
      <c r="O87" s="4">
        <f>$E$15*4*$F$23*(((-12/$E$23)*(-13/$E$23)*(S87/$E$23)^-14 - (-6/$E$23)*(-7/$E$23)*(S87/$E$23)^-8)+(2/S87)*((-12/$E$23)*(S87/$E$23)^-13 - (-6/$E$23)*(S87/$E$23)^-7))/$F$23</f>
        <v>6.8074629085679668E-3</v>
      </c>
      <c r="P87" s="7">
        <f t="shared" si="10"/>
        <v>-0.84724329511134733</v>
      </c>
      <c r="Q87" s="7"/>
      <c r="R87" s="8">
        <v>81</v>
      </c>
      <c r="S87" s="2">
        <v>3.6</v>
      </c>
      <c r="T87" s="4">
        <f t="shared" si="11"/>
        <v>8.0991875394113067E-30</v>
      </c>
      <c r="U87" s="4">
        <f t="shared" si="12"/>
        <v>6.9042376660885149E-29</v>
      </c>
      <c r="W87" s="8">
        <v>81</v>
      </c>
      <c r="X87" s="2">
        <v>3.6</v>
      </c>
      <c r="Y87" s="4">
        <f>$E$15*4*$F$23*(((-12/$E$23)*(-13/$E$23)*(X87/$E$23)^-14 - (-6/$E$23)*(-7/$E$23)*(X87/$E$23)^-8)+(2/X87)*((-12/$E$23)*(X87/$E$23)^-13 - (-6/$E$23)*(X87/$E$23)^-7))</f>
        <v>8.0991875394113067E-30</v>
      </c>
      <c r="Z87" s="4">
        <f t="shared" si="13"/>
        <v>6.9042376660885172E-29</v>
      </c>
    </row>
    <row r="88" spans="8:26" x14ac:dyDescent="0.4">
      <c r="H88" s="8">
        <v>82</v>
      </c>
      <c r="I88" s="2">
        <v>3.62</v>
      </c>
      <c r="J88" s="4">
        <f t="shared" si="8"/>
        <v>-9.9046552407259319E-28</v>
      </c>
      <c r="K88" s="4">
        <f t="shared" si="9"/>
        <v>-1.0977502841175977E-27</v>
      </c>
      <c r="M88" s="10">
        <f>S88/$E$23</f>
        <v>1.222972972972973</v>
      </c>
      <c r="N88" s="3">
        <f>4*$F$23*((S88/$E$23)^-12 - (S88/$E$23)^-6)/$F$23</f>
        <v>-0.83820518434139091</v>
      </c>
      <c r="O88" s="4">
        <f>$E$15*4*$F$23*(((-12/$E$23)*(-13/$E$23)*(S88/$E$23)^-14 - (-6/$E$23)*(-7/$E$23)*(S88/$E$23)^-8)+(2/S88)*((-12/$E$23)*(S88/$E$23)^-13 - (-6/$E$23)*(S88/$E$23)^-7))/$F$23</f>
        <v>5.7071980273714846E-3</v>
      </c>
      <c r="P88" s="7">
        <f t="shared" si="10"/>
        <v>-0.83249798631401939</v>
      </c>
      <c r="Q88" s="7"/>
      <c r="R88" s="8">
        <v>82</v>
      </c>
      <c r="S88" s="2">
        <v>3.62</v>
      </c>
      <c r="T88" s="4">
        <f t="shared" si="11"/>
        <v>6.7901460160821695E-30</v>
      </c>
      <c r="U88" s="4">
        <f t="shared" si="12"/>
        <v>6.1979594414339611E-29</v>
      </c>
      <c r="W88" s="8">
        <v>82</v>
      </c>
      <c r="X88" s="2">
        <v>3.62</v>
      </c>
      <c r="Y88" s="4">
        <f>$E$15*4*$F$23*(((-12/$E$23)*(-13/$E$23)*(X88/$E$23)^-14 - (-6/$E$23)*(-7/$E$23)*(X88/$E$23)^-8)+(2/X88)*((-12/$E$23)*(X88/$E$23)^-13 - (-6/$E$23)*(X88/$E$23)^-7))</f>
        <v>6.7901460160821695E-30</v>
      </c>
      <c r="Z88" s="4">
        <f t="shared" si="13"/>
        <v>6.1979594414339611E-29</v>
      </c>
    </row>
    <row r="89" spans="8:26" x14ac:dyDescent="0.4">
      <c r="H89" s="8">
        <v>83</v>
      </c>
      <c r="I89" s="2">
        <v>3.64</v>
      </c>
      <c r="J89" s="4">
        <f t="shared" si="8"/>
        <v>-9.725862864247896E-28</v>
      </c>
      <c r="K89" s="4">
        <f t="shared" si="9"/>
        <v>-1.1206493728521151E-27</v>
      </c>
      <c r="M89" s="10">
        <f>S89/$E$23</f>
        <v>1.2297297297297298</v>
      </c>
      <c r="N89" s="3">
        <f>4*$F$23*((S89/$E$23)^-12 - (S89/$E$23)^-6)/$F$23</f>
        <v>-0.82219018719505554</v>
      </c>
      <c r="O89" s="4">
        <f>$E$15*4*$F$23*(((-12/$E$23)*(-13/$E$23)*(S89/$E$23)^-14 - (-6/$E$23)*(-7/$E$23)*(S89/$E$23)^-8)+(2/S89)*((-12/$E$23)*(S89/$E$23)^-13 - (-6/$E$23)*(S89/$E$23)^-7))/$F$23</f>
        <v>4.7199115654268566E-3</v>
      </c>
      <c r="P89" s="7">
        <f t="shared" si="10"/>
        <v>-0.81747027562962871</v>
      </c>
      <c r="Q89" s="7"/>
      <c r="R89" s="8">
        <v>83</v>
      </c>
      <c r="S89" s="2">
        <v>3.64</v>
      </c>
      <c r="T89" s="4">
        <f t="shared" si="11"/>
        <v>5.615520708855412E-30</v>
      </c>
      <c r="U89" s="4">
        <f t="shared" si="12"/>
        <v>5.5589502820247905E-29</v>
      </c>
      <c r="W89" s="8">
        <v>83</v>
      </c>
      <c r="X89" s="2">
        <v>3.64</v>
      </c>
      <c r="Y89" s="4">
        <f>$E$15*4*$F$23*(((-12/$E$23)*(-13/$E$23)*(X89/$E$23)^-14 - (-6/$E$23)*(-7/$E$23)*(X89/$E$23)^-8)+(2/X89)*((-12/$E$23)*(X89/$E$23)^-13 - (-6/$E$23)*(X89/$E$23)^-7))</f>
        <v>5.615520708855412E-30</v>
      </c>
      <c r="Z89" s="4">
        <f t="shared" si="13"/>
        <v>5.5589502820247894E-29</v>
      </c>
    </row>
    <row r="90" spans="8:26" x14ac:dyDescent="0.4">
      <c r="H90" s="8">
        <v>84</v>
      </c>
      <c r="I90" s="2">
        <v>3.66</v>
      </c>
      <c r="J90" s="4">
        <f t="shared" si="8"/>
        <v>-9.5445558259668107E-28</v>
      </c>
      <c r="K90" s="4">
        <f t="shared" si="9"/>
        <v>-1.1388759527866844E-27</v>
      </c>
      <c r="M90" s="10">
        <f>S90/$E$23</f>
        <v>1.2364864864864866</v>
      </c>
      <c r="N90" s="3">
        <f>4*$F$23*((S90/$E$23)^-12 - (S90/$E$23)^-6)/$F$23</f>
        <v>-0.80606604860258746</v>
      </c>
      <c r="O90" s="4">
        <f>$E$15*4*$F$23*(((-12/$E$23)*(-13/$E$23)*(S90/$E$23)^-14 - (-6/$E$23)*(-7/$E$23)*(S90/$E$23)^-8)+(2/S90)*((-12/$E$23)*(S90/$E$23)^-13 - (-6/$E$23)*(S90/$E$23)^-7))/$F$23</f>
        <v>3.8348439557563652E-3</v>
      </c>
      <c r="P90" s="7">
        <f t="shared" si="10"/>
        <v>-0.80223120464683106</v>
      </c>
      <c r="Q90" s="7"/>
      <c r="R90" s="8">
        <v>84</v>
      </c>
      <c r="S90" s="2">
        <v>3.66</v>
      </c>
      <c r="T90" s="4">
        <f t="shared" si="11"/>
        <v>4.5625104094151253E-30</v>
      </c>
      <c r="U90" s="4">
        <f t="shared" si="12"/>
        <v>4.980794421271724E-29</v>
      </c>
      <c r="W90" s="8">
        <v>84</v>
      </c>
      <c r="X90" s="2">
        <v>3.66</v>
      </c>
      <c r="Y90" s="4">
        <f>$E$15*4*$F$23*(((-12/$E$23)*(-13/$E$23)*(X90/$E$23)^-14 - (-6/$E$23)*(-7/$E$23)*(X90/$E$23)^-8)+(2/X90)*((-12/$E$23)*(X90/$E$23)^-13 - (-6/$E$23)*(X90/$E$23)^-7))</f>
        <v>4.562510409415126E-30</v>
      </c>
      <c r="Z90" s="4">
        <f t="shared" si="13"/>
        <v>4.9807944212717229E-29</v>
      </c>
    </row>
    <row r="91" spans="8:26" x14ac:dyDescent="0.4">
      <c r="H91" s="8">
        <v>85</v>
      </c>
      <c r="I91" s="2">
        <v>3.68</v>
      </c>
      <c r="J91" s="4">
        <f t="shared" si="8"/>
        <v>-9.3614861256413688E-28</v>
      </c>
      <c r="K91" s="4">
        <f t="shared" si="9"/>
        <v>-1.1528975445526289E-27</v>
      </c>
      <c r="M91" s="10">
        <f>S91/$E$23</f>
        <v>1.2432432432432432</v>
      </c>
      <c r="N91" s="3">
        <f>4*$F$23*((S91/$E$23)^-12 - (S91/$E$23)^-6)/$F$23</f>
        <v>-0.78988624027924115</v>
      </c>
      <c r="O91" s="4">
        <f>$E$15*4*$F$23*(((-12/$E$23)*(-13/$E$23)*(S91/$E$23)^-14 - (-6/$E$23)*(-7/$E$23)*(S91/$E$23)^-8)+(2/S91)*((-12/$E$23)*(S91/$E$23)^-13 - (-6/$E$23)*(S91/$E$23)^-7))/$F$23</f>
        <v>3.0422604445755398E-3</v>
      </c>
      <c r="P91" s="7">
        <f t="shared" si="10"/>
        <v>-0.78684397983466559</v>
      </c>
      <c r="Q91" s="7"/>
      <c r="R91" s="8">
        <v>85</v>
      </c>
      <c r="S91" s="2">
        <v>3.68</v>
      </c>
      <c r="T91" s="4">
        <f t="shared" si="11"/>
        <v>3.6195331822283015E-30</v>
      </c>
      <c r="U91" s="4">
        <f t="shared" si="12"/>
        <v>4.4577037081481221E-29</v>
      </c>
      <c r="W91" s="8">
        <v>85</v>
      </c>
      <c r="X91" s="2">
        <v>3.68</v>
      </c>
      <c r="Y91" s="4">
        <f>$E$15*4*$F$23*(((-12/$E$23)*(-13/$E$23)*(X91/$E$23)^-14 - (-6/$E$23)*(-7/$E$23)*(X91/$E$23)^-8)+(2/X91)*((-12/$E$23)*(X91/$E$23)^-13 - (-6/$E$23)*(X91/$E$23)^-7))</f>
        <v>3.6195331822282973E-30</v>
      </c>
      <c r="Z91" s="4">
        <f t="shared" si="13"/>
        <v>4.4577037081481215E-29</v>
      </c>
    </row>
    <row r="92" spans="8:26" x14ac:dyDescent="0.4">
      <c r="H92" s="8">
        <v>86</v>
      </c>
      <c r="I92" s="2">
        <v>3.7</v>
      </c>
      <c r="J92" s="4">
        <f t="shared" si="8"/>
        <v>-9.1773216995603835E-28</v>
      </c>
      <c r="K92" s="4">
        <f t="shared" si="9"/>
        <v>-1.163139126596886E-27</v>
      </c>
      <c r="M92" s="10">
        <f>S92/$E$23</f>
        <v>1.25</v>
      </c>
      <c r="N92" s="3">
        <f>4*$F$23*((S92/$E$23)^-12 - (S92/$E$23)^-6)/$F$23</f>
        <v>-0.7736980930559999</v>
      </c>
      <c r="O92" s="4">
        <f>$E$15*4*$F$23*(((-12/$E$23)*(-13/$E$23)*(S92/$E$23)^-14 - (-6/$E$23)*(-7/$E$23)*(S92/$E$23)^-8)+(2/S92)*((-12/$E$23)*(S92/$E$23)^-13 - (-6/$E$23)*(S92/$E$23)^-7))/$F$23</f>
        <v>2.3333510278851798E-3</v>
      </c>
      <c r="P92" s="7">
        <f t="shared" si="10"/>
        <v>-0.77136474202811467</v>
      </c>
      <c r="Q92" s="7"/>
      <c r="R92" s="8">
        <v>86</v>
      </c>
      <c r="S92" s="2">
        <v>3.7</v>
      </c>
      <c r="T92" s="4">
        <f t="shared" si="11"/>
        <v>2.7761073139795823E-30</v>
      </c>
      <c r="U92" s="4">
        <f t="shared" si="12"/>
        <v>3.9844540609203982E-29</v>
      </c>
      <c r="W92" s="8">
        <v>86</v>
      </c>
      <c r="X92" s="2">
        <v>3.7</v>
      </c>
      <c r="Y92" s="4">
        <f>$E$15*4*$F$23*(((-12/$E$23)*(-13/$E$23)*(X92/$E$23)^-14 - (-6/$E$23)*(-7/$E$23)*(X92/$E$23)^-8)+(2/X92)*((-12/$E$23)*(X92/$E$23)^-13 - (-6/$E$23)*(X92/$E$23)^-7))</f>
        <v>2.7761073139795763E-30</v>
      </c>
      <c r="Z92" s="4">
        <f t="shared" si="13"/>
        <v>3.984454060920397E-29</v>
      </c>
    </row>
    <row r="93" spans="8:26" x14ac:dyDescent="0.4">
      <c r="H93" s="8">
        <v>87</v>
      </c>
      <c r="I93" s="2">
        <v>3.72</v>
      </c>
      <c r="J93" s="4">
        <f t="shared" si="8"/>
        <v>-8.9926546870434266E-28</v>
      </c>
      <c r="K93" s="4">
        <f t="shared" si="9"/>
        <v>-1.1699870075045496E-27</v>
      </c>
      <c r="M93" s="10">
        <f>S93/$E$23</f>
        <v>1.2567567567567568</v>
      </c>
      <c r="N93" s="3">
        <f>4*$F$23*((S93/$E$23)^-12 - (S93/$E$23)^-6)/$F$23</f>
        <v>-0.75754340173515533</v>
      </c>
      <c r="O93" s="4">
        <f>$E$15*4*$F$23*(((-12/$E$23)*(-13/$E$23)*(S93/$E$23)^-14 - (-6/$E$23)*(-7/$E$23)*(S93/$E$23)^-8)+(2/S93)*((-12/$E$23)*(S93/$E$23)^-13 - (-6/$E$23)*(S93/$E$23)^-7))/$F$23</f>
        <v>1.7001404978978717E-3</v>
      </c>
      <c r="P93" s="7">
        <f t="shared" si="10"/>
        <v>-0.75584326123725742</v>
      </c>
      <c r="Q93" s="7"/>
      <c r="R93" s="8">
        <v>87</v>
      </c>
      <c r="S93" s="2">
        <v>3.72</v>
      </c>
      <c r="T93" s="4">
        <f t="shared" si="11"/>
        <v>2.0227442911943263E-30</v>
      </c>
      <c r="U93" s="4">
        <f t="shared" si="12"/>
        <v>3.5563286023807138E-29</v>
      </c>
      <c r="W93" s="8">
        <v>87</v>
      </c>
      <c r="X93" s="2">
        <v>3.72</v>
      </c>
      <c r="Y93" s="4">
        <f>$E$15*4*$F$23*(((-12/$E$23)*(-13/$E$23)*(X93/$E$23)^-14 - (-6/$E$23)*(-7/$E$23)*(X93/$E$23)^-8)+(2/X93)*((-12/$E$23)*(X93/$E$23)^-13 - (-6/$E$23)*(X93/$E$23)^-7))</f>
        <v>2.0227442911943263E-30</v>
      </c>
      <c r="Z93" s="4">
        <f t="shared" si="13"/>
        <v>3.5563286023807132E-29</v>
      </c>
    </row>
    <row r="94" spans="8:26" x14ac:dyDescent="0.4">
      <c r="H94" s="8">
        <v>88</v>
      </c>
      <c r="I94" s="2">
        <v>3.74</v>
      </c>
      <c r="J94" s="4">
        <f t="shared" si="8"/>
        <v>-8.8080088964500847E-28</v>
      </c>
      <c r="K94" s="4">
        <f t="shared" si="9"/>
        <v>-1.173792335512956E-27</v>
      </c>
      <c r="M94" s="10">
        <f>S94/$E$23</f>
        <v>1.2635135135135136</v>
      </c>
      <c r="N94" s="3">
        <f>4*$F$23*((S94/$E$23)^-12 - (S94/$E$23)^-6)/$F$23</f>
        <v>-0.74145897171290154</v>
      </c>
      <c r="O94" s="4">
        <f>$E$15*4*$F$23*(((-12/$E$23)*(-13/$E$23)*(S94/$E$23)^-14 - (-6/$E$23)*(-7/$E$23)*(S94/$E$23)^-8)+(2/S94)*((-12/$E$23)*(S94/$E$23)^-13 - (-6/$E$23)*(S94/$E$23)^-7))/$F$23</f>
        <v>1.1354075387243457E-3</v>
      </c>
      <c r="P94" s="7">
        <f t="shared" si="10"/>
        <v>-0.74032356417417722</v>
      </c>
      <c r="Q94" s="7"/>
      <c r="R94" s="8">
        <v>88</v>
      </c>
      <c r="S94" s="2">
        <v>3.74</v>
      </c>
      <c r="T94" s="4">
        <f t="shared" si="11"/>
        <v>1.3508525442299255E-30</v>
      </c>
      <c r="U94" s="4">
        <f t="shared" si="12"/>
        <v>3.1690667464681148E-29</v>
      </c>
      <c r="W94" s="8">
        <v>88</v>
      </c>
      <c r="X94" s="2">
        <v>3.74</v>
      </c>
      <c r="Y94" s="4">
        <f>$E$15*4*$F$23*(((-12/$E$23)*(-13/$E$23)*(X94/$E$23)^-14 - (-6/$E$23)*(-7/$E$23)*(X94/$E$23)^-8)+(2/X94)*((-12/$E$23)*(X94/$E$23)^-13 - (-6/$E$23)*(X94/$E$23)^-7))</f>
        <v>1.3508525442299248E-30</v>
      </c>
      <c r="Z94" s="4">
        <f t="shared" si="13"/>
        <v>3.1690667464681143E-29</v>
      </c>
    </row>
    <row r="95" spans="8:26" x14ac:dyDescent="0.4">
      <c r="H95" s="8">
        <v>89</v>
      </c>
      <c r="I95" s="2">
        <v>3.76</v>
      </c>
      <c r="J95" s="4">
        <f t="shared" si="8"/>
        <v>-8.6238465496756405E-28</v>
      </c>
      <c r="K95" s="4">
        <f t="shared" si="9"/>
        <v>-1.1748742805617183E-27</v>
      </c>
      <c r="M95" s="10">
        <f>S95/$E$23</f>
        <v>1.2702702702702702</v>
      </c>
      <c r="N95" s="3">
        <f>4*$F$23*((S95/$E$23)^-12 - (S95/$E$23)^-6)/$F$23</f>
        <v>-0.72547711306216733</v>
      </c>
      <c r="O95" s="4">
        <f>$E$15*4*$F$23*(((-12/$E$23)*(-13/$E$23)*(S95/$E$23)^-14 - (-6/$E$23)*(-7/$E$23)*(S95/$E$23)^-8)+(2/S95)*((-12/$E$23)*(S95/$E$23)^-13 - (-6/$E$23)*(S95/$E$23)^-7))/$F$23</f>
        <v>6.3261192636738226E-4</v>
      </c>
      <c r="P95" s="7">
        <f t="shared" si="10"/>
        <v>-0.7248445011357999</v>
      </c>
      <c r="Q95" s="7"/>
      <c r="R95" s="8">
        <v>89</v>
      </c>
      <c r="S95" s="2">
        <v>3.76</v>
      </c>
      <c r="T95" s="4">
        <f t="shared" si="11"/>
        <v>7.5265083337715153E-31</v>
      </c>
      <c r="U95" s="4">
        <f t="shared" si="12"/>
        <v>2.8188185890499926E-29</v>
      </c>
      <c r="W95" s="8">
        <v>89</v>
      </c>
      <c r="X95" s="2">
        <v>3.76</v>
      </c>
      <c r="Y95" s="4">
        <f>$E$15*4*$F$23*(((-12/$E$23)*(-13/$E$23)*(X95/$E$23)^-14 - (-6/$E$23)*(-7/$E$23)*(X95/$E$23)^-8)+(2/X95)*((-12/$E$23)*(X95/$E$23)^-13 - (-6/$E$23)*(X95/$E$23)^-7))</f>
        <v>7.5265083337714531E-31</v>
      </c>
      <c r="Z95" s="4">
        <f t="shared" si="13"/>
        <v>2.818818589049992E-29</v>
      </c>
    </row>
    <row r="96" spans="8:26" x14ac:dyDescent="0.4">
      <c r="H96" s="8">
        <v>90</v>
      </c>
      <c r="I96" s="2">
        <v>3.78</v>
      </c>
      <c r="J96" s="4">
        <f t="shared" si="8"/>
        <v>-8.4405743760701622E-28</v>
      </c>
      <c r="K96" s="4">
        <f t="shared" si="9"/>
        <v>-1.1735229206309568E-27</v>
      </c>
      <c r="M96" s="10">
        <f>S96/$E$23</f>
        <v>1.277027027027027</v>
      </c>
      <c r="N96" s="3">
        <f>4*$F$23*((S96/$E$23)^-12 - (S96/$E$23)^-6)/$F$23</f>
        <v>-0.70962608719559794</v>
      </c>
      <c r="O96" s="4">
        <f>$E$15*4*$F$23*(((-12/$E$23)*(-13/$E$23)*(S96/$E$23)^-14 - (-6/$E$23)*(-7/$E$23)*(S96/$E$23)^-8)+(2/S96)*((-12/$E$23)*(S96/$E$23)^-13 - (-6/$E$23)*(S96/$E$23)^-7))/$F$23</f>
        <v>1.8582899059696868E-4</v>
      </c>
      <c r="P96" s="7">
        <f t="shared" si="10"/>
        <v>-0.70944025820500101</v>
      </c>
      <c r="Q96" s="7"/>
      <c r="R96" s="8">
        <v>90</v>
      </c>
      <c r="S96" s="2">
        <v>3.78</v>
      </c>
      <c r="T96" s="4">
        <f t="shared" si="11"/>
        <v>2.2109027479386744E-31</v>
      </c>
      <c r="U96" s="4">
        <f t="shared" si="12"/>
        <v>2.5021040287540886E-29</v>
      </c>
      <c r="W96" s="8">
        <v>90</v>
      </c>
      <c r="X96" s="2">
        <v>3.78</v>
      </c>
      <c r="Y96" s="4">
        <f>$E$15*4*$F$23*(((-12/$E$23)*(-13/$E$23)*(X96/$E$23)^-14 - (-6/$E$23)*(-7/$E$23)*(X96/$E$23)^-8)+(2/X96)*((-12/$E$23)*(X96/$E$23)^-13 - (-6/$E$23)*(X96/$E$23)^-7))</f>
        <v>2.2109027479386713E-31</v>
      </c>
      <c r="Z96" s="4">
        <f t="shared" si="13"/>
        <v>2.5021040287540872E-29</v>
      </c>
    </row>
    <row r="97" spans="8:26" x14ac:dyDescent="0.4">
      <c r="H97" s="8">
        <v>91</v>
      </c>
      <c r="I97" s="2">
        <v>3.8</v>
      </c>
      <c r="J97" s="4">
        <f t="shared" si="8"/>
        <v>-8.2585491195265888E-28</v>
      </c>
      <c r="K97" s="4">
        <f t="shared" si="9"/>
        <v>-1.1700018609088594E-27</v>
      </c>
      <c r="M97" s="10">
        <f>S97/$E$23</f>
        <v>1.2837837837837838</v>
      </c>
      <c r="N97" s="3">
        <f>4*$F$23*((S97/$E$23)^-12 - (S97/$E$23)^-6)/$F$23</f>
        <v>-0.69393051071512279</v>
      </c>
      <c r="O97" s="4">
        <f>$E$15*4*$F$23*(((-12/$E$23)*(-13/$E$23)*(S97/$E$23)^-14 - (-6/$E$23)*(-7/$E$23)*(S97/$E$23)^-8)+(2/S97)*((-12/$E$23)*(S97/$E$23)^-13 - (-6/$E$23)*(S97/$E$23)^-7))/$F$23</f>
        <v>-2.1030941274717018E-4</v>
      </c>
      <c r="P97" s="7">
        <f t="shared" si="10"/>
        <v>-0.69414082012786993</v>
      </c>
      <c r="Q97" s="7"/>
      <c r="R97" s="8">
        <v>91</v>
      </c>
      <c r="S97" s="2">
        <v>3.8</v>
      </c>
      <c r="T97" s="4">
        <f t="shared" si="11"/>
        <v>-2.5021588777206935E-31</v>
      </c>
      <c r="U97" s="4">
        <f t="shared" si="12"/>
        <v>2.2157761082870993E-29</v>
      </c>
      <c r="W97" s="8">
        <v>91</v>
      </c>
      <c r="X97" s="2">
        <v>3.8</v>
      </c>
      <c r="Y97" s="4">
        <f>$E$15*4*$F$23*(((-12/$E$23)*(-13/$E$23)*(X97/$E$23)^-14 - (-6/$E$23)*(-7/$E$23)*(X97/$E$23)^-8)+(2/X97)*((-12/$E$23)*(X97/$E$23)^-13 - (-6/$E$23)*(X97/$E$23)^-7))</f>
        <v>-2.5021588777207272E-31</v>
      </c>
      <c r="Z97" s="4">
        <f t="shared" si="13"/>
        <v>2.215776108287099E-29</v>
      </c>
    </row>
    <row r="98" spans="8:26" x14ac:dyDescent="0.4">
      <c r="H98" s="8">
        <v>92</v>
      </c>
      <c r="I98" s="2">
        <v>3.82</v>
      </c>
      <c r="J98" s="4">
        <f t="shared" si="8"/>
        <v>-8.0780825160470578E-28</v>
      </c>
      <c r="K98" s="4">
        <f t="shared" si="9"/>
        <v>-1.1645506114575515E-27</v>
      </c>
      <c r="M98" s="10">
        <f>S98/$E$23</f>
        <v>1.2905405405405406</v>
      </c>
      <c r="N98" s="3">
        <f>4*$F$23*((S98/$E$23)^-12 - (S98/$E$23)^-6)/$F$23</f>
        <v>-0.67841172059433585</v>
      </c>
      <c r="O98" s="4">
        <f>$E$15*4*$F$23*(((-12/$E$23)*(-13/$E$23)*(S98/$E$23)^-14 - (-6/$E$23)*(-7/$E$23)*(S98/$E$23)^-8)+(2/S98)*((-12/$E$23)*(S98/$E$23)^-13 - (-6/$E$23)*(S98/$E$23)^-7))/$F$23</f>
        <v>-5.6066808971237572E-4</v>
      </c>
      <c r="P98" s="7">
        <f t="shared" si="10"/>
        <v>-0.67897238868404819</v>
      </c>
      <c r="Q98" s="7"/>
      <c r="R98" s="8">
        <v>92</v>
      </c>
      <c r="S98" s="2">
        <v>3.82</v>
      </c>
      <c r="T98" s="4">
        <f t="shared" si="11"/>
        <v>-6.6705556342124149E-31</v>
      </c>
      <c r="U98" s="4">
        <f t="shared" si="12"/>
        <v>1.9569881236896998E-29</v>
      </c>
      <c r="W98" s="8">
        <v>92</v>
      </c>
      <c r="X98" s="2">
        <v>3.82</v>
      </c>
      <c r="Y98" s="4">
        <f>$E$15*4*$F$23*(((-12/$E$23)*(-13/$E$23)*(X98/$E$23)^-14 - (-6/$E$23)*(-7/$E$23)*(X98/$E$23)^-8)+(2/X98)*((-12/$E$23)*(X98/$E$23)^-13 - (-6/$E$23)*(X98/$E$23)^-7))</f>
        <v>-6.6705556342124236E-31</v>
      </c>
      <c r="Z98" s="4">
        <f t="shared" si="13"/>
        <v>1.9569881236896995E-29</v>
      </c>
    </row>
    <row r="99" spans="8:26" x14ac:dyDescent="0.4">
      <c r="H99" s="8">
        <v>93</v>
      </c>
      <c r="I99" s="2">
        <v>3.84</v>
      </c>
      <c r="J99" s="4">
        <f t="shared" si="8"/>
        <v>-7.8994457933345054E-28</v>
      </c>
      <c r="K99" s="4">
        <f t="shared" si="9"/>
        <v>-1.1573867464756583E-27</v>
      </c>
      <c r="M99" s="10">
        <f>S99/$E$23</f>
        <v>1.2972972972972974</v>
      </c>
      <c r="N99" s="3">
        <f>4*$F$23*((S99/$E$23)^-12 - (S99/$E$23)^-6)/$F$23</f>
        <v>-0.66308810442734101</v>
      </c>
      <c r="O99" s="4">
        <f>$E$15*4*$F$23*(((-12/$E$23)*(-13/$E$23)*(S99/$E$23)^-14 - (-6/$E$23)*(-7/$E$23)*(S99/$E$23)^-8)+(2/S99)*((-12/$E$23)*(S99/$E$23)^-13 - (-6/$E$23)*(S99/$E$23)^-7))/$F$23</f>
        <v>-8.696564553829912E-4</v>
      </c>
      <c r="P99" s="7">
        <f t="shared" si="10"/>
        <v>-0.66395776088272396</v>
      </c>
      <c r="Q99" s="7"/>
      <c r="R99" s="8">
        <v>93</v>
      </c>
      <c r="S99" s="2">
        <v>3.84</v>
      </c>
      <c r="T99" s="4">
        <f t="shared" si="11"/>
        <v>-1.0346748592844293E-30</v>
      </c>
      <c r="U99" s="4">
        <f t="shared" si="12"/>
        <v>1.723164099372465E-29</v>
      </c>
      <c r="W99" s="8">
        <v>93</v>
      </c>
      <c r="X99" s="2">
        <v>3.84</v>
      </c>
      <c r="Y99" s="4">
        <f>$E$15*4*$F$23*(((-12/$E$23)*(-13/$E$23)*(X99/$E$23)^-14 - (-6/$E$23)*(-7/$E$23)*(X99/$E$23)^-8)+(2/X99)*((-12/$E$23)*(X99/$E$23)^-13 - (-6/$E$23)*(X99/$E$23)^-7))</f>
        <v>-1.0346748592844285E-30</v>
      </c>
      <c r="Z99" s="4">
        <f t="shared" si="13"/>
        <v>1.7231640993724644E-29</v>
      </c>
    </row>
    <row r="100" spans="8:26" x14ac:dyDescent="0.4">
      <c r="H100" s="8">
        <v>94</v>
      </c>
      <c r="I100" s="2">
        <v>3.86</v>
      </c>
      <c r="J100" s="4">
        <f t="shared" si="8"/>
        <v>-7.7228737387937938E-28</v>
      </c>
      <c r="K100" s="4">
        <f t="shared" si="9"/>
        <v>-1.1487078659539819E-27</v>
      </c>
      <c r="M100" s="10">
        <f>S100/$E$23</f>
        <v>1.3040540540540539</v>
      </c>
      <c r="N100" s="3">
        <f>4*$F$23*((S100/$E$23)^-12 - (S100/$E$23)^-6)/$F$23</f>
        <v>-0.6479753991075603</v>
      </c>
      <c r="O100" s="4">
        <f>$E$15*4*$F$23*(((-12/$E$23)*(-13/$E$23)*(S100/$E$23)^-14 - (-6/$E$23)*(-7/$E$23)*(S100/$E$23)^-8)+(2/S100)*((-12/$E$23)*(S100/$E$23)^-13 - (-6/$E$23)*(S100/$E$23)^-7))/$F$23</f>
        <v>-1.1412717753770886E-3</v>
      </c>
      <c r="P100" s="7">
        <f t="shared" si="10"/>
        <v>-0.64911667088293734</v>
      </c>
      <c r="Q100" s="7"/>
      <c r="R100" s="8">
        <v>94</v>
      </c>
      <c r="S100" s="2">
        <v>3.86</v>
      </c>
      <c r="T100" s="4">
        <f t="shared" si="11"/>
        <v>-1.357829527147639E-30</v>
      </c>
      <c r="U100" s="4">
        <f t="shared" si="12"/>
        <v>1.5119722713473276E-29</v>
      </c>
      <c r="W100" s="8">
        <v>94</v>
      </c>
      <c r="X100" s="2">
        <v>3.86</v>
      </c>
      <c r="Y100" s="4">
        <f>$E$15*4*$F$23*(((-12/$E$23)*(-13/$E$23)*(X100/$E$23)^-14 - (-6/$E$23)*(-7/$E$23)*(X100/$E$23)^-8)+(2/X100)*((-12/$E$23)*(X100/$E$23)^-13 - (-6/$E$23)*(X100/$E$23)^-7))</f>
        <v>-1.3578295271476395E-30</v>
      </c>
      <c r="Z100" s="4">
        <f t="shared" si="13"/>
        <v>1.511972271347327E-29</v>
      </c>
    </row>
    <row r="101" spans="8:26" x14ac:dyDescent="0.4">
      <c r="H101" s="8">
        <v>95</v>
      </c>
      <c r="I101" s="2">
        <v>3.88</v>
      </c>
      <c r="J101" s="4">
        <f t="shared" si="8"/>
        <v>-7.5485683776996148E-28</v>
      </c>
      <c r="K101" s="4">
        <f t="shared" si="9"/>
        <v>-1.1386933784580166E-27</v>
      </c>
      <c r="M101" s="10">
        <f>S101/$E$23</f>
        <v>1.3108108108108107</v>
      </c>
      <c r="N101" s="3">
        <f>4*$F$23*((S101/$E$23)^-12 - (S101/$E$23)^-6)/$F$23</f>
        <v>-0.63308696096782791</v>
      </c>
      <c r="O101" s="4">
        <f>$E$15*4*$F$23*(((-12/$E$23)*(-13/$E$23)*(S101/$E$23)^-14 - (-6/$E$23)*(-7/$E$23)*(S101/$E$23)^-8)+(2/S101)*((-12/$E$23)*(S101/$E$23)^-13 - (-6/$E$23)*(S101/$E$23)^-7))/$F$23</f>
        <v>-1.3791381801151515E-3</v>
      </c>
      <c r="P101" s="7">
        <f t="shared" si="10"/>
        <v>-0.63446609914794305</v>
      </c>
      <c r="Q101" s="7"/>
      <c r="R101" s="8">
        <v>95</v>
      </c>
      <c r="S101" s="2">
        <v>3.88</v>
      </c>
      <c r="T101" s="4">
        <f t="shared" si="11"/>
        <v>-1.640831380727236E-30</v>
      </c>
      <c r="U101" s="4">
        <f t="shared" si="12"/>
        <v>1.3213012605144915E-29</v>
      </c>
      <c r="W101" s="8">
        <v>95</v>
      </c>
      <c r="X101" s="2">
        <v>3.88</v>
      </c>
      <c r="Y101" s="4">
        <f>$E$15*4*$F$23*(((-12/$E$23)*(-13/$E$23)*(X101/$E$23)^-14 - (-6/$E$23)*(-7/$E$23)*(X101/$E$23)^-8)+(2/X101)*((-12/$E$23)*(X101/$E$23)^-13 - (-6/$E$23)*(X101/$E$23)^-7))</f>
        <v>-1.640831380727236E-30</v>
      </c>
      <c r="Z101" s="4">
        <f t="shared" si="13"/>
        <v>1.3213012605144909E-29</v>
      </c>
    </row>
    <row r="102" spans="8:26" x14ac:dyDescent="0.4">
      <c r="H102" s="8">
        <v>96</v>
      </c>
      <c r="I102" s="2">
        <v>3.9</v>
      </c>
      <c r="J102" s="4">
        <f t="shared" si="8"/>
        <v>-7.3767022991389945E-28</v>
      </c>
      <c r="K102" s="4">
        <f t="shared" si="9"/>
        <v>-1.1275061219217451E-27</v>
      </c>
      <c r="M102" s="10">
        <f>S102/$E$23</f>
        <v>1.3175675675675675</v>
      </c>
      <c r="N102" s="3">
        <f>4*$F$23*((S102/$E$23)^-12 - (S102/$E$23)^-6)/$F$23</f>
        <v>-0.61843401011481003</v>
      </c>
      <c r="O102" s="4">
        <f>$E$15*4*$F$23*(((-12/$E$23)*(-13/$E$23)*(S102/$E$23)^-14 - (-6/$E$23)*(-7/$E$23)*(S102/$E$23)^-8)+(2/S102)*((-12/$E$23)*(S102/$E$23)^-13 - (-6/$E$23)*(S102/$E$23)^-7))/$F$23</f>
        <v>-1.5865418798010674E-3</v>
      </c>
      <c r="P102" s="7">
        <f t="shared" si="10"/>
        <v>-0.62002055199461115</v>
      </c>
      <c r="Q102" s="7"/>
      <c r="R102" s="8">
        <v>96</v>
      </c>
      <c r="S102" s="2">
        <v>3.9</v>
      </c>
      <c r="T102" s="4">
        <f t="shared" si="11"/>
        <v>-1.8875901927377638E-30</v>
      </c>
      <c r="U102" s="4">
        <f t="shared" si="12"/>
        <v>1.149238652794772E-29</v>
      </c>
      <c r="W102" s="8">
        <v>96</v>
      </c>
      <c r="X102" s="2">
        <v>3.9</v>
      </c>
      <c r="Y102" s="4">
        <f>$E$15*4*$F$23*(((-12/$E$23)*(-13/$E$23)*(X102/$E$23)^-14 - (-6/$E$23)*(-7/$E$23)*(X102/$E$23)^-8)+(2/X102)*((-12/$E$23)*(X102/$E$23)^-13 - (-6/$E$23)*(X102/$E$23)^-7))</f>
        <v>-1.8875901927377652E-30</v>
      </c>
      <c r="Z102" s="4">
        <f t="shared" si="13"/>
        <v>1.1492386527947721E-29</v>
      </c>
    </row>
    <row r="103" spans="8:26" x14ac:dyDescent="0.4">
      <c r="H103" s="8">
        <v>97</v>
      </c>
      <c r="I103" s="2">
        <v>3.92</v>
      </c>
      <c r="J103" s="4">
        <f t="shared" si="8"/>
        <v>-7.2074216636130805E-28</v>
      </c>
      <c r="K103" s="4">
        <f t="shared" si="9"/>
        <v>-1.115293837678188E-27</v>
      </c>
      <c r="M103" s="10">
        <f>S103/$E$23</f>
        <v>1.3243243243243243</v>
      </c>
      <c r="N103" s="3">
        <f>4*$F$23*((S103/$E$23)^-12 - (S103/$E$23)^-6)/$F$23</f>
        <v>-0.60402585142281207</v>
      </c>
      <c r="O103" s="4">
        <f>$E$15*4*$F$23*(((-12/$E$23)*(-13/$E$23)*(S103/$E$23)^-14 - (-6/$E$23)*(-7/$E$23)*(S103/$E$23)^-8)+(2/S103)*((-12/$E$23)*(S103/$E$23)^-13 - (-6/$E$23)*(S103/$E$23)^-7))/$F$23</f>
        <v>-1.7664629631014351E-3</v>
      </c>
      <c r="P103" s="7">
        <f t="shared" si="10"/>
        <v>-0.60579231438591352</v>
      </c>
      <c r="Q103" s="7"/>
      <c r="R103" s="8">
        <v>97</v>
      </c>
      <c r="S103" s="2">
        <v>3.92</v>
      </c>
      <c r="T103" s="4">
        <f t="shared" si="11"/>
        <v>-2.101651527410575E-30</v>
      </c>
      <c r="U103" s="4">
        <f t="shared" si="12"/>
        <v>9.9405173384818755E-30</v>
      </c>
      <c r="W103" s="8">
        <v>97</v>
      </c>
      <c r="X103" s="2">
        <v>3.92</v>
      </c>
      <c r="Y103" s="4">
        <f>$E$15*4*$F$23*(((-12/$E$23)*(-13/$E$23)*(X103/$E$23)^-14 - (-6/$E$23)*(-7/$E$23)*(X103/$E$23)^-8)+(2/X103)*((-12/$E$23)*(X103/$E$23)^-13 - (-6/$E$23)*(X103/$E$23)^-7))</f>
        <v>-2.1016515274105774E-30</v>
      </c>
      <c r="Z103" s="4">
        <f t="shared" si="13"/>
        <v>9.9405173384818727E-30</v>
      </c>
    </row>
    <row r="104" spans="8:26" x14ac:dyDescent="0.4">
      <c r="H104" s="8">
        <v>98</v>
      </c>
      <c r="I104" s="2">
        <v>3.94</v>
      </c>
      <c r="J104" s="4">
        <f t="shared" si="8"/>
        <v>-7.0408489228413479E-28</v>
      </c>
      <c r="K104" s="4">
        <f t="shared" si="9"/>
        <v>-1.1021905114631924E-27</v>
      </c>
      <c r="M104" s="10">
        <f>S104/$E$23</f>
        <v>1.3310810810810811</v>
      </c>
      <c r="N104" s="3">
        <f>4*$F$23*((S104/$E$23)^-12 - (S104/$E$23)^-6)/$F$23</f>
        <v>-0.58987007441122841</v>
      </c>
      <c r="O104" s="4">
        <f>$E$15*4*$F$23*(((-12/$E$23)*(-13/$E$23)*(S104/$E$23)^-14 - (-6/$E$23)*(-7/$E$23)*(S104/$E$23)^-8)+(2/S104)*((-12/$E$23)*(S104/$E$23)^-13 - (-6/$E$23)*(S104/$E$23)^-7))/$F$23</f>
        <v>-1.9216041224561962E-3</v>
      </c>
      <c r="P104" s="7">
        <f t="shared" si="10"/>
        <v>-0.59179167853368464</v>
      </c>
      <c r="Q104" s="7"/>
      <c r="R104" s="8">
        <v>98</v>
      </c>
      <c r="S104" s="2">
        <v>3.94</v>
      </c>
      <c r="T104" s="4">
        <f t="shared" si="11"/>
        <v>-2.2862309164681989E-30</v>
      </c>
      <c r="U104" s="4">
        <f t="shared" si="12"/>
        <v>8.541701535618075E-30</v>
      </c>
      <c r="W104" s="8">
        <v>98</v>
      </c>
      <c r="X104" s="2">
        <v>3.94</v>
      </c>
      <c r="Y104" s="4">
        <f>$E$15*4*$F$23*(((-12/$E$23)*(-13/$E$23)*(X104/$E$23)^-14 - (-6/$E$23)*(-7/$E$23)*(X104/$E$23)^-8)+(2/X104)*((-12/$E$23)*(X104/$E$23)^-13 - (-6/$E$23)*(X104/$E$23)^-7))</f>
        <v>-2.2862309164682003E-30</v>
      </c>
      <c r="Z104" s="4">
        <f t="shared" si="13"/>
        <v>8.541701535618075E-30</v>
      </c>
    </row>
    <row r="105" spans="8:26" x14ac:dyDescent="0.4">
      <c r="H105" s="8">
        <v>99</v>
      </c>
      <c r="I105" s="2">
        <v>3.96</v>
      </c>
      <c r="J105" s="4">
        <f t="shared" si="8"/>
        <v>-6.8770852793098031E-28</v>
      </c>
      <c r="K105" s="4">
        <f t="shared" si="9"/>
        <v>-1.0883175937916914E-27</v>
      </c>
      <c r="M105" s="10">
        <f>S105/$E$23</f>
        <v>1.3378378378378379</v>
      </c>
      <c r="N105" s="3">
        <f>4*$F$23*((S105/$E$23)^-12 - (S105/$E$23)^-6)/$F$23</f>
        <v>-0.57597273401330762</v>
      </c>
      <c r="O105" s="4">
        <f>$E$15*4*$F$23*(((-12/$E$23)*(-13/$E$23)*(S105/$E$23)^-14 - (-6/$E$23)*(-7/$E$23)*(S105/$E$23)^-8)+(2/S105)*((-12/$E$23)*(S105/$E$23)^-13 - (-6/$E$23)*(S105/$E$23)^-7))/$F$23</f>
        <v>-2.0544166132485135E-3</v>
      </c>
      <c r="P105" s="7">
        <f t="shared" si="10"/>
        <v>-0.57802715062655619</v>
      </c>
      <c r="Q105" s="7"/>
      <c r="R105" s="8">
        <v>99</v>
      </c>
      <c r="S105" s="2">
        <v>3.96</v>
      </c>
      <c r="T105" s="4">
        <f t="shared" si="11"/>
        <v>-2.4442447440792861E-30</v>
      </c>
      <c r="U105" s="4">
        <f t="shared" si="12"/>
        <v>7.2817031983434811E-30</v>
      </c>
      <c r="W105" s="8">
        <v>99</v>
      </c>
      <c r="X105" s="2">
        <v>3.96</v>
      </c>
      <c r="Y105" s="4">
        <f>$E$15*4*$F$23*(((-12/$E$23)*(-13/$E$23)*(X105/$E$23)^-14 - (-6/$E$23)*(-7/$E$23)*(X105/$E$23)^-8)+(2/X105)*((-12/$E$23)*(X105/$E$23)^-13 - (-6/$E$23)*(X105/$E$23)^-7))</f>
        <v>-2.4442447440792854E-30</v>
      </c>
      <c r="Z105" s="4">
        <f t="shared" si="13"/>
        <v>7.2817031983434811E-30</v>
      </c>
    </row>
    <row r="106" spans="8:26" x14ac:dyDescent="0.4">
      <c r="H106" s="8">
        <v>100</v>
      </c>
      <c r="I106" s="2">
        <v>3.98</v>
      </c>
      <c r="J106" s="4">
        <f t="shared" si="8"/>
        <v>-6.7162129104084328E-28</v>
      </c>
      <c r="K106" s="4">
        <f t="shared" si="9"/>
        <v>-1.0737851109041276E-27</v>
      </c>
      <c r="M106" s="10">
        <f>S106/$E$23</f>
        <v>1.3445945945945945</v>
      </c>
      <c r="N106" s="3">
        <f>4*$F$23*((S106/$E$23)^-12 - (S106/$E$23)^-6)/$F$23</f>
        <v>-0.56233851404912616</v>
      </c>
      <c r="O106" s="4">
        <f>$E$15*4*$F$23*(((-12/$E$23)*(-13/$E$23)*(S106/$E$23)^-14 - (-6/$E$23)*(-7/$E$23)*(S106/$E$23)^-8)+(2/S106)*((-12/$E$23)*(S106/$E$23)^-13 - (-6/$E$23)*(S106/$E$23)^-7))/$F$23</f>
        <v>-2.1671237222141027E-3</v>
      </c>
      <c r="P106" s="7">
        <f t="shared" si="10"/>
        <v>-0.56450563777134022</v>
      </c>
      <c r="Q106" s="7"/>
      <c r="R106" s="8">
        <v>100</v>
      </c>
      <c r="S106" s="2">
        <v>3.98</v>
      </c>
      <c r="T106" s="4">
        <f t="shared" si="11"/>
        <v>-2.5783381684280644E-30</v>
      </c>
      <c r="U106" s="4">
        <f t="shared" si="12"/>
        <v>6.1476134279555854E-30</v>
      </c>
      <c r="W106" s="8">
        <v>100</v>
      </c>
      <c r="X106" s="2">
        <v>3.98</v>
      </c>
      <c r="Y106" s="4">
        <f>$E$15*4*$F$23*(((-12/$E$23)*(-13/$E$23)*(X106/$E$23)^-14 - (-6/$E$23)*(-7/$E$23)*(X106/$E$23)^-8)+(2/X106)*((-12/$E$23)*(X106/$E$23)^-13 - (-6/$E$23)*(X106/$E$23)^-7))</f>
        <v>-2.5783381684280641E-30</v>
      </c>
      <c r="Z106" s="4">
        <f t="shared" si="13"/>
        <v>6.1476134279555812E-30</v>
      </c>
    </row>
    <row r="107" spans="8:26" x14ac:dyDescent="0.4">
      <c r="H107" s="8">
        <v>101</v>
      </c>
      <c r="I107" s="2">
        <v>4</v>
      </c>
      <c r="J107" s="4">
        <f t="shared" si="8"/>
        <v>-6.5582969795788255E-28</v>
      </c>
      <c r="K107" s="4">
        <f t="shared" si="9"/>
        <v>-1.0586926764004497E-27</v>
      </c>
      <c r="M107" s="10">
        <f>S107/$E$23</f>
        <v>1.3513513513513513</v>
      </c>
      <c r="N107" s="3">
        <f>4*$F$23*((S107/$E$23)^-12 - (S107/$E$23)^-6)/$F$23</f>
        <v>-0.54897087504031705</v>
      </c>
      <c r="O107" s="4">
        <f>$E$15*4*$F$23*(((-12/$E$23)*(-13/$E$23)*(S107/$E$23)^-14 - (-6/$E$23)*(-7/$E$23)*(S107/$E$23)^-8)+(2/S107)*((-12/$E$23)*(S107/$E$23)^-13 - (-6/$E$23)*(S107/$E$23)^-7))/$F$23</f>
        <v>-2.2617419920482927E-3</v>
      </c>
      <c r="P107" s="7">
        <f t="shared" si="10"/>
        <v>-0.55123261703236537</v>
      </c>
      <c r="Q107" s="7"/>
      <c r="R107" s="8">
        <v>101</v>
      </c>
      <c r="S107" s="2">
        <v>4</v>
      </c>
      <c r="T107" s="4">
        <f t="shared" si="11"/>
        <v>-2.6909103737172305E-30</v>
      </c>
      <c r="U107" s="4">
        <f t="shared" si="12"/>
        <v>5.1277236979219931E-30</v>
      </c>
      <c r="W107" s="8">
        <v>101</v>
      </c>
      <c r="X107" s="2">
        <v>4</v>
      </c>
      <c r="Y107" s="4">
        <f>$E$15*4*$F$23*(((-12/$E$23)*(-13/$E$23)*(X107/$E$23)^-14 - (-6/$E$23)*(-7/$E$23)*(X107/$E$23)^-8)+(2/X107)*((-12/$E$23)*(X107/$E$23)^-13 - (-6/$E$23)*(X107/$E$23)^-7))</f>
        <v>-2.6909103737172344E-30</v>
      </c>
      <c r="Z107" s="4">
        <f t="shared" si="13"/>
        <v>5.1277236979219882E-30</v>
      </c>
    </row>
    <row r="108" spans="8:26" x14ac:dyDescent="0.4">
      <c r="H108" s="8">
        <v>102</v>
      </c>
      <c r="I108" s="2">
        <v>4.0199999999999996</v>
      </c>
      <c r="J108" s="4">
        <f t="shared" si="8"/>
        <v>-6.4033874547131694E-28</v>
      </c>
      <c r="K108" s="4">
        <f t="shared" si="9"/>
        <v>-1.0431304127074257E-27</v>
      </c>
      <c r="M108" s="10">
        <f>S108/$E$23</f>
        <v>1.3581081081081079</v>
      </c>
      <c r="N108" s="3">
        <f>4*$F$23*((S108/$E$23)^-12 - (S108/$E$23)^-6)/$F$23</f>
        <v>-0.535872187846272</v>
      </c>
      <c r="O108" s="4">
        <f>$E$15*4*$F$23*(((-12/$E$23)*(-13/$E$23)*(S108/$E$23)^-14 - (-6/$E$23)*(-7/$E$23)*(S108/$E$23)^-8)+(2/S108)*((-12/$E$23)*(S108/$E$23)^-13 - (-6/$E$23)*(S108/$E$23)^-7))/$F$23</f>
        <v>-2.3401004237901964E-3</v>
      </c>
      <c r="P108" s="7">
        <f t="shared" si="10"/>
        <v>-0.53821228827006218</v>
      </c>
      <c r="Q108" s="7"/>
      <c r="R108" s="8">
        <v>102</v>
      </c>
      <c r="S108" s="2">
        <v>4.0199999999999996</v>
      </c>
      <c r="T108" s="4">
        <f t="shared" si="11"/>
        <v>-2.7841374162286343E-30</v>
      </c>
      <c r="U108" s="4">
        <f t="shared" si="12"/>
        <v>4.2114116853024971E-30</v>
      </c>
      <c r="W108" s="8">
        <v>102</v>
      </c>
      <c r="X108" s="2">
        <v>4.0199999999999996</v>
      </c>
      <c r="Y108" s="4">
        <f>$E$15*4*$F$23*(((-12/$E$23)*(-13/$E$23)*(X108/$E$23)^-14 - (-6/$E$23)*(-7/$E$23)*(X108/$E$23)^-8)+(2/X108)*((-12/$E$23)*(X108/$E$23)^-13 - (-6/$E$23)*(X108/$E$23)^-7))</f>
        <v>-2.7841374162286336E-30</v>
      </c>
      <c r="Z108" s="4">
        <f t="shared" si="13"/>
        <v>4.2114116853024936E-30</v>
      </c>
    </row>
    <row r="109" spans="8:26" x14ac:dyDescent="0.4">
      <c r="H109" s="8">
        <v>103</v>
      </c>
      <c r="I109" s="2">
        <v>4.04</v>
      </c>
      <c r="J109" s="4">
        <f t="shared" si="8"/>
        <v>-6.2515207520841662E-28</v>
      </c>
      <c r="K109" s="4">
        <f t="shared" si="9"/>
        <v>-1.0271797906504833E-27</v>
      </c>
      <c r="M109" s="10">
        <f>S109/$E$23</f>
        <v>1.3648648648648649</v>
      </c>
      <c r="N109" s="3">
        <f>4*$F$23*((S109/$E$23)^-12 - (S109/$E$23)^-6)/$F$23</f>
        <v>-0.52304385445932744</v>
      </c>
      <c r="O109" s="4">
        <f>$E$15*4*$F$23*(((-12/$E$23)*(-13/$E$23)*(S109/$E$23)^-14 - (-6/$E$23)*(-7/$E$23)*(S109/$E$23)^-8)+(2/S109)*((-12/$E$23)*(S109/$E$23)^-13 - (-6/$E$23)*(S109/$E$23)^-7))/$F$23</f>
        <v>-2.4038578558901796E-3</v>
      </c>
      <c r="P109" s="7">
        <f t="shared" si="10"/>
        <v>-0.52544771231521759</v>
      </c>
      <c r="Q109" s="7"/>
      <c r="R109" s="8">
        <v>103</v>
      </c>
      <c r="S109" s="2">
        <v>4.04</v>
      </c>
      <c r="T109" s="4">
        <f t="shared" si="11"/>
        <v>-2.8599929010905644E-30</v>
      </c>
      <c r="U109" s="4">
        <f t="shared" si="12"/>
        <v>3.38903830930601E-30</v>
      </c>
      <c r="W109" s="8">
        <v>103</v>
      </c>
      <c r="X109" s="2">
        <v>4.04</v>
      </c>
      <c r="Y109" s="4">
        <f>$E$15*4*$F$23*(((-12/$E$23)*(-13/$E$23)*(X109/$E$23)^-14 - (-6/$E$23)*(-7/$E$23)*(X109/$E$23)^-8)+(2/X109)*((-12/$E$23)*(X109/$E$23)^-13 - (-6/$E$23)*(X109/$E$23)^-7))</f>
        <v>-2.8599929010905661E-30</v>
      </c>
      <c r="Z109" s="4">
        <f t="shared" si="13"/>
        <v>3.3890383093060079E-30</v>
      </c>
    </row>
    <row r="110" spans="8:26" x14ac:dyDescent="0.4">
      <c r="H110" s="8">
        <v>104</v>
      </c>
      <c r="I110" s="2">
        <v>4.0599999999999996</v>
      </c>
      <c r="J110" s="4">
        <f t="shared" si="8"/>
        <v>-6.1027212223201204E-28</v>
      </c>
      <c r="K110" s="4">
        <f t="shared" si="9"/>
        <v>-1.0109143946138518E-27</v>
      </c>
      <c r="M110" s="10">
        <f>S110/$E$23</f>
        <v>1.3716216216216215</v>
      </c>
      <c r="N110" s="3">
        <f>4*$F$23*((S110/$E$23)^-12 - (S110/$E$23)^-6)/$F$23</f>
        <v>-0.51048641716833865</v>
      </c>
      <c r="O110" s="4">
        <f>$E$15*4*$F$23*(((-12/$E$23)*(-13/$E$23)*(S110/$E$23)^-14 - (-6/$E$23)*(-7/$E$23)*(S110/$E$23)^-8)+(2/S110)*((-12/$E$23)*(S110/$E$23)^-13 - (-6/$E$23)*(S110/$E$23)^-7))/$F$23</f>
        <v>-2.4545186985993925E-3</v>
      </c>
      <c r="P110" s="7">
        <f t="shared" si="10"/>
        <v>-0.51294093586693801</v>
      </c>
      <c r="Q110" s="7"/>
      <c r="R110" s="8">
        <v>104</v>
      </c>
      <c r="S110" s="2">
        <v>4.0599999999999996</v>
      </c>
      <c r="T110" s="4">
        <f t="shared" si="11"/>
        <v>-2.9202667022874999E-30</v>
      </c>
      <c r="U110" s="4">
        <f t="shared" si="12"/>
        <v>2.6518548375053423E-30</v>
      </c>
      <c r="W110" s="8">
        <v>104</v>
      </c>
      <c r="X110" s="2">
        <v>4.0599999999999996</v>
      </c>
      <c r="Y110" s="4">
        <f>$E$15*4*$F$23*(((-12/$E$23)*(-13/$E$23)*(X110/$E$23)^-14 - (-6/$E$23)*(-7/$E$23)*(X110/$E$23)^-8)+(2/X110)*((-12/$E$23)*(X110/$E$23)^-13 - (-6/$E$23)*(X110/$E$23)^-7))</f>
        <v>-2.920266702287501E-30</v>
      </c>
      <c r="Z110" s="4">
        <f t="shared" si="13"/>
        <v>2.6518548375053434E-30</v>
      </c>
    </row>
    <row r="111" spans="8:26" x14ac:dyDescent="0.4">
      <c r="H111" s="8">
        <v>105</v>
      </c>
      <c r="I111" s="2">
        <v>4.08</v>
      </c>
      <c r="J111" s="4">
        <f t="shared" si="8"/>
        <v>-5.9570024933492923E-28</v>
      </c>
      <c r="K111" s="4">
        <f t="shared" si="9"/>
        <v>-9.9440062006334843E-28</v>
      </c>
      <c r="M111" s="10">
        <f>S111/$E$23</f>
        <v>1.3783783783783785</v>
      </c>
      <c r="N111" s="3">
        <f>4*$F$23*((S111/$E$23)^-12 - (S111/$E$23)^-6)/$F$23</f>
        <v>-0.49819965718451503</v>
      </c>
      <c r="O111" s="4">
        <f>$E$15*4*$F$23*(((-12/$E$23)*(-13/$E$23)*(S111/$E$23)^-14 - (-6/$E$23)*(-7/$E$23)*(S111/$E$23)^-8)+(2/S111)*((-12/$E$23)*(S111/$E$23)^-13 - (-6/$E$23)*(S111/$E$23)^-7))/$F$23</f>
        <v>-2.4934471841948549E-3</v>
      </c>
      <c r="P111" s="7">
        <f t="shared" si="10"/>
        <v>-0.50069310436870984</v>
      </c>
      <c r="Q111" s="7"/>
      <c r="R111" s="8">
        <v>105</v>
      </c>
      <c r="S111" s="2">
        <v>4.08</v>
      </c>
      <c r="T111" s="4">
        <f t="shared" si="11"/>
        <v>-2.9665819168832488E-30</v>
      </c>
      <c r="U111" s="4">
        <f t="shared" si="12"/>
        <v>1.9919190403624745E-30</v>
      </c>
      <c r="W111" s="8">
        <v>105</v>
      </c>
      <c r="X111" s="2">
        <v>4.08</v>
      </c>
      <c r="Y111" s="4">
        <f>$E$15*4*$F$23*(((-12/$E$23)*(-13/$E$23)*(X111/$E$23)^-14 - (-6/$E$23)*(-7/$E$23)*(X111/$E$23)^-8)+(2/X111)*((-12/$E$23)*(X111/$E$23)^-13 - (-6/$E$23)*(X111/$E$23)^-7))</f>
        <v>-2.9665819168832492E-30</v>
      </c>
      <c r="Z111" s="4">
        <f t="shared" si="13"/>
        <v>1.9919190403624741E-30</v>
      </c>
    </row>
    <row r="112" spans="8:26" x14ac:dyDescent="0.4">
      <c r="H112" s="8">
        <v>106</v>
      </c>
      <c r="I112" s="2">
        <v>4.0999999999999996</v>
      </c>
      <c r="J112" s="4">
        <f t="shared" si="8"/>
        <v>-5.8143686838057016E-28</v>
      </c>
      <c r="K112" s="4">
        <f t="shared" si="9"/>
        <v>-9.7769830956674915E-28</v>
      </c>
      <c r="M112" s="10">
        <f>S112/$E$23</f>
        <v>1.3851351351351351</v>
      </c>
      <c r="N112" s="3">
        <f>4*$F$23*((S112/$E$23)^-12 - (S112/$E$23)^-6)/$F$23</f>
        <v>-0.48618268371925916</v>
      </c>
      <c r="O112" s="4">
        <f>$E$15*4*$F$23*(((-12/$E$23)*(-13/$E$23)*(S112/$E$23)^-14 - (-6/$E$23)*(-7/$E$23)*(S112/$E$23)^-8)+(2/S112)*((-12/$E$23)*(S112/$E$23)^-13 - (-6/$E$23)*(S112/$E$23)^-7))/$F$23</f>
        <v>-2.5218802773344226E-3</v>
      </c>
      <c r="P112" s="7">
        <f t="shared" si="10"/>
        <v>-0.48870456399659357</v>
      </c>
      <c r="Q112" s="7"/>
      <c r="R112" s="8">
        <v>106</v>
      </c>
      <c r="S112" s="2">
        <v>4.0999999999999996</v>
      </c>
      <c r="T112" s="4">
        <f t="shared" si="11"/>
        <v>-3.0004102251319894E-30</v>
      </c>
      <c r="U112" s="4">
        <f t="shared" si="12"/>
        <v>1.4020194817198049E-30</v>
      </c>
      <c r="W112" s="8">
        <v>106</v>
      </c>
      <c r="X112" s="2">
        <v>4.0999999999999996</v>
      </c>
      <c r="Y112" s="4">
        <f>$E$15*4*$F$23*(((-12/$E$23)*(-13/$E$23)*(X112/$E$23)^-14 - (-6/$E$23)*(-7/$E$23)*(X112/$E$23)^-8)+(2/X112)*((-12/$E$23)*(X112/$E$23)^-13 - (-6/$E$23)*(X112/$E$23)^-7))</f>
        <v>-3.0004102251319904E-30</v>
      </c>
      <c r="Z112" s="4">
        <f t="shared" si="13"/>
        <v>1.4020194817198072E-30</v>
      </c>
    </row>
    <row r="113" spans="8:26" x14ac:dyDescent="0.4">
      <c r="H113" s="8">
        <v>107</v>
      </c>
      <c r="I113" s="2">
        <v>4.12</v>
      </c>
      <c r="J113" s="4">
        <f t="shared" si="8"/>
        <v>-5.6748154990971523E-28</v>
      </c>
      <c r="K113" s="4">
        <f t="shared" si="9"/>
        <v>-9.6086133286998909E-28</v>
      </c>
      <c r="M113" s="10">
        <f>S113/$E$23</f>
        <v>1.3918918918918919</v>
      </c>
      <c r="N113" s="3">
        <f>4*$F$23*((S113/$E$23)^-12 - (S113/$E$23)^-6)/$F$23</f>
        <v>-0.47443401440971966</v>
      </c>
      <c r="O113" s="4">
        <f>$E$15*4*$F$23*(((-12/$E$23)*(-13/$E$23)*(S113/$E$23)^-14 - (-6/$E$23)*(-7/$E$23)*(S113/$E$23)^-8)+(2/S113)*((-12/$E$23)*(S113/$E$23)^-13 - (-6/$E$23)*(S113/$E$23)^-7))/$F$23</f>
        <v>-2.5409393753163278E-3</v>
      </c>
      <c r="P113" s="7">
        <f t="shared" si="10"/>
        <v>-0.47697495378503602</v>
      </c>
      <c r="Q113" s="7"/>
      <c r="R113" s="8">
        <v>107</v>
      </c>
      <c r="S113" s="2">
        <v>4.12</v>
      </c>
      <c r="T113" s="4">
        <f t="shared" si="11"/>
        <v>-3.0230858108767439E-30</v>
      </c>
      <c r="U113" s="4">
        <f t="shared" si="12"/>
        <v>8.7560712826584623E-31</v>
      </c>
      <c r="W113" s="8">
        <v>107</v>
      </c>
      <c r="X113" s="2">
        <v>4.12</v>
      </c>
      <c r="Y113" s="4">
        <f>$E$15*4*$F$23*(((-12/$E$23)*(-13/$E$23)*(X113/$E$23)^-14 - (-6/$E$23)*(-7/$E$23)*(X113/$E$23)^-8)+(2/X113)*((-12/$E$23)*(X113/$E$23)^-13 - (-6/$E$23)*(X113/$E$23)^-7))</f>
        <v>-3.0230858108767446E-30</v>
      </c>
      <c r="Z113" s="4">
        <f t="shared" si="13"/>
        <v>8.7560712826584483E-31</v>
      </c>
    </row>
    <row r="114" spans="8:26" x14ac:dyDescent="0.4">
      <c r="H114" s="8">
        <v>108</v>
      </c>
      <c r="I114" s="2">
        <v>4.1399999999999997</v>
      </c>
      <c r="J114" s="4">
        <f t="shared" si="8"/>
        <v>-5.5383312211728062E-28</v>
      </c>
      <c r="K114" s="4">
        <f t="shared" si="9"/>
        <v>-9.439381160672163E-28</v>
      </c>
      <c r="M114" s="10">
        <f>S114/$E$23</f>
        <v>1.3986486486486485</v>
      </c>
      <c r="N114" s="3">
        <f>4*$F$23*((S114/$E$23)^-12 - (S114/$E$23)^-6)/$F$23</f>
        <v>-0.46295164790299426</v>
      </c>
      <c r="O114" s="4">
        <f>$E$15*4*$F$23*(((-12/$E$23)*(-13/$E$23)*(S114/$E$23)^-14 - (-6/$E$23)*(-7/$E$23)*(S114/$E$23)^-8)+(2/S114)*((-12/$E$23)*(S114/$E$23)^-13 - (-6/$E$23)*(S114/$E$23)^-7))/$F$23</f>
        <v>-2.5516409150122747E-3</v>
      </c>
      <c r="P114" s="7">
        <f t="shared" si="10"/>
        <v>-0.46550328881800651</v>
      </c>
      <c r="Q114" s="7"/>
      <c r="R114" s="8">
        <v>108</v>
      </c>
      <c r="S114" s="2">
        <v>4.1399999999999997</v>
      </c>
      <c r="T114" s="4">
        <f t="shared" si="11"/>
        <v>-3.0358179811613346E-30</v>
      </c>
      <c r="U114" s="4">
        <f t="shared" si="12"/>
        <v>4.0673354601150281E-31</v>
      </c>
      <c r="W114" s="8">
        <v>108</v>
      </c>
      <c r="X114" s="2">
        <v>4.1399999999999997</v>
      </c>
      <c r="Y114" s="4">
        <f>$E$15*4*$F$23*(((-12/$E$23)*(-13/$E$23)*(X114/$E$23)^-14 - (-6/$E$23)*(-7/$E$23)*(X114/$E$23)^-8)+(2/X114)*((-12/$E$23)*(X114/$E$23)^-13 - (-6/$E$23)*(X114/$E$23)^-7))</f>
        <v>-3.035817981161336E-30</v>
      </c>
      <c r="Z114" s="4">
        <f t="shared" si="13"/>
        <v>4.0673354601150254E-31</v>
      </c>
    </row>
    <row r="115" spans="8:26" x14ac:dyDescent="0.4">
      <c r="H115" s="8">
        <v>109</v>
      </c>
      <c r="I115" s="2">
        <v>4.16</v>
      </c>
      <c r="J115" s="4">
        <f t="shared" si="8"/>
        <v>-5.4048976019773515E-28</v>
      </c>
      <c r="K115" s="4">
        <f t="shared" si="9"/>
        <v>-9.2697212443304394E-28</v>
      </c>
      <c r="M115" s="10">
        <f>S115/$E$23</f>
        <v>1.4054054054054055</v>
      </c>
      <c r="N115" s="3">
        <f>4*$F$23*((S115/$E$23)^-12 - (S115/$E$23)^-6)/$F$23</f>
        <v>-0.45173312933328741</v>
      </c>
      <c r="O115" s="4">
        <f>$E$15*4*$F$23*(((-12/$E$23)*(-13/$E$23)*(S115/$E$23)^-14 - (-6/$E$23)*(-7/$E$23)*(S115/$E$23)^-8)+(2/S115)*((-12/$E$23)*(S115/$E$23)^-13 - (-6/$E$23)*(S115/$E$23)^-7))/$F$23</f>
        <v>-2.5549059915882986E-3</v>
      </c>
      <c r="P115" s="7">
        <f t="shared" si="10"/>
        <v>-0.45428803532487572</v>
      </c>
      <c r="Q115" s="7"/>
      <c r="R115" s="8">
        <v>109</v>
      </c>
      <c r="S115" s="2">
        <v>4.16</v>
      </c>
      <c r="T115" s="4">
        <f t="shared" si="11"/>
        <v>-3.039702610115607E-30</v>
      </c>
      <c r="U115" s="4">
        <f t="shared" si="12"/>
        <v>-1.000497233610952E-32</v>
      </c>
      <c r="W115" s="8">
        <v>109</v>
      </c>
      <c r="X115" s="2">
        <v>4.16</v>
      </c>
      <c r="Y115" s="4">
        <f>$E$15*4*$F$23*(((-12/$E$23)*(-13/$E$23)*(X115/$E$23)^-14 - (-6/$E$23)*(-7/$E$23)*(X115/$E$23)^-8)+(2/X115)*((-12/$E$23)*(X115/$E$23)^-13 - (-6/$E$23)*(X115/$E$23)^-7))</f>
        <v>-3.039702610115608E-30</v>
      </c>
      <c r="Z115" s="4">
        <f t="shared" si="13"/>
        <v>-1.0004972336112311E-32</v>
      </c>
    </row>
    <row r="116" spans="8:26" x14ac:dyDescent="0.4">
      <c r="H116" s="8">
        <v>110</v>
      </c>
      <c r="I116" s="2">
        <v>4.18</v>
      </c>
      <c r="J116" s="4">
        <f t="shared" si="8"/>
        <v>-5.2744906696318092E-28</v>
      </c>
      <c r="K116" s="4">
        <f t="shared" si="9"/>
        <v>-9.1000230306124731E-28</v>
      </c>
      <c r="M116" s="10">
        <f>S116/$E$23</f>
        <v>1.4121621621621621</v>
      </c>
      <c r="N116" s="3">
        <f>4*$F$23*((S116/$E$23)^-12 - (S116/$E$23)^-6)/$F$23</f>
        <v>-0.44077560935718807</v>
      </c>
      <c r="O116" s="4">
        <f>$E$15*4*$F$23*(((-12/$E$23)*(-13/$E$23)*(S116/$E$23)^-14 - (-6/$E$23)*(-7/$E$23)*(S116/$E$23)^-8)+(2/S116)*((-12/$E$23)*(S116/$E$23)^-13 - (-6/$E$23)*(S116/$E$23)^-7))/$F$23</f>
        <v>-2.5515690836780285E-3</v>
      </c>
      <c r="P116" s="7">
        <f t="shared" si="10"/>
        <v>-0.44332717844086611</v>
      </c>
      <c r="Q116" s="7"/>
      <c r="R116" s="8">
        <v>110</v>
      </c>
      <c r="S116" s="2">
        <v>4.18</v>
      </c>
      <c r="T116" s="4">
        <f t="shared" si="11"/>
        <v>-3.0357325197412599E-30</v>
      </c>
      <c r="U116" s="4">
        <f t="shared" si="12"/>
        <v>-3.7951793750750382E-31</v>
      </c>
      <c r="W116" s="8">
        <v>110</v>
      </c>
      <c r="X116" s="2">
        <v>4.18</v>
      </c>
      <c r="Y116" s="4">
        <f>$E$15*4*$F$23*(((-12/$E$23)*(-13/$E$23)*(X116/$E$23)^-14 - (-6/$E$23)*(-7/$E$23)*(X116/$E$23)^-8)+(2/X116)*((-12/$E$23)*(X116/$E$23)^-13 - (-6/$E$23)*(X116/$E$23)^-7))</f>
        <v>-3.0357325197412624E-30</v>
      </c>
      <c r="Z116" s="4">
        <f t="shared" si="13"/>
        <v>-3.7951793750750645E-31</v>
      </c>
    </row>
    <row r="117" spans="8:26" x14ac:dyDescent="0.4">
      <c r="H117" s="8">
        <v>111</v>
      </c>
      <c r="I117" s="2">
        <v>4.2</v>
      </c>
      <c r="J117" s="4">
        <f t="shared" si="8"/>
        <v>-5.1470814555254083E-28</v>
      </c>
      <c r="K117" s="4">
        <f t="shared" si="9"/>
        <v>-8.9306347907089055E-28</v>
      </c>
      <c r="M117" s="10">
        <f>S117/$E$23</f>
        <v>1.4189189189189191</v>
      </c>
      <c r="N117" s="3">
        <f>4*$F$23*((S117/$E$23)^-12 - (S117/$E$23)^-6)/$F$23</f>
        <v>-0.43007589734968443</v>
      </c>
      <c r="O117" s="4">
        <f>$E$15*4*$F$23*(((-12/$E$23)*(-13/$E$23)*(S117/$E$23)^-14 - (-6/$E$23)*(-7/$E$23)*(S117/$E$23)^-8)+(2/S117)*((-12/$E$23)*(S117/$E$23)^-13 - (-6/$E$23)*(S117/$E$23)^-7))/$F$23</f>
        <v>-2.5423859702994691E-3</v>
      </c>
      <c r="P117" s="7">
        <f t="shared" si="10"/>
        <v>-0.43261828331998392</v>
      </c>
      <c r="Q117" s="7"/>
      <c r="R117" s="8">
        <v>111</v>
      </c>
      <c r="S117" s="2">
        <v>4.2</v>
      </c>
      <c r="T117" s="4">
        <f t="shared" si="11"/>
        <v>-3.0248068990735353E-30</v>
      </c>
      <c r="U117" s="4">
        <f t="shared" si="12"/>
        <v>-7.0626637925283015E-31</v>
      </c>
      <c r="W117" s="8">
        <v>111</v>
      </c>
      <c r="X117" s="2">
        <v>4.2</v>
      </c>
      <c r="Y117" s="4">
        <f>$E$15*4*$F$23*(((-12/$E$23)*(-13/$E$23)*(X117/$E$23)^-14 - (-6/$E$23)*(-7/$E$23)*(X117/$E$23)^-8)+(2/X117)*((-12/$E$23)*(X117/$E$23)^-13 - (-6/$E$23)*(X117/$E$23)^-7))</f>
        <v>-3.024806899073536E-30</v>
      </c>
      <c r="Z117" s="4">
        <f t="shared" si="13"/>
        <v>-7.0626637925283173E-31</v>
      </c>
    </row>
    <row r="118" spans="8:26" x14ac:dyDescent="0.4">
      <c r="H118" s="8">
        <v>112</v>
      </c>
      <c r="I118" s="2">
        <v>4.22</v>
      </c>
      <c r="J118" s="4">
        <f t="shared" si="8"/>
        <v>-5.0226366497312371E-28</v>
      </c>
      <c r="K118" s="4">
        <f t="shared" si="9"/>
        <v>-8.7618672879453232E-28</v>
      </c>
      <c r="M118" s="10">
        <f>S118/$E$23</f>
        <v>1.4256756756756757</v>
      </c>
      <c r="N118" s="3">
        <f>4*$F$23*((S118/$E$23)^-12 - (S118/$E$23)^-6)/$F$23</f>
        <v>-0.41963050930708518</v>
      </c>
      <c r="O118" s="4">
        <f>$E$15*4*$F$23*(((-12/$E$23)*(-13/$E$23)*(S118/$E$23)^-14 - (-6/$E$23)*(-7/$E$23)*(S118/$E$23)^-8)+(2/S118)*((-12/$E$23)*(S118/$E$23)^-13 - (-6/$E$23)*(S118/$E$23)^-7))/$F$23</f>
        <v>-2.5280409163943194E-3</v>
      </c>
      <c r="P118" s="7">
        <f t="shared" si="10"/>
        <v>-0.42215855022347948</v>
      </c>
      <c r="Q118" s="7"/>
      <c r="R118" s="8">
        <v>112</v>
      </c>
      <c r="S118" s="2">
        <v>4.22</v>
      </c>
      <c r="T118" s="4">
        <f t="shared" si="11"/>
        <v>-3.0077398531856255E-30</v>
      </c>
      <c r="U118" s="4">
        <f t="shared" si="12"/>
        <v>-9.9430422128379004E-31</v>
      </c>
      <c r="W118" s="8">
        <v>112</v>
      </c>
      <c r="X118" s="2">
        <v>4.22</v>
      </c>
      <c r="Y118" s="4">
        <f>$E$15*4*$F$23*(((-12/$E$23)*(-13/$E$23)*(X118/$E$23)^-14 - (-6/$E$23)*(-7/$E$23)*(X118/$E$23)^-8)+(2/X118)*((-12/$E$23)*(X118/$E$23)^-13 - (-6/$E$23)*(X118/$E$23)^-7))</f>
        <v>-3.0077398531856265E-30</v>
      </c>
      <c r="Z118" s="4">
        <f t="shared" si="13"/>
        <v>-9.9430422128379179E-31</v>
      </c>
    </row>
    <row r="119" spans="8:26" x14ac:dyDescent="0.4">
      <c r="H119" s="8">
        <v>113</v>
      </c>
      <c r="I119" s="2">
        <v>4.24</v>
      </c>
      <c r="J119" s="4">
        <f t="shared" si="8"/>
        <v>-4.9011191914601137E-28</v>
      </c>
      <c r="K119" s="4">
        <f t="shared" si="9"/>
        <v>-8.5939971304980401E-28</v>
      </c>
      <c r="M119" s="10">
        <f>S119/$E$23</f>
        <v>1.4324324324324325</v>
      </c>
      <c r="N119" s="3">
        <f>4*$F$23*((S119/$E$23)^-12 - (S119/$E$23)^-6)/$F$23</f>
        <v>-0.40943571095187803</v>
      </c>
      <c r="O119" s="4">
        <f>$E$15*4*$F$23*(((-12/$E$23)*(-13/$E$23)*(S119/$E$23)^-14 - (-6/$E$23)*(-7/$E$23)*(S119/$E$23)^-8)+(2/S119)*((-12/$E$23)*(S119/$E$23)^-13 - (-6/$E$23)*(S119/$E$23)^-7))/$F$23</f>
        <v>-2.5091531963156934E-3</v>
      </c>
      <c r="P119" s="7">
        <f t="shared" si="10"/>
        <v>-0.4119448641481937</v>
      </c>
      <c r="Q119" s="7"/>
      <c r="R119" s="8">
        <v>113</v>
      </c>
      <c r="S119" s="2">
        <v>4.24</v>
      </c>
      <c r="T119" s="4">
        <f t="shared" si="11"/>
        <v>-2.9852681645163925E-30</v>
      </c>
      <c r="U119" s="4">
        <f t="shared" si="12"/>
        <v>-1.2473157411892421E-30</v>
      </c>
      <c r="W119" s="8">
        <v>113</v>
      </c>
      <c r="X119" s="2">
        <v>4.24</v>
      </c>
      <c r="Y119" s="4">
        <f>$E$15*4*$F$23*(((-12/$E$23)*(-13/$E$23)*(X119/$E$23)^-14 - (-6/$E$23)*(-7/$E$23)*(X119/$E$23)^-8)+(2/X119)*((-12/$E$23)*(X119/$E$23)^-13 - (-6/$E$23)*(X119/$E$23)^-7))</f>
        <v>-2.9852681645163925E-30</v>
      </c>
      <c r="Z119" s="4">
        <f t="shared" si="13"/>
        <v>-1.2473157411892433E-30</v>
      </c>
    </row>
    <row r="120" spans="8:26" x14ac:dyDescent="0.4">
      <c r="H120" s="8">
        <v>114</v>
      </c>
      <c r="I120" s="2">
        <v>4.26</v>
      </c>
      <c r="J120" s="4">
        <f t="shared" si="8"/>
        <v>-4.7824888006371939E-28</v>
      </c>
      <c r="K120" s="4">
        <f t="shared" si="9"/>
        <v>-8.4272698331228893E-28</v>
      </c>
      <c r="M120" s="10">
        <f>S120/$E$23</f>
        <v>1.439189189189189</v>
      </c>
      <c r="N120" s="3">
        <f>4*$F$23*((S120/$E$23)^-12 - (S120/$E$23)^-6)/$F$23</f>
        <v>-0.39948755648839518</v>
      </c>
      <c r="O120" s="4">
        <f>$E$15*4*$F$23*(((-12/$E$23)*(-13/$E$23)*(S120/$E$23)^-14 - (-6/$E$23)*(-7/$E$23)*(S120/$E$23)^-8)+(2/S120)*((-12/$E$23)*(S120/$E$23)^-13 - (-6/$E$23)*(S120/$E$23)^-7))/$F$23</f>
        <v>-2.4862830178053906E-3</v>
      </c>
      <c r="P120" s="7">
        <f t="shared" si="10"/>
        <v>-0.40197383950620058</v>
      </c>
      <c r="Q120" s="7"/>
      <c r="R120" s="8">
        <v>114</v>
      </c>
      <c r="S120" s="2">
        <v>4.26</v>
      </c>
      <c r="T120" s="4">
        <f t="shared" si="11"/>
        <v>-2.9580583409297466E-30</v>
      </c>
      <c r="U120" s="4">
        <f t="shared" si="12"/>
        <v>-1.468649497737301E-30</v>
      </c>
      <c r="W120" s="8">
        <v>114</v>
      </c>
      <c r="X120" s="2">
        <v>4.26</v>
      </c>
      <c r="Y120" s="4">
        <f>$E$15*4*$F$23*(((-12/$E$23)*(-13/$E$23)*(X120/$E$23)^-14 - (-6/$E$23)*(-7/$E$23)*(X120/$E$23)^-8)+(2/X120)*((-12/$E$23)*(X120/$E$23)^-13 - (-6/$E$23)*(X120/$E$23)^-7))</f>
        <v>-2.9580583409297484E-30</v>
      </c>
      <c r="Z120" s="4">
        <f t="shared" si="13"/>
        <v>-1.4686494977373037E-30</v>
      </c>
    </row>
    <row r="121" spans="8:26" x14ac:dyDescent="0.4">
      <c r="H121" s="8">
        <v>115</v>
      </c>
      <c r="I121" s="2">
        <v>4.28</v>
      </c>
      <c r="J121" s="4">
        <f t="shared" si="8"/>
        <v>-4.6667024561154568E-28</v>
      </c>
      <c r="K121" s="4">
        <f t="shared" si="9"/>
        <v>-8.2619026135102251E-28</v>
      </c>
      <c r="M121" s="10">
        <f>S121/$E$23</f>
        <v>1.4459459459459461</v>
      </c>
      <c r="N121" s="3">
        <f>4*$F$23*((S121/$E$23)^-12 - (S121/$E$23)^-6)/$F$23</f>
        <v>-0.38978192341631124</v>
      </c>
      <c r="O121" s="4">
        <f>$E$15*4*$F$23*(((-12/$E$23)*(-13/$E$23)*(S121/$E$23)^-14 - (-6/$E$23)*(-7/$E$23)*(S121/$E$23)^-8)+(2/S121)*((-12/$E$23)*(S121/$E$23)^-13 - (-6/$E$23)*(S121/$E$23)^-7))/$F$23</f>
        <v>-2.4599369029042104E-3</v>
      </c>
      <c r="P121" s="7">
        <f t="shared" si="10"/>
        <v>-0.39224186031921543</v>
      </c>
      <c r="Q121" s="7"/>
      <c r="R121" s="8">
        <v>115</v>
      </c>
      <c r="S121" s="2">
        <v>4.28</v>
      </c>
      <c r="T121" s="4">
        <f t="shared" si="11"/>
        <v>-2.9267130176594635E-30</v>
      </c>
      <c r="U121" s="4">
        <f t="shared" si="12"/>
        <v>-1.6613490693194813E-30</v>
      </c>
      <c r="W121" s="8">
        <v>115</v>
      </c>
      <c r="X121" s="2">
        <v>4.28</v>
      </c>
      <c r="Y121" s="4">
        <f>$E$15*4*$F$23*(((-12/$E$23)*(-13/$E$23)*(X121/$E$23)^-14 - (-6/$E$23)*(-7/$E$23)*(X121/$E$23)^-8)+(2/X121)*((-12/$E$23)*(X121/$E$23)^-13 - (-6/$E$23)*(X121/$E$23)^-7))</f>
        <v>-2.9267130176594639E-30</v>
      </c>
      <c r="Z121" s="4">
        <f t="shared" si="13"/>
        <v>-1.6613490693194813E-30</v>
      </c>
    </row>
    <row r="122" spans="8:26" x14ac:dyDescent="0.4">
      <c r="H122" s="8">
        <v>116</v>
      </c>
      <c r="I122" s="2">
        <v>4.3</v>
      </c>
      <c r="J122" s="4">
        <f t="shared" si="8"/>
        <v>-4.5537148255250709E-28</v>
      </c>
      <c r="K122" s="4">
        <f t="shared" si="9"/>
        <v>-8.0980869465564434E-28</v>
      </c>
      <c r="M122" s="10">
        <f>S122/$E$23</f>
        <v>1.4527027027027026</v>
      </c>
      <c r="N122" s="3">
        <f>4*$F$23*((S122/$E$23)^-12 - (S122/$E$23)^-6)/$F$23</f>
        <v>-0.38031454377118717</v>
      </c>
      <c r="O122" s="4">
        <f>$E$15*4*$F$23*(((-12/$E$23)*(-13/$E$23)*(S122/$E$23)^-14 - (-6/$E$23)*(-7/$E$23)*(S122/$E$23)^-8)+(2/S122)*((-12/$E$23)*(S122/$E$23)^-13 - (-6/$E$23)*(S122/$E$23)^-7))/$F$23</f>
        <v>-2.4305725767566218E-3</v>
      </c>
      <c r="P122" s="7">
        <f t="shared" si="10"/>
        <v>-0.38274511634794378</v>
      </c>
      <c r="Q122" s="7"/>
      <c r="R122" s="8">
        <v>116</v>
      </c>
      <c r="S122" s="2">
        <v>4.3</v>
      </c>
      <c r="T122" s="4">
        <f t="shared" si="11"/>
        <v>-2.8917767737706516E-30</v>
      </c>
      <c r="U122" s="4">
        <f t="shared" si="12"/>
        <v>-1.828180912680879E-30</v>
      </c>
      <c r="W122" s="8">
        <v>116</v>
      </c>
      <c r="X122" s="2">
        <v>4.3</v>
      </c>
      <c r="Y122" s="4">
        <f>$E$15*4*$F$23*(((-12/$E$23)*(-13/$E$23)*(X122/$E$23)^-14 - (-6/$E$23)*(-7/$E$23)*(X122/$E$23)^-8)+(2/X122)*((-12/$E$23)*(X122/$E$23)^-13 - (-6/$E$23)*(X122/$E$23)^-7))</f>
        <v>-2.8917767737706533E-30</v>
      </c>
      <c r="Z122" s="4">
        <f t="shared" si="13"/>
        <v>-1.8281809126808801E-30</v>
      </c>
    </row>
    <row r="123" spans="8:26" x14ac:dyDescent="0.4">
      <c r="H123" s="8">
        <v>117</v>
      </c>
      <c r="I123" s="2">
        <v>4.32</v>
      </c>
      <c r="J123" s="4">
        <f t="shared" si="8"/>
        <v>-4.443478651291105E-28</v>
      </c>
      <c r="K123" s="4">
        <f t="shared" si="9"/>
        <v>-7.9359908977372631E-28</v>
      </c>
      <c r="M123" s="10">
        <f>S123/$E$23</f>
        <v>1.4594594594594597</v>
      </c>
      <c r="N123" s="3">
        <f>4*$F$23*((S123/$E$23)^-12 - (S123/$E$23)^-6)/$F$23</f>
        <v>-0.37108103212698579</v>
      </c>
      <c r="O123" s="4">
        <f>$E$15*4*$F$23*(((-12/$E$23)*(-13/$E$23)*(S123/$E$23)^-14 - (-6/$E$23)*(-7/$E$23)*(S123/$E$23)^-8)+(2/S123)*((-12/$E$23)*(S123/$E$23)^-13 - (-6/$E$23)*(S123/$E$23)^-7))/$F$23</f>
        <v>-2.3986034103394313E-3</v>
      </c>
      <c r="P123" s="7">
        <f t="shared" si="10"/>
        <v>-0.37347963553732522</v>
      </c>
      <c r="Q123" s="7"/>
      <c r="R123" s="8">
        <v>117</v>
      </c>
      <c r="S123" s="2">
        <v>4.32</v>
      </c>
      <c r="T123" s="4">
        <f t="shared" si="11"/>
        <v>-2.8537414179017885E-30</v>
      </c>
      <c r="U123" s="4">
        <f t="shared" si="12"/>
        <v>-1.971659620078796E-30</v>
      </c>
      <c r="W123" s="8">
        <v>117</v>
      </c>
      <c r="X123" s="2">
        <v>4.32</v>
      </c>
      <c r="Y123" s="4">
        <f>$E$15*4*$F$23*(((-12/$E$23)*(-13/$E$23)*(X123/$E$23)^-14 - (-6/$E$23)*(-7/$E$23)*(X123/$E$23)^-8)+(2/X123)*((-12/$E$23)*(X123/$E$23)^-13 - (-6/$E$23)*(X123/$E$23)^-7))</f>
        <v>-2.8537414179017895E-30</v>
      </c>
      <c r="Z123" s="4">
        <f t="shared" si="13"/>
        <v>-1.9716596200787963E-30</v>
      </c>
    </row>
    <row r="124" spans="8:26" x14ac:dyDescent="0.4">
      <c r="H124" s="8">
        <v>118</v>
      </c>
      <c r="I124" s="2">
        <v>4.34</v>
      </c>
      <c r="J124" s="4">
        <f t="shared" si="8"/>
        <v>-4.3359450969303383E-28</v>
      </c>
      <c r="K124" s="4">
        <f t="shared" si="9"/>
        <v>-7.7757612548607193E-28</v>
      </c>
      <c r="M124" s="10">
        <f>S124/$E$23</f>
        <v>1.4662162162162162</v>
      </c>
      <c r="N124" s="3">
        <f>4*$F$23*((S124/$E$23)^-12 - (S124/$E$23)^-6)/$F$23</f>
        <v>-0.36207691066448433</v>
      </c>
      <c r="O124" s="4">
        <f>$E$15*4*$F$23*(((-12/$E$23)*(-13/$E$23)*(S124/$E$23)^-14 - (-6/$E$23)*(-7/$E$23)*(S124/$E$23)^-8)+(2/S124)*((-12/$E$23)*(S124/$E$23)^-13 - (-6/$E$23)*(S124/$E$23)^-7))/$F$23</f>
        <v>-2.364402458706498E-3</v>
      </c>
      <c r="P124" s="7">
        <f t="shared" si="10"/>
        <v>-0.36444131312319084</v>
      </c>
      <c r="Q124" s="7"/>
      <c r="R124" s="8">
        <v>118</v>
      </c>
      <c r="S124" s="2">
        <v>4.34</v>
      </c>
      <c r="T124" s="4">
        <f t="shared" si="11"/>
        <v>-2.8130507927714148E-30</v>
      </c>
      <c r="U124" s="4">
        <f t="shared" si="12"/>
        <v>-2.0940708252283728E-30</v>
      </c>
      <c r="W124" s="8">
        <v>118</v>
      </c>
      <c r="X124" s="2">
        <v>4.34</v>
      </c>
      <c r="Y124" s="4">
        <f>$E$15*4*$F$23*(((-12/$E$23)*(-13/$E$23)*(X124/$E$23)^-14 - (-6/$E$23)*(-7/$E$23)*(X124/$E$23)^-8)+(2/X124)*((-12/$E$23)*(X124/$E$23)^-13 - (-6/$E$23)*(X124/$E$23)^-7))</f>
        <v>-2.8130507927714155E-30</v>
      </c>
      <c r="Z124" s="4">
        <f t="shared" si="13"/>
        <v>-2.0940708252283742E-30</v>
      </c>
    </row>
    <row r="125" spans="8:26" x14ac:dyDescent="0.4">
      <c r="H125" s="8">
        <v>119</v>
      </c>
      <c r="I125" s="2">
        <v>4.3600000000000003</v>
      </c>
      <c r="J125" s="4">
        <f t="shared" si="8"/>
        <v>-4.2310640573557402E-28</v>
      </c>
      <c r="K125" s="4">
        <f t="shared" si="9"/>
        <v>-7.6175254757479349E-28</v>
      </c>
      <c r="M125" s="10">
        <f>S125/$E$23</f>
        <v>1.472972972972973</v>
      </c>
      <c r="N125" s="3">
        <f>4*$F$23*((S125/$E$23)^-12 - (S125/$E$23)^-6)/$F$23</f>
        <v>-0.35329763158137495</v>
      </c>
      <c r="O125" s="4">
        <f>$E$15*4*$F$23*(((-12/$E$23)*(-13/$E$23)*(S125/$E$23)^-14 - (-6/$E$23)*(-7/$E$23)*(S125/$E$23)^-8)+(2/S125)*((-12/$E$23)*(S125/$E$23)^-13 - (-6/$E$23)*(S125/$E$23)^-7))/$F$23</f>
        <v>-2.3283061323458865E-3</v>
      </c>
      <c r="P125" s="7">
        <f t="shared" si="10"/>
        <v>-0.35562593771372086</v>
      </c>
      <c r="Q125" s="7"/>
      <c r="R125" s="8">
        <v>119</v>
      </c>
      <c r="S125" s="2">
        <v>4.3600000000000003</v>
      </c>
      <c r="T125" s="4">
        <f t="shared" si="11"/>
        <v>-2.7701051431799309E-30</v>
      </c>
      <c r="U125" s="4">
        <f t="shared" si="12"/>
        <v>-2.1974919834840639E-30</v>
      </c>
      <c r="W125" s="8">
        <v>119</v>
      </c>
      <c r="X125" s="2">
        <v>4.3600000000000003</v>
      </c>
      <c r="Y125" s="4">
        <f>$E$15*4*$F$23*(((-12/$E$23)*(-13/$E$23)*(X125/$E$23)^-14 - (-6/$E$23)*(-7/$E$23)*(X125/$E$23)^-8)+(2/X125)*((-12/$E$23)*(X125/$E$23)^-13 - (-6/$E$23)*(X125/$E$23)^-7))</f>
        <v>-2.7701051431799312E-30</v>
      </c>
      <c r="Z125" s="4">
        <f t="shared" si="13"/>
        <v>-2.1974919834840664E-30</v>
      </c>
    </row>
    <row r="126" spans="8:26" x14ac:dyDescent="0.4">
      <c r="H126" s="8">
        <v>120</v>
      </c>
      <c r="I126" s="2">
        <v>4.38</v>
      </c>
      <c r="J126" s="4">
        <f t="shared" si="8"/>
        <v>-4.1287844365714775E-28</v>
      </c>
      <c r="K126" s="4">
        <f t="shared" si="9"/>
        <v>-7.4613934678210995E-28</v>
      </c>
      <c r="M126" s="10">
        <f>S126/$E$23</f>
        <v>1.4797297297297296</v>
      </c>
      <c r="N126" s="3">
        <f>4*$F$23*((S126/$E$23)^-12 - (S126/$E$23)^-6)/$F$23</f>
        <v>-0.34473859709439136</v>
      </c>
      <c r="O126" s="4">
        <f>$E$15*4*$F$23*(((-12/$E$23)*(-13/$E$23)*(S126/$E$23)^-14 - (-6/$E$23)*(-7/$E$23)*(S126/$E$23)^-8)+(2/S126)*((-12/$E$23)*(S126/$E$23)^-13 - (-6/$E$23)*(S126/$E$23)^-7))/$F$23</f>
        <v>-2.2906175356473954E-3</v>
      </c>
      <c r="P126" s="7">
        <f t="shared" si="10"/>
        <v>-0.34702921463003877</v>
      </c>
      <c r="Q126" s="7"/>
      <c r="R126" s="8">
        <v>120</v>
      </c>
      <c r="S126" s="2">
        <v>4.38</v>
      </c>
      <c r="T126" s="4">
        <f t="shared" si="11"/>
        <v>-2.7252650879555198E-30</v>
      </c>
      <c r="U126" s="4">
        <f t="shared" si="12"/>
        <v>-2.2838112293606248E-30</v>
      </c>
      <c r="W126" s="8">
        <v>120</v>
      </c>
      <c r="X126" s="2">
        <v>4.38</v>
      </c>
      <c r="Y126" s="4">
        <f>$E$15*4*$F$23*(((-12/$E$23)*(-13/$E$23)*(X126/$E$23)^-14 - (-6/$E$23)*(-7/$E$23)*(X126/$E$23)^-8)+(2/X126)*((-12/$E$23)*(X126/$E$23)^-13 - (-6/$E$23)*(X126/$E$23)^-7))</f>
        <v>-2.7252650879555202E-30</v>
      </c>
      <c r="Z126" s="4">
        <f t="shared" si="13"/>
        <v>-2.2838112293606259E-30</v>
      </c>
    </row>
    <row r="127" spans="8:26" x14ac:dyDescent="0.4">
      <c r="H127" s="8">
        <v>121</v>
      </c>
      <c r="I127" s="2">
        <v>4.4000000000000004</v>
      </c>
      <c r="J127" s="4">
        <f t="shared" si="8"/>
        <v>-4.0290543958278811E-28</v>
      </c>
      <c r="K127" s="4">
        <f t="shared" si="9"/>
        <v>-7.3074592141540863E-28</v>
      </c>
      <c r="M127" s="10">
        <f>S127/$E$23</f>
        <v>1.4864864864864866</v>
      </c>
      <c r="N127" s="3">
        <f>4*$F$23*((S127/$E$23)^-12 - (S127/$E$23)^-6)/$F$23</f>
        <v>-0.33639517726069468</v>
      </c>
      <c r="O127" s="4">
        <f>$E$15*4*$F$23*(((-12/$E$23)*(-13/$E$23)*(S127/$E$23)^-14 - (-6/$E$23)*(-7/$E$23)*(S127/$E$23)^-8)+(2/S127)*((-12/$E$23)*(S127/$E$23)^-13 - (-6/$E$23)*(S127/$E$23)^-7))/$F$23</f>
        <v>-2.2516095032356046E-3</v>
      </c>
      <c r="P127" s="7">
        <f t="shared" si="10"/>
        <v>-0.33864678676393029</v>
      </c>
      <c r="Q127" s="7"/>
      <c r="R127" s="8">
        <v>121</v>
      </c>
      <c r="S127" s="2">
        <v>4.4000000000000004</v>
      </c>
      <c r="T127" s="4">
        <f t="shared" si="11"/>
        <v>-2.6788552324352063E-30</v>
      </c>
      <c r="U127" s="4">
        <f t="shared" si="12"/>
        <v>-2.3547444944447368E-30</v>
      </c>
      <c r="W127" s="8">
        <v>121</v>
      </c>
      <c r="X127" s="2">
        <v>4.4000000000000004</v>
      </c>
      <c r="Y127" s="4">
        <f>$E$15*4*$F$23*(((-12/$E$23)*(-13/$E$23)*(X127/$E$23)^-14 - (-6/$E$23)*(-7/$E$23)*(X127/$E$23)^-8)+(2/X127)*((-12/$E$23)*(X127/$E$23)^-13 - (-6/$E$23)*(X127/$E$23)^-7))</f>
        <v>-2.678855232435207E-30</v>
      </c>
      <c r="Z127" s="4">
        <f t="shared" si="13"/>
        <v>-2.3547444944447382E-30</v>
      </c>
    </row>
    <row r="128" spans="8:26" x14ac:dyDescent="0.4">
      <c r="H128" s="8">
        <v>122</v>
      </c>
      <c r="I128" s="2">
        <v>4.42</v>
      </c>
      <c r="J128" s="4">
        <f t="shared" si="8"/>
        <v>-3.9318215750221449E-28</v>
      </c>
      <c r="K128" s="4">
        <f t="shared" si="9"/>
        <v>-7.155802259249121E-28</v>
      </c>
      <c r="M128" s="10">
        <f>S128/$E$23</f>
        <v>1.4932432432432432</v>
      </c>
      <c r="N128" s="3">
        <f>4*$F$23*((S128/$E$23)^-12 - (S128/$E$23)^-6)/$F$23</f>
        <v>-0.32826272582483212</v>
      </c>
      <c r="O128" s="4">
        <f>$E$15*4*$F$23*(((-12/$E$23)*(-13/$E$23)*(S128/$E$23)^-14 - (-6/$E$23)*(-7/$E$23)*(S128/$E$23)^-8)+(2/S128)*((-12/$E$23)*(S128/$E$23)^-13 - (-6/$E$23)*(S128/$E$23)^-7))/$F$23</f>
        <v>-2.2115273620006396E-3</v>
      </c>
      <c r="P128" s="7">
        <f t="shared" si="10"/>
        <v>-0.33047425318683277</v>
      </c>
      <c r="Q128" s="7"/>
      <c r="R128" s="8">
        <v>122</v>
      </c>
      <c r="S128" s="2">
        <v>4.42</v>
      </c>
      <c r="T128" s="4">
        <f t="shared" si="11"/>
        <v>-2.6311674545944236E-30</v>
      </c>
      <c r="U128" s="4">
        <f t="shared" si="12"/>
        <v>-2.4118510507439836E-30</v>
      </c>
      <c r="W128" s="8">
        <v>122</v>
      </c>
      <c r="X128" s="2">
        <v>4.42</v>
      </c>
      <c r="Y128" s="4">
        <f>$E$15*4*$F$23*(((-12/$E$23)*(-13/$E$23)*(X128/$E$23)^-14 - (-6/$E$23)*(-7/$E$23)*(X128/$E$23)^-8)+(2/X128)*((-12/$E$23)*(X128/$E$23)^-13 - (-6/$E$23)*(X128/$E$23)^-7))</f>
        <v>-2.6311674545944253E-30</v>
      </c>
      <c r="Z128" s="4">
        <f t="shared" si="13"/>
        <v>-2.4118510507439846E-30</v>
      </c>
    </row>
    <row r="129" spans="8:26" x14ac:dyDescent="0.4">
      <c r="H129" s="8">
        <v>123</v>
      </c>
      <c r="I129" s="2">
        <v>4.4400000000000004</v>
      </c>
      <c r="J129" s="4">
        <f t="shared" si="8"/>
        <v>-3.837033289872954E-28</v>
      </c>
      <c r="K129" s="4">
        <f t="shared" si="9"/>
        <v>-7.0064890666285929E-28</v>
      </c>
      <c r="M129" s="10">
        <f>S129/$E$23</f>
        <v>1.5000000000000002</v>
      </c>
      <c r="N129" s="3">
        <f>4*$F$23*((S129/$E$23)^-12 - (S129/$E$23)^-6)/$F$23</f>
        <v>-0.32033659427857436</v>
      </c>
      <c r="O129" s="4">
        <f>$E$15*4*$F$23*(((-12/$E$23)*(-13/$E$23)*(S129/$E$23)^-14 - (-6/$E$23)*(-7/$E$23)*(S129/$E$23)^-8)+(2/S129)*((-12/$E$23)*(S129/$E$23)^-13 - (-6/$E$23)*(S129/$E$23)^-7))/$F$23</f>
        <v>-2.1705914440225639E-3</v>
      </c>
      <c r="P129" s="7">
        <f t="shared" si="10"/>
        <v>-0.3225071857225969</v>
      </c>
      <c r="Q129" s="7"/>
      <c r="R129" s="8">
        <v>123</v>
      </c>
      <c r="S129" s="2">
        <v>4.4400000000000004</v>
      </c>
      <c r="T129" s="4">
        <f t="shared" si="11"/>
        <v>-2.5824638948019645E-30</v>
      </c>
      <c r="U129" s="4">
        <f t="shared" si="12"/>
        <v>-2.456547628348073E-30</v>
      </c>
      <c r="W129" s="8">
        <v>123</v>
      </c>
      <c r="X129" s="2">
        <v>4.4400000000000004</v>
      </c>
      <c r="Y129" s="4">
        <f>$E$15*4*$F$23*(((-12/$E$23)*(-13/$E$23)*(X129/$E$23)^-14 - (-6/$E$23)*(-7/$E$23)*(X129/$E$23)^-8)+(2/X129)*((-12/$E$23)*(X129/$E$23)^-13 - (-6/$E$23)*(X129/$E$23)^-7))</f>
        <v>-2.5824638948019652E-30</v>
      </c>
      <c r="Z129" s="4">
        <f t="shared" si="13"/>
        <v>-2.4565476283480747E-30</v>
      </c>
    </row>
    <row r="130" spans="8:26" x14ac:dyDescent="0.4">
      <c r="H130" s="8">
        <v>124</v>
      </c>
      <c r="I130" s="2">
        <v>4.46</v>
      </c>
      <c r="J130" s="4">
        <f t="shared" si="8"/>
        <v>-3.74463670716448E-28</v>
      </c>
      <c r="K130" s="4">
        <f t="shared" si="9"/>
        <v>-6.8595742592655271E-28</v>
      </c>
      <c r="M130" s="10">
        <f>S130/$E$23</f>
        <v>1.5067567567567568</v>
      </c>
      <c r="N130" s="3">
        <f>4*$F$23*((S130/$E$23)^-12 - (S130/$E$23)^-6)/$F$23</f>
        <v>-0.31261214430374418</v>
      </c>
      <c r="O130" s="4">
        <f>$E$15*4*$F$23*(((-12/$E$23)*(-13/$E$23)*(S130/$E$23)^-14 - (-6/$E$23)*(-7/$E$23)*(S130/$E$23)^-8)+(2/S130)*((-12/$E$23)*(S130/$E$23)^-13 - (-6/$E$23)*(S130/$E$23)^-7))/$F$23</f>
        <v>-2.128999373207209E-3</v>
      </c>
      <c r="P130" s="7">
        <f t="shared" si="10"/>
        <v>-0.31474114367695138</v>
      </c>
      <c r="Q130" s="7"/>
      <c r="R130" s="8">
        <v>124</v>
      </c>
      <c r="S130" s="2">
        <v>4.46</v>
      </c>
      <c r="T130" s="4">
        <f t="shared" si="11"/>
        <v>-2.5329796763478238E-30</v>
      </c>
      <c r="U130" s="4">
        <f t="shared" si="12"/>
        <v>-2.4901212417438229E-30</v>
      </c>
      <c r="W130" s="8">
        <v>124</v>
      </c>
      <c r="X130" s="2">
        <v>4.46</v>
      </c>
      <c r="Y130" s="4">
        <f>$E$15*4*$F$23*(((-12/$E$23)*(-13/$E$23)*(X130/$E$23)^-14 - (-6/$E$23)*(-7/$E$23)*(X130/$E$23)^-8)+(2/X130)*((-12/$E$23)*(X130/$E$23)^-13 - (-6/$E$23)*(X130/$E$23)^-7))</f>
        <v>-2.5329796763478245E-30</v>
      </c>
      <c r="Z130" s="4">
        <f t="shared" si="13"/>
        <v>-2.4901212417438226E-30</v>
      </c>
    </row>
    <row r="131" spans="8:26" x14ac:dyDescent="0.4">
      <c r="H131" s="8">
        <v>125</v>
      </c>
      <c r="I131" s="2">
        <v>4.4800000000000004</v>
      </c>
      <c r="J131" s="4">
        <f t="shared" si="8"/>
        <v>-3.6545790001431407E-28</v>
      </c>
      <c r="K131" s="4">
        <f t="shared" si="9"/>
        <v>-6.715101752906169E-28</v>
      </c>
      <c r="M131" s="10">
        <f>S131/$E$23</f>
        <v>1.5135135135135136</v>
      </c>
      <c r="N131" s="3">
        <f>4*$F$23*((S131/$E$23)^-12 - (S131/$E$23)^-6)/$F$23</f>
        <v>-0.30508475875247965</v>
      </c>
      <c r="O131" s="4">
        <f>$E$15*4*$F$23*(((-12/$E$23)*(-13/$E$23)*(S131/$E$23)^-14 - (-6/$E$23)*(-7/$E$23)*(S131/$E$23)^-8)+(2/S131)*((-12/$E$23)*(S131/$E$23)^-13 - (-6/$E$23)*(S131/$E$23)^-7))/$F$23</f>
        <v>-2.0869281463044638E-3</v>
      </c>
      <c r="P131" s="7">
        <f t="shared" si="10"/>
        <v>-0.3071716868987841</v>
      </c>
      <c r="Q131" s="7"/>
      <c r="R131" s="8">
        <v>125</v>
      </c>
      <c r="S131" s="2">
        <v>4.4800000000000004</v>
      </c>
      <c r="T131" s="4">
        <f t="shared" si="11"/>
        <v>-2.4829253813373305E-30</v>
      </c>
      <c r="U131" s="4">
        <f t="shared" si="12"/>
        <v>-2.5137408460601051E-30</v>
      </c>
      <c r="W131" s="8">
        <v>125</v>
      </c>
      <c r="X131" s="2">
        <v>4.4800000000000004</v>
      </c>
      <c r="Y131" s="4">
        <f>$E$15*4*$F$23*(((-12/$E$23)*(-13/$E$23)*(X131/$E$23)^-14 - (-6/$E$23)*(-7/$E$23)*(X131/$E$23)^-8)+(2/X131)*((-12/$E$23)*(X131/$E$23)^-13 - (-6/$E$23)*(X131/$E$23)^-7))</f>
        <v>-2.4829253813373301E-30</v>
      </c>
      <c r="Z131" s="4">
        <f t="shared" si="13"/>
        <v>-2.5137408460601062E-30</v>
      </c>
    </row>
    <row r="132" spans="8:26" x14ac:dyDescent="0.4">
      <c r="H132" s="8">
        <v>126</v>
      </c>
      <c r="I132" s="2">
        <v>4.5</v>
      </c>
      <c r="J132" s="4">
        <f t="shared" si="8"/>
        <v>-3.5668074859592506E-28</v>
      </c>
      <c r="K132" s="4">
        <f t="shared" si="9"/>
        <v>-6.5731057914578105E-28</v>
      </c>
      <c r="M132" s="10">
        <f>S132/$E$23</f>
        <v>1.5202702702702704</v>
      </c>
      <c r="N132" s="3">
        <f>4*$F$23*((S132/$E$23)^-12 - (S132/$E$23)^-6)/$F$23</f>
        <v>-0.29774985130523374</v>
      </c>
      <c r="O132" s="4">
        <f>$E$15*4*$F$23*(((-12/$E$23)*(-13/$E$23)*(S132/$E$23)^-14 - (-6/$E$23)*(-7/$E$23)*(S132/$E$23)^-8)+(2/S132)*((-12/$E$23)*(S132/$E$23)^-13 - (-6/$E$23)*(S132/$E$23)^-7))/$F$23</f>
        <v>-2.0445360270421459E-3</v>
      </c>
      <c r="P132" s="7">
        <f t="shared" si="10"/>
        <v>-0.29979438733227587</v>
      </c>
      <c r="Q132" s="7"/>
      <c r="R132" s="8">
        <v>126</v>
      </c>
      <c r="S132" s="2">
        <v>4.5</v>
      </c>
      <c r="T132" s="4">
        <f t="shared" si="11"/>
        <v>-2.4324893042392856E-30</v>
      </c>
      <c r="U132" s="4">
        <f t="shared" si="12"/>
        <v>-2.528467932766812E-30</v>
      </c>
      <c r="W132" s="8">
        <v>126</v>
      </c>
      <c r="X132" s="2">
        <v>4.5</v>
      </c>
      <c r="Y132" s="4">
        <f>$E$15*4*$F$23*(((-12/$E$23)*(-13/$E$23)*(X132/$E$23)^-14 - (-6/$E$23)*(-7/$E$23)*(X132/$E$23)^-8)+(2/X132)*((-12/$E$23)*(X132/$E$23)^-13 - (-6/$E$23)*(X132/$E$23)^-7))</f>
        <v>-2.432489304239287E-30</v>
      </c>
      <c r="Z132" s="4">
        <f t="shared" si="13"/>
        <v>-2.5284679327668137E-30</v>
      </c>
    </row>
    <row r="133" spans="8:26" x14ac:dyDescent="0.4">
      <c r="H133" s="8">
        <v>127</v>
      </c>
      <c r="I133" s="2">
        <v>4.5199999999999996</v>
      </c>
      <c r="J133" s="4">
        <f t="shared" si="8"/>
        <v>-3.4812697468712206E-28</v>
      </c>
      <c r="K133" s="4">
        <f t="shared" si="9"/>
        <v>-6.4336118928129353E-28</v>
      </c>
      <c r="M133" s="10">
        <f>S133/$E$23</f>
        <v>1.527027027027027</v>
      </c>
      <c r="N133" s="3">
        <f>4*$F$23*((S133/$E$23)^-12 - (S133/$E$23)^-6)/$F$23</f>
        <v>-0.2906028749338988</v>
      </c>
      <c r="O133" s="4">
        <f>$E$15*4*$F$23*(((-12/$E$23)*(-13/$E$23)*(S133/$E$23)^-14 - (-6/$E$23)*(-7/$E$23)*(S133/$E$23)^-8)+(2/S133)*((-12/$E$23)*(S133/$E$23)^-13 - (-6/$E$23)*(S133/$E$23)^-7))/$F$23</f>
        <v>-2.0019642703576349E-3</v>
      </c>
      <c r="P133" s="7">
        <f t="shared" si="10"/>
        <v>-0.29260483920425645</v>
      </c>
      <c r="Q133" s="7"/>
      <c r="R133" s="8">
        <v>127</v>
      </c>
      <c r="S133" s="2">
        <v>4.5199999999999996</v>
      </c>
      <c r="T133" s="4">
        <f t="shared" si="11"/>
        <v>-2.3818395032927287E-30</v>
      </c>
      <c r="U133" s="4">
        <f t="shared" si="12"/>
        <v>-2.5352661637776821E-30</v>
      </c>
      <c r="W133" s="8">
        <v>127</v>
      </c>
      <c r="X133" s="2">
        <v>4.5199999999999996</v>
      </c>
      <c r="Y133" s="4">
        <f>$E$15*4*$F$23*(((-12/$E$23)*(-13/$E$23)*(X133/$E$23)^-14 - (-6/$E$23)*(-7/$E$23)*(X133/$E$23)^-8)+(2/X133)*((-12/$E$23)*(X133/$E$23)^-13 - (-6/$E$23)*(X133/$E$23)^-7))</f>
        <v>-2.3818395032927294E-30</v>
      </c>
      <c r="Z133" s="4">
        <f t="shared" si="13"/>
        <v>-2.5352661637776832E-30</v>
      </c>
    </row>
    <row r="134" spans="8:26" x14ac:dyDescent="0.4">
      <c r="H134" s="8">
        <v>128</v>
      </c>
      <c r="I134" s="2">
        <v>4.54</v>
      </c>
      <c r="J134" s="4">
        <f t="shared" si="8"/>
        <v>-3.3979137367722607E-28</v>
      </c>
      <c r="K134" s="4">
        <f t="shared" si="9"/>
        <v>-6.2966377127518337E-28</v>
      </c>
      <c r="M134" s="10">
        <f>S134/$E$23</f>
        <v>1.5337837837837838</v>
      </c>
      <c r="N134" s="3">
        <f>4*$F$23*((S134/$E$23)^-12 - (S134/$E$23)^-6)/$F$23</f>
        <v>-0.28363932928577223</v>
      </c>
      <c r="O134" s="4">
        <f>$E$15*4*$F$23*(((-12/$E$23)*(-13/$E$23)*(S134/$E$23)^-14 - (-6/$E$23)*(-7/$E$23)*(S134/$E$23)^-8)+(2/S134)*((-12/$E$23)*(S134/$E$23)^-13 - (-6/$E$23)*(S134/$E$23)^-7))/$F$23</f>
        <v>-1.9593386921276878E-3</v>
      </c>
      <c r="P134" s="7">
        <f t="shared" si="10"/>
        <v>-0.2855986679778999</v>
      </c>
      <c r="Q134" s="7"/>
      <c r="R134" s="8">
        <v>128</v>
      </c>
      <c r="S134" s="2">
        <v>4.54</v>
      </c>
      <c r="T134" s="4">
        <f t="shared" si="11"/>
        <v>-2.331125668094938E-30</v>
      </c>
      <c r="U134" s="4">
        <f t="shared" si="12"/>
        <v>-2.5350101333875053E-30</v>
      </c>
      <c r="W134" s="8">
        <v>128</v>
      </c>
      <c r="X134" s="2">
        <v>4.54</v>
      </c>
      <c r="Y134" s="4">
        <f>$E$15*4*$F$23*(((-12/$E$23)*(-13/$E$23)*(X134/$E$23)^-14 - (-6/$E$23)*(-7/$E$23)*(X134/$E$23)^-8)+(2/X134)*((-12/$E$23)*(X134/$E$23)^-13 - (-6/$E$23)*(X134/$E$23)^-7))</f>
        <v>-2.3311256680949387E-30</v>
      </c>
      <c r="Z134" s="4">
        <f t="shared" si="13"/>
        <v>-2.5350101333875049E-30</v>
      </c>
    </row>
    <row r="135" spans="8:26" x14ac:dyDescent="0.4">
      <c r="H135" s="8">
        <v>129</v>
      </c>
      <c r="I135" s="2">
        <v>4.5599999999999996</v>
      </c>
      <c r="J135" s="4">
        <f t="shared" si="8"/>
        <v>-3.3166878744561587E-28</v>
      </c>
      <c r="K135" s="4">
        <f t="shared" si="9"/>
        <v>-6.1621938339021229E-28</v>
      </c>
      <c r="M135" s="10">
        <f>S135/$E$23</f>
        <v>1.5405405405405403</v>
      </c>
      <c r="N135" s="3">
        <f>4*$F$23*((S135/$E$23)^-12 - (S135/$E$23)^-6)/$F$23</f>
        <v>-0.27685476709345713</v>
      </c>
      <c r="O135" s="4">
        <f>$E$15*4*$F$23*(((-12/$E$23)*(-13/$E$23)*(S135/$E$23)^-14 - (-6/$E$23)*(-7/$E$23)*(S135/$E$23)^-8)+(2/S135)*((-12/$E$23)*(S135/$E$23)^-13 - (-6/$E$23)*(S135/$E$23)^-7))/$F$23</f>
        <v>-1.9167710983666968E-3</v>
      </c>
      <c r="P135" s="7">
        <f t="shared" si="10"/>
        <v>-0.27877153819182382</v>
      </c>
      <c r="Q135" s="7"/>
      <c r="R135" s="8">
        <v>129</v>
      </c>
      <c r="S135" s="2">
        <v>4.5599999999999996</v>
      </c>
      <c r="T135" s="4">
        <f t="shared" si="11"/>
        <v>-2.2804808199918627E-30</v>
      </c>
      <c r="U135" s="4">
        <f t="shared" si="12"/>
        <v>-2.5284933389014642E-30</v>
      </c>
      <c r="W135" s="8">
        <v>129</v>
      </c>
      <c r="X135" s="2">
        <v>4.5599999999999996</v>
      </c>
      <c r="Y135" s="4">
        <f>$E$15*4*$F$23*(((-12/$E$23)*(-13/$E$23)*(X135/$E$23)^-14 - (-6/$E$23)*(-7/$E$23)*(X135/$E$23)^-8)+(2/X135)*((-12/$E$23)*(X135/$E$23)^-13 - (-6/$E$23)*(X135/$E$23)^-7))</f>
        <v>-2.2804808199918638E-30</v>
      </c>
      <c r="Z135" s="4">
        <f t="shared" si="13"/>
        <v>-2.5284933389014649E-30</v>
      </c>
    </row>
    <row r="136" spans="8:26" x14ac:dyDescent="0.4">
      <c r="H136" s="8">
        <v>130</v>
      </c>
      <c r="I136" s="2">
        <v>4.58</v>
      </c>
      <c r="J136" s="4">
        <f t="shared" ref="J136:J199" si="14">$E$15*4*$F$23*$E$23^-2*(132*(I136/$E$23)^-14 - 30*(I136/$E$23)^-8)+4*$F$23*((I136/$E$23)^-12 - (I136/$E$23)^-6)</f>
        <v>-3.2375411249084572E-28</v>
      </c>
      <c r="K136" s="4">
        <f t="shared" ref="K136:K199" si="15">$E$15*(-4)*$F$23*$E$23^-3*(-1848*(I136/$E$23)^-15 +240*(I136/$E$23)^-9)+(-4)*$F$23*((-12/$E$23)*(I136/$E$23)^-12 - (-6/$E$23)*(I136/$E$23)^-6)</f>
        <v>-6.0302844861291416E-28</v>
      </c>
      <c r="M136" s="10">
        <f>S136/$E$23</f>
        <v>1.5472972972972974</v>
      </c>
      <c r="N136" s="3">
        <f>4*$F$23*((S136/$E$23)^-12 - (S136/$E$23)^-6)/$F$23</f>
        <v>-0.27024479970613807</v>
      </c>
      <c r="O136" s="4">
        <f>$E$15*4*$F$23*(((-12/$E$23)*(-13/$E$23)*(S136/$E$23)^-14 - (-6/$E$23)*(-7/$E$23)*(S136/$E$23)^-8)+(2/S136)*((-12/$E$23)*(S136/$E$23)^-13 - (-6/$E$23)*(S136/$E$23)^-7))/$F$23</f>
        <v>-1.8743605865705027E-3</v>
      </c>
      <c r="P136" s="7">
        <f t="shared" ref="P136:P199" si="16">N136+O136</f>
        <v>-0.27211916029270855</v>
      </c>
      <c r="Q136" s="7"/>
      <c r="R136" s="8">
        <v>130</v>
      </c>
      <c r="S136" s="2">
        <v>4.58</v>
      </c>
      <c r="T136" s="4">
        <f t="shared" ref="T136:T199" si="17">$E$15*4*$F$23*$E$23^-2*(132*(S136/$E$23)^-14 - 30*(S136/$E$23)^-8)</f>
        <v>-2.2300228603535562E-30</v>
      </c>
      <c r="U136" s="4">
        <f t="shared" ref="U136:U199" si="18">$E$15*(-4)*$F$23*$E$23^-3*(-1848*(S136/$E$23)^-15 +240*(S136/$E$23)^-9)</f>
        <v>-2.5164354330906289E-30</v>
      </c>
      <c r="W136" s="8">
        <v>130</v>
      </c>
      <c r="X136" s="2">
        <v>4.58</v>
      </c>
      <c r="Y136" s="4">
        <f>$E$15*4*$F$23*(((-12/$E$23)*(-13/$E$23)*(X136/$E$23)^-14 - (-6/$E$23)*(-7/$E$23)*(X136/$E$23)^-8)+(2/X136)*((-12/$E$23)*(X136/$E$23)^-13 - (-6/$E$23)*(X136/$E$23)^-7))</f>
        <v>-2.2300228603535572E-30</v>
      </c>
      <c r="Z136" s="4">
        <f t="shared" ref="Z136:Z199" si="19">$E$15*(-4)*$F$23*(((-12/$E$23)*(-13/$E$23)*(-14/$E$23)*(X136/$E$23)^-15 - (-6/$E$23)*(-7/$E$23)*(-8/$E$23)*(X136/$E$23)^-9)+(2/$E$23)*((-12/$E$23)*(-14/$E$23)*(X136/$E$23)^-15 - (-6/$E$23)*(-8/$E$23)*(X136/$E$23)^-9))</f>
        <v>-2.5164354330906289E-30</v>
      </c>
    </row>
    <row r="137" spans="8:26" x14ac:dyDescent="0.4">
      <c r="H137" s="8">
        <v>131</v>
      </c>
      <c r="I137" s="2">
        <v>4.5999999999999996</v>
      </c>
      <c r="J137" s="4">
        <f t="shared" si="14"/>
        <v>-3.1604230697913235E-28</v>
      </c>
      <c r="K137" s="4">
        <f t="shared" si="15"/>
        <v>-5.9009082041809947E-28</v>
      </c>
      <c r="M137" s="10">
        <f>S137/$E$23</f>
        <v>1.5540540540540539</v>
      </c>
      <c r="N137" s="3">
        <f>4*$F$23*((S137/$E$23)^-12 - (S137/$E$23)^-6)/$F$23</f>
        <v>-0.26380510182892108</v>
      </c>
      <c r="O137" s="4">
        <f>$E$15*4*$F$23*(((-12/$E$23)*(-13/$E$23)*(S137/$E$23)^-14 - (-6/$E$23)*(-7/$E$23)*(S137/$E$23)^-8)+(2/S137)*((-12/$E$23)*(S137/$E$23)^-13 - (-6/$E$23)*(S137/$E$23)^-7))/$F$23</f>
        <v>-1.8321947307130212E-3</v>
      </c>
      <c r="P137" s="7">
        <f t="shared" si="16"/>
        <v>-0.26563729655963408</v>
      </c>
      <c r="Q137" s="7"/>
      <c r="R137" s="8">
        <v>131</v>
      </c>
      <c r="S137" s="2">
        <v>4.5999999999999996</v>
      </c>
      <c r="T137" s="4">
        <f t="shared" si="17"/>
        <v>-2.1798559804253974E-30</v>
      </c>
      <c r="U137" s="4">
        <f t="shared" si="18"/>
        <v>-2.4994888246460073E-30</v>
      </c>
      <c r="W137" s="8">
        <v>131</v>
      </c>
      <c r="X137" s="2">
        <v>4.5999999999999996</v>
      </c>
      <c r="Y137" s="4">
        <f>$E$15*4*$F$23*(((-12/$E$23)*(-13/$E$23)*(X137/$E$23)^-14 - (-6/$E$23)*(-7/$E$23)*(X137/$E$23)^-8)+(2/X137)*((-12/$E$23)*(X137/$E$23)^-13 - (-6/$E$23)*(X137/$E$23)^-7))</f>
        <v>-2.1798559804253981E-30</v>
      </c>
      <c r="Z137" s="4">
        <f t="shared" si="19"/>
        <v>-2.4994888246460084E-30</v>
      </c>
    </row>
    <row r="138" spans="8:26" x14ac:dyDescent="0.4">
      <c r="H138" s="8">
        <v>132</v>
      </c>
      <c r="I138" s="2">
        <v>4.62</v>
      </c>
      <c r="J138" s="4">
        <f t="shared" si="14"/>
        <v>-3.0852839681828303E-28</v>
      </c>
      <c r="K138" s="4">
        <f t="shared" si="15"/>
        <v>-5.7740584279101609E-28</v>
      </c>
      <c r="M138" s="10">
        <f>S138/$E$23</f>
        <v>1.560810810810811</v>
      </c>
      <c r="N138" s="3">
        <f>4*$F$23*((S138/$E$23)^-12 - (S138/$E$23)^-6)/$F$23</f>
        <v>-0.25753141554894426</v>
      </c>
      <c r="O138" s="4">
        <f>$E$15*4*$F$23*(((-12/$E$23)*(-13/$E$23)*(S138/$E$23)^-14 - (-6/$E$23)*(-7/$E$23)*(S138/$E$23)^-8)+(2/S138)*((-12/$E$23)*(S138/$E$23)^-13 - (-6/$E$23)*(S138/$E$23)^-7))/$F$23</f>
        <v>-1.79035066034415E-3</v>
      </c>
      <c r="P138" s="7">
        <f t="shared" si="16"/>
        <v>-0.25932176620928843</v>
      </c>
      <c r="Q138" s="7"/>
      <c r="R138" s="8">
        <v>132</v>
      </c>
      <c r="S138" s="2">
        <v>4.62</v>
      </c>
      <c r="T138" s="4">
        <f t="shared" si="17"/>
        <v>-2.1300719451861802E-30</v>
      </c>
      <c r="U138" s="4">
        <f t="shared" si="18"/>
        <v>-2.4782446865263452E-30</v>
      </c>
      <c r="W138" s="8">
        <v>132</v>
      </c>
      <c r="X138" s="2">
        <v>4.62</v>
      </c>
      <c r="Y138" s="4">
        <f>$E$15*4*$F$23*(((-12/$E$23)*(-13/$E$23)*(X138/$E$23)^-14 - (-6/$E$23)*(-7/$E$23)*(X138/$E$23)^-8)+(2/X138)*((-12/$E$23)*(X138/$E$23)^-13 - (-6/$E$23)*(X138/$E$23)^-7))</f>
        <v>-2.1300719451861809E-30</v>
      </c>
      <c r="Z138" s="4">
        <f t="shared" si="19"/>
        <v>-2.4782446865263469E-30</v>
      </c>
    </row>
    <row r="139" spans="8:26" x14ac:dyDescent="0.4">
      <c r="H139" s="8">
        <v>133</v>
      </c>
      <c r="I139" s="2">
        <v>4.6399999999999997</v>
      </c>
      <c r="J139" s="4">
        <f t="shared" si="14"/>
        <v>-3.0120748085341854E-28</v>
      </c>
      <c r="K139" s="4">
        <f t="shared" si="15"/>
        <v>-5.6497240499370619E-28</v>
      </c>
      <c r="M139" s="10">
        <f>S139/$E$23</f>
        <v>1.5675675675675675</v>
      </c>
      <c r="N139" s="3">
        <f>4*$F$23*((S139/$E$23)^-12 - (S139/$E$23)^-6)/$F$23</f>
        <v>-0.25141955371975488</v>
      </c>
      <c r="O139" s="4">
        <f>$E$15*4*$F$23*(((-12/$E$23)*(-13/$E$23)*(S139/$E$23)^-14 - (-6/$E$23)*(-7/$E$23)*(S139/$E$23)^-8)+(2/S139)*((-12/$E$23)*(S139/$E$23)^-13 - (-6/$E$23)*(S139/$E$23)^-7))/$F$23</f>
        <v>-1.7488960432791238E-3</v>
      </c>
      <c r="P139" s="7">
        <f t="shared" si="16"/>
        <v>-0.25316844976303399</v>
      </c>
      <c r="Q139" s="7"/>
      <c r="R139" s="8">
        <v>133</v>
      </c>
      <c r="S139" s="2">
        <v>4.6399999999999997</v>
      </c>
      <c r="T139" s="4">
        <f t="shared" si="17"/>
        <v>-2.0807512625040094E-30</v>
      </c>
      <c r="U139" s="4">
        <f t="shared" si="18"/>
        <v>-2.4532384264324556E-30</v>
      </c>
      <c r="W139" s="8">
        <v>133</v>
      </c>
      <c r="X139" s="2">
        <v>4.6399999999999997</v>
      </c>
      <c r="Y139" s="4">
        <f>$E$15*4*$F$23*(((-12/$E$23)*(-13/$E$23)*(X139/$E$23)^-14 - (-6/$E$23)*(-7/$E$23)*(X139/$E$23)^-8)+(2/X139)*((-12/$E$23)*(X139/$E$23)^-13 - (-6/$E$23)*(X139/$E$23)^-7))</f>
        <v>-2.0807512625040101E-30</v>
      </c>
      <c r="Z139" s="4">
        <f t="shared" si="19"/>
        <v>-2.4532384264324553E-30</v>
      </c>
    </row>
    <row r="140" spans="8:26" x14ac:dyDescent="0.4">
      <c r="H140" s="8">
        <v>134</v>
      </c>
      <c r="I140" s="2">
        <v>4.66</v>
      </c>
      <c r="J140" s="4">
        <f t="shared" si="14"/>
        <v>-2.9407473527194229E-28</v>
      </c>
      <c r="K140" s="4">
        <f t="shared" si="15"/>
        <v>-5.5278899152034943E-28</v>
      </c>
      <c r="M140" s="10">
        <f>S140/$E$23</f>
        <v>1.5743243243243243</v>
      </c>
      <c r="N140" s="3">
        <f>4*$F$23*((S140/$E$23)^-12 - (S140/$E$23)^-6)/$F$23</f>
        <v>-0.24546540276883538</v>
      </c>
      <c r="O140" s="4">
        <f>$E$15*4*$F$23*(((-12/$E$23)*(-13/$E$23)*(S140/$E$23)^-14 - (-6/$E$23)*(-7/$E$23)*(S140/$E$23)^-8)+(2/S140)*((-12/$E$23)*(S140/$E$23)^-13 - (-6/$E$23)*(S140/$E$23)^-7))/$F$23</f>
        <v>-1.707889980501321E-3</v>
      </c>
      <c r="P140" s="7">
        <f t="shared" si="16"/>
        <v>-0.24717329274933669</v>
      </c>
      <c r="Q140" s="7"/>
      <c r="R140" s="8">
        <v>134</v>
      </c>
      <c r="S140" s="2">
        <v>4.66</v>
      </c>
      <c r="T140" s="4">
        <f t="shared" si="17"/>
        <v>-2.0319642478480366E-30</v>
      </c>
      <c r="U140" s="4">
        <f t="shared" si="18"/>
        <v>-2.4249546685310568E-30</v>
      </c>
      <c r="W140" s="8">
        <v>134</v>
      </c>
      <c r="X140" s="2">
        <v>4.66</v>
      </c>
      <c r="Y140" s="4">
        <f>$E$15*4*$F$23*(((-12/$E$23)*(-13/$E$23)*(X140/$E$23)^-14 - (-6/$E$23)*(-7/$E$23)*(X140/$E$23)^-8)+(2/X140)*((-12/$E$23)*(X140/$E$23)^-13 - (-6/$E$23)*(X140/$E$23)^-7))</f>
        <v>-2.031964247848037E-30</v>
      </c>
      <c r="Z140" s="4">
        <f t="shared" si="19"/>
        <v>-2.4249546685310564E-30</v>
      </c>
    </row>
    <row r="141" spans="8:26" x14ac:dyDescent="0.4">
      <c r="H141" s="8">
        <v>135</v>
      </c>
      <c r="I141" s="2">
        <v>4.68</v>
      </c>
      <c r="J141" s="4">
        <f t="shared" si="14"/>
        <v>-2.8712541729719693E-28</v>
      </c>
      <c r="K141" s="4">
        <f t="shared" si="15"/>
        <v>-5.4085372764845499E-28</v>
      </c>
      <c r="M141" s="10">
        <f>S141/$E$23</f>
        <v>1.5810810810810809</v>
      </c>
      <c r="N141" s="3">
        <f>4*$F$23*((S141/$E$23)^-12 - (S141/$E$23)^-6)/$F$23</f>
        <v>-0.23966492498721309</v>
      </c>
      <c r="O141" s="4">
        <f>$E$15*4*$F$23*(((-12/$E$23)*(-13/$E$23)*(S141/$E$23)^-14 - (-6/$E$23)*(-7/$E$23)*(S141/$E$23)^-8)+(2/S141)*((-12/$E$23)*(S141/$E$23)^-13 - (-6/$E$23)*(S141/$E$23)^-7))/$F$23</f>
        <v>-1.6673838211143765E-3</v>
      </c>
      <c r="P141" s="7">
        <f t="shared" si="16"/>
        <v>-0.24133230880832746</v>
      </c>
      <c r="Q141" s="7"/>
      <c r="R141" s="8">
        <v>135</v>
      </c>
      <c r="S141" s="2">
        <v>4.68</v>
      </c>
      <c r="T141" s="4">
        <f t="shared" si="17"/>
        <v>-1.9837719938787574E-30</v>
      </c>
      <c r="U141" s="4">
        <f t="shared" si="18"/>
        <v>-2.3938317909381869E-30</v>
      </c>
      <c r="W141" s="8">
        <v>135</v>
      </c>
      <c r="X141" s="2">
        <v>4.68</v>
      </c>
      <c r="Y141" s="4">
        <f>$E$15*4*$F$23*(((-12/$E$23)*(-13/$E$23)*(X141/$E$23)^-14 - (-6/$E$23)*(-7/$E$23)*(X141/$E$23)^-8)+(2/X141)*((-12/$E$23)*(X141/$E$23)^-13 - (-6/$E$23)*(X141/$E$23)^-7))</f>
        <v>-1.9837719938787588E-30</v>
      </c>
      <c r="Z141" s="4">
        <f t="shared" si="19"/>
        <v>-2.3938317909381876E-30</v>
      </c>
    </row>
    <row r="142" spans="8:26" x14ac:dyDescent="0.4">
      <c r="H142" s="8">
        <v>136</v>
      </c>
      <c r="I142" s="2">
        <v>4.7</v>
      </c>
      <c r="J142" s="4">
        <f t="shared" si="14"/>
        <v>-2.8035486824289629E-28</v>
      </c>
      <c r="K142" s="4">
        <f t="shared" si="15"/>
        <v>-5.2916442095802287E-28</v>
      </c>
      <c r="M142" s="10">
        <f>S142/$E$23</f>
        <v>1.5878378378378379</v>
      </c>
      <c r="N142" s="3">
        <f>4*$F$23*((S142/$E$23)^-12 - (S142/$E$23)^-6)/$F$23</f>
        <v>-0.23401416035462205</v>
      </c>
      <c r="O142" s="4">
        <f>$E$15*4*$F$23*(((-12/$E$23)*(-13/$E$23)*(S142/$E$23)^-14 - (-6/$E$23)*(-7/$E$23)*(S142/$E$23)^-8)+(2/S142)*((-12/$E$23)*(S142/$E$23)^-13 - (-6/$E$23)*(S142/$E$23)^-7))/$F$23</f>
        <v>-1.6274219044666645E-3</v>
      </c>
      <c r="P142" s="7">
        <f t="shared" si="16"/>
        <v>-0.23564158225908871</v>
      </c>
      <c r="Q142" s="7"/>
      <c r="R142" s="8">
        <v>136</v>
      </c>
      <c r="S142" s="2">
        <v>4.7</v>
      </c>
      <c r="T142" s="4">
        <f t="shared" si="17"/>
        <v>-1.936227253391553E-30</v>
      </c>
      <c r="U142" s="4">
        <f t="shared" si="18"/>
        <v>-2.3602660593061991E-30</v>
      </c>
      <c r="W142" s="8">
        <v>136</v>
      </c>
      <c r="X142" s="2">
        <v>4.7</v>
      </c>
      <c r="Y142" s="4">
        <f>$E$15*4*$F$23*(((-12/$E$23)*(-13/$E$23)*(X142/$E$23)^-14 - (-6/$E$23)*(-7/$E$23)*(X142/$E$23)^-8)+(2/X142)*((-12/$E$23)*(X142/$E$23)^-13 - (-6/$E$23)*(X142/$E$23)^-7))</f>
        <v>-1.936227253391553E-30</v>
      </c>
      <c r="Z142" s="4">
        <f t="shared" si="19"/>
        <v>-2.3602660593061998E-30</v>
      </c>
    </row>
    <row r="143" spans="8:26" x14ac:dyDescent="0.4">
      <c r="H143" s="8">
        <v>137</v>
      </c>
      <c r="I143" s="2">
        <v>4.72</v>
      </c>
      <c r="J143" s="4">
        <f t="shared" si="14"/>
        <v>-2.7375851599379614E-28</v>
      </c>
      <c r="K143" s="4">
        <f t="shared" si="15"/>
        <v>-5.1771859915920378E-28</v>
      </c>
      <c r="M143" s="10">
        <f>S143/$E$23</f>
        <v>1.5945945945945945</v>
      </c>
      <c r="N143" s="3">
        <f>4*$F$23*((S143/$E$23)^-12 - (S143/$E$23)^-6)/$F$23</f>
        <v>-0.22850922794876211</v>
      </c>
      <c r="O143" s="4">
        <f>$E$15*4*$F$23*(((-12/$E$23)*(-13/$E$23)*(S143/$E$23)^-14 - (-6/$E$23)*(-7/$E$23)*(S143/$E$23)^-8)+(2/S143)*((-12/$E$23)*(S143/$E$23)^-13 - (-6/$E$23)*(S143/$E$23)^-7))/$F$23</f>
        <v>-1.5880422359253663E-3</v>
      </c>
      <c r="P143" s="7">
        <f t="shared" si="16"/>
        <v>-0.23009727018468748</v>
      </c>
      <c r="Q143" s="7"/>
      <c r="R143" s="8">
        <v>137</v>
      </c>
      <c r="S143" s="2">
        <v>4.72</v>
      </c>
      <c r="T143" s="4">
        <f t="shared" si="17"/>
        <v>-1.8893752433197236E-30</v>
      </c>
      <c r="U143" s="4">
        <f t="shared" si="18"/>
        <v>-2.324615393094605E-30</v>
      </c>
      <c r="W143" s="8">
        <v>137</v>
      </c>
      <c r="X143" s="2">
        <v>4.72</v>
      </c>
      <c r="Y143" s="4">
        <f>$E$15*4*$F$23*(((-12/$E$23)*(-13/$E$23)*(X143/$E$23)^-14 - (-6/$E$23)*(-7/$E$23)*(X143/$E$23)^-8)+(2/X143)*((-12/$E$23)*(X143/$E$23)^-13 - (-6/$E$23)*(X143/$E$23)^-7))</f>
        <v>-1.8893752433197239E-30</v>
      </c>
      <c r="Z143" s="4">
        <f t="shared" si="19"/>
        <v>-2.3246153930946047E-30</v>
      </c>
    </row>
    <row r="144" spans="8:26" x14ac:dyDescent="0.4">
      <c r="H144" s="8">
        <v>138</v>
      </c>
      <c r="I144" s="2">
        <v>4.74</v>
      </c>
      <c r="J144" s="4">
        <f t="shared" si="14"/>
        <v>-2.6733187697199098E-28</v>
      </c>
      <c r="K144" s="4">
        <f t="shared" si="15"/>
        <v>-5.0651354454005453E-28</v>
      </c>
      <c r="M144" s="10">
        <f>S144/$E$23</f>
        <v>1.6013513513513515</v>
      </c>
      <c r="N144" s="3">
        <f>4*$F$23*((S144/$E$23)^-12 - (S144/$E$23)^-6)/$F$23</f>
        <v>-0.22314632698267972</v>
      </c>
      <c r="O144" s="4">
        <f>$E$15*4*$F$23*(((-12/$E$23)*(-13/$E$23)*(S144/$E$23)^-14 - (-6/$E$23)*(-7/$E$23)*(S144/$E$23)^-8)+(2/S144)*((-12/$E$23)*(S144/$E$23)^-13 - (-6/$E$23)*(S144/$E$23)^-7))/$F$23</f>
        <v>-1.5492771021912764E-3</v>
      </c>
      <c r="P144" s="7">
        <f t="shared" si="16"/>
        <v>-0.22469560408487099</v>
      </c>
      <c r="Q144" s="7"/>
      <c r="R144" s="8">
        <v>138</v>
      </c>
      <c r="S144" s="2">
        <v>4.74</v>
      </c>
      <c r="T144" s="4">
        <f t="shared" si="17"/>
        <v>-1.8432543768060638E-30</v>
      </c>
      <c r="U144" s="4">
        <f t="shared" si="18"/>
        <v>-2.2872027977032694E-30</v>
      </c>
      <c r="W144" s="8">
        <v>138</v>
      </c>
      <c r="X144" s="2">
        <v>4.74</v>
      </c>
      <c r="Y144" s="4">
        <f>$E$15*4*$F$23*(((-12/$E$23)*(-13/$E$23)*(X144/$E$23)^-14 - (-6/$E$23)*(-7/$E$23)*(X144/$E$23)^-8)+(2/X144)*((-12/$E$23)*(X144/$E$23)^-13 - (-6/$E$23)*(X144/$E$23)^-7))</f>
        <v>-1.8432543768060641E-30</v>
      </c>
      <c r="Z144" s="4">
        <f t="shared" si="19"/>
        <v>-2.2872027977032704E-30</v>
      </c>
    </row>
    <row r="145" spans="8:26" x14ac:dyDescent="0.4">
      <c r="H145" s="8">
        <v>139</v>
      </c>
      <c r="I145" s="2">
        <v>4.76</v>
      </c>
      <c r="J145" s="4">
        <f t="shared" si="14"/>
        <v>-2.6107055764275577E-28</v>
      </c>
      <c r="K145" s="4">
        <f t="shared" si="15"/>
        <v>-4.9554632531965642E-28</v>
      </c>
      <c r="M145" s="10">
        <f>S145/$E$23</f>
        <v>1.6081081081081081</v>
      </c>
      <c r="N145" s="3">
        <f>4*$F$23*((S145/$E$23)^-12 - (S145/$E$23)^-6)/$F$23</f>
        <v>-0.21792173751023025</v>
      </c>
      <c r="O145" s="4">
        <f>$E$15*4*$F$23*(((-12/$E$23)*(-13/$E$23)*(S145/$E$23)^-14 - (-6/$E$23)*(-7/$E$23)*(S145/$E$23)^-8)+(2/S145)*((-12/$E$23)*(S145/$E$23)^-13 - (-6/$E$23)*(S145/$E$23)^-7))/$F$23</f>
        <v>-1.511153631514303E-3</v>
      </c>
      <c r="P145" s="7">
        <f t="shared" si="16"/>
        <v>-0.21943289114174455</v>
      </c>
      <c r="Q145" s="7"/>
      <c r="R145" s="8">
        <v>139</v>
      </c>
      <c r="S145" s="2">
        <v>4.76</v>
      </c>
      <c r="T145" s="4">
        <f t="shared" si="17"/>
        <v>-1.797896929719949E-30</v>
      </c>
      <c r="U145" s="4">
        <f t="shared" si="18"/>
        <v>-2.2483194925709504E-30</v>
      </c>
      <c r="W145" s="8">
        <v>139</v>
      </c>
      <c r="X145" s="2">
        <v>4.76</v>
      </c>
      <c r="Y145" s="4">
        <f>$E$15*4*$F$23*(((-12/$E$23)*(-13/$E$23)*(X145/$E$23)^-14 - (-6/$E$23)*(-7/$E$23)*(X145/$E$23)^-8)+(2/X145)*((-12/$E$23)*(X145/$E$23)^-13 - (-6/$E$23)*(X145/$E$23)^-7))</f>
        <v>-1.79789692971995E-30</v>
      </c>
      <c r="Z145" s="4">
        <f t="shared" si="19"/>
        <v>-2.2483194925709511E-30</v>
      </c>
    </row>
    <row r="146" spans="8:26" x14ac:dyDescent="0.4">
      <c r="H146" s="8">
        <v>140</v>
      </c>
      <c r="I146" s="2">
        <v>4.78</v>
      </c>
      <c r="J146" s="4">
        <f t="shared" si="14"/>
        <v>-2.5497025560881864E-28</v>
      </c>
      <c r="K146" s="4">
        <f t="shared" si="15"/>
        <v>-4.8481382416772495E-28</v>
      </c>
      <c r="M146" s="10">
        <f>S146/$E$23</f>
        <v>1.6148648648648649</v>
      </c>
      <c r="N146" s="3">
        <f>4*$F$23*((S146/$E$23)^-12 - (S146/$E$23)^-6)/$F$23</f>
        <v>-0.21283182083583349</v>
      </c>
      <c r="O146" s="4">
        <f>$E$15*4*$F$23*(((-12/$E$23)*(-13/$E$23)*(S146/$E$23)^-14 - (-6/$E$23)*(-7/$E$23)*(S146/$E$23)^-8)+(2/S146)*((-12/$E$23)*(S146/$E$23)^-13 - (-6/$E$23)*(S146/$E$23)^-7))/$F$23</f>
        <v>-1.4736943036870931E-3</v>
      </c>
      <c r="P146" s="7">
        <f t="shared" si="16"/>
        <v>-0.21430551513952059</v>
      </c>
      <c r="Q146" s="7"/>
      <c r="R146" s="8">
        <v>140</v>
      </c>
      <c r="S146" s="2">
        <v>4.78</v>
      </c>
      <c r="T146" s="4">
        <f t="shared" si="17"/>
        <v>-1.7533296474228974E-30</v>
      </c>
      <c r="U146" s="4">
        <f t="shared" si="18"/>
        <v>-2.2082277625603186E-30</v>
      </c>
      <c r="W146" s="8">
        <v>140</v>
      </c>
      <c r="X146" s="2">
        <v>4.78</v>
      </c>
      <c r="Y146" s="4">
        <f>$E$15*4*$F$23*(((-12/$E$23)*(-13/$E$23)*(X146/$E$23)^-14 - (-6/$E$23)*(-7/$E$23)*(X146/$E$23)^-8)+(2/X146)*((-12/$E$23)*(X146/$E$23)^-13 - (-6/$E$23)*(X146/$E$23)^-7))</f>
        <v>-1.7533296474228978E-30</v>
      </c>
      <c r="Z146" s="4">
        <f t="shared" si="19"/>
        <v>-2.2082277625603193E-30</v>
      </c>
    </row>
    <row r="147" spans="8:26" x14ac:dyDescent="0.4">
      <c r="H147" s="8">
        <v>141</v>
      </c>
      <c r="I147" s="2">
        <v>4.8</v>
      </c>
      <c r="J147" s="4">
        <f t="shared" si="14"/>
        <v>-2.4902676033743008E-28</v>
      </c>
      <c r="K147" s="4">
        <f t="shared" si="15"/>
        <v>-4.7431276412986658E-28</v>
      </c>
      <c r="M147" s="10">
        <f>S147/$E$23</f>
        <v>1.6216216216216215</v>
      </c>
      <c r="N147" s="3">
        <f>4*$F$23*((S147/$E$23)^-12 - (S147/$E$23)^-6)/$F$23</f>
        <v>-0.20787301966137242</v>
      </c>
      <c r="O147" s="4">
        <f>$E$15*4*$F$23*(((-12/$E$23)*(-13/$E$23)*(S147/$E$23)^-14 - (-6/$E$23)*(-7/$E$23)*(S147/$E$23)^-8)+(2/S147)*((-12/$E$23)*(S147/$E$23)^-13 - (-6/$E$23)*(S147/$E$23)^-7))/$F$23</f>
        <v>-1.4369174142566689E-3</v>
      </c>
      <c r="P147" s="7">
        <f t="shared" si="16"/>
        <v>-0.20930993707562909</v>
      </c>
      <c r="Q147" s="7"/>
      <c r="R147" s="8">
        <v>141</v>
      </c>
      <c r="S147" s="2">
        <v>4.8</v>
      </c>
      <c r="T147" s="4">
        <f t="shared" si="17"/>
        <v>-1.7095742970649387E-30</v>
      </c>
      <c r="U147" s="4">
        <f t="shared" si="18"/>
        <v>-2.1671635574338031E-30</v>
      </c>
      <c r="W147" s="8">
        <v>141</v>
      </c>
      <c r="X147" s="2">
        <v>4.8</v>
      </c>
      <c r="Y147" s="4">
        <f>$E$15*4*$F$23*(((-12/$E$23)*(-13/$E$23)*(X147/$E$23)^-14 - (-6/$E$23)*(-7/$E$23)*(X147/$E$23)^-8)+(2/X147)*((-12/$E$23)*(X147/$E$23)^-13 - (-6/$E$23)*(X147/$E$23)^-7))</f>
        <v>-1.709574297064939E-30</v>
      </c>
      <c r="Z147" s="4">
        <f t="shared" si="19"/>
        <v>-2.1671635574338031E-30</v>
      </c>
    </row>
    <row r="148" spans="8:26" x14ac:dyDescent="0.4">
      <c r="H148" s="8">
        <v>142</v>
      </c>
      <c r="I148" s="2">
        <v>4.82</v>
      </c>
      <c r="J148" s="4">
        <f t="shared" si="14"/>
        <v>-2.4323595356043449E-28</v>
      </c>
      <c r="K148" s="4">
        <f t="shared" si="15"/>
        <v>-4.6403973217748783E-28</v>
      </c>
      <c r="M148" s="10">
        <f>S148/$E$23</f>
        <v>1.6283783783783785</v>
      </c>
      <c r="N148" s="3">
        <f>4*$F$23*((S148/$E$23)^-12 - (S148/$E$23)^-6)/$F$23</f>
        <v>-0.20304185799998592</v>
      </c>
      <c r="O148" s="4">
        <f>$E$15*4*$F$23*(((-12/$E$23)*(-13/$E$23)*(S148/$E$23)^-14 - (-6/$E$23)*(-7/$E$23)*(S148/$E$23)^-8)+(2/S148)*((-12/$E$23)*(S148/$E$23)^-13 - (-6/$E$23)*(S148/$E$23)^-7))/$F$23</f>
        <v>-1.4008374969962608E-3</v>
      </c>
      <c r="P148" s="7">
        <f t="shared" si="16"/>
        <v>-0.20444269549698219</v>
      </c>
      <c r="Q148" s="7"/>
      <c r="R148" s="8">
        <v>142</v>
      </c>
      <c r="S148" s="2">
        <v>4.82</v>
      </c>
      <c r="T148" s="4">
        <f t="shared" si="17"/>
        <v>-1.666648170221016E-30</v>
      </c>
      <c r="U148" s="4">
        <f t="shared" si="18"/>
        <v>-2.1253388619464021E-30</v>
      </c>
      <c r="W148" s="8">
        <v>142</v>
      </c>
      <c r="X148" s="2">
        <v>4.82</v>
      </c>
      <c r="Y148" s="4">
        <f>$E$15*4*$F$23*(((-12/$E$23)*(-13/$E$23)*(X148/$E$23)^-14 - (-6/$E$23)*(-7/$E$23)*(X148/$E$23)^-8)+(2/X148)*((-12/$E$23)*(X148/$E$23)^-13 - (-6/$E$23)*(X148/$E$23)^-7))</f>
        <v>-1.6666481702210164E-30</v>
      </c>
      <c r="Z148" s="4">
        <f t="shared" si="19"/>
        <v>-2.1253388619464028E-30</v>
      </c>
    </row>
    <row r="149" spans="8:26" x14ac:dyDescent="0.4">
      <c r="H149" s="8">
        <v>143</v>
      </c>
      <c r="I149" s="2">
        <v>4.84</v>
      </c>
      <c r="J149" s="4">
        <f t="shared" si="14"/>
        <v>-2.3759380938380794E-28</v>
      </c>
      <c r="K149" s="4">
        <f t="shared" si="15"/>
        <v>-4.5399120058299963E-28</v>
      </c>
      <c r="M149" s="10">
        <f>S149/$E$23</f>
        <v>1.6351351351351351</v>
      </c>
      <c r="N149" s="3">
        <f>4*$F$23*((S149/$E$23)^-12 - (S149/$E$23)^-6)/$F$23</f>
        <v>-0.19833494088372358</v>
      </c>
      <c r="O149" s="4">
        <f>$E$15*4*$F$23*(((-12/$E$23)*(-13/$E$23)*(S149/$E$23)^-14 - (-6/$E$23)*(-7/$E$23)*(S149/$E$23)^-8)+(2/S149)*((-12/$E$23)*(S149/$E$23)^-13 - (-6/$E$23)*(S149/$E$23)^-7))/$F$23</f>
        <v>-1.3654657083186736E-3</v>
      </c>
      <c r="P149" s="7">
        <f t="shared" si="16"/>
        <v>-0.19970040659204225</v>
      </c>
      <c r="Q149" s="7"/>
      <c r="R149" s="8">
        <v>143</v>
      </c>
      <c r="S149" s="2">
        <v>4.84</v>
      </c>
      <c r="T149" s="4">
        <f t="shared" si="17"/>
        <v>-1.6245645402472661E-30</v>
      </c>
      <c r="U149" s="4">
        <f t="shared" si="18"/>
        <v>-2.0829438570190984E-30</v>
      </c>
      <c r="W149" s="8">
        <v>143</v>
      </c>
      <c r="X149" s="2">
        <v>4.84</v>
      </c>
      <c r="Y149" s="4">
        <f>$E$15*4*$F$23*(((-12/$E$23)*(-13/$E$23)*(X149/$E$23)^-14 - (-6/$E$23)*(-7/$E$23)*(X149/$E$23)^-8)+(2/X149)*((-12/$E$23)*(X149/$E$23)^-13 - (-6/$E$23)*(X149/$E$23)^-7))</f>
        <v>-1.6245645402472661E-30</v>
      </c>
      <c r="Z149" s="4">
        <f t="shared" si="19"/>
        <v>-2.0829438570190981E-30</v>
      </c>
    </row>
    <row r="150" spans="8:26" x14ac:dyDescent="0.4">
      <c r="H150" s="8">
        <v>144</v>
      </c>
      <c r="I150" s="2">
        <v>4.8600000000000003</v>
      </c>
      <c r="J150" s="4">
        <f t="shared" si="14"/>
        <v>-2.3209639413968028E-28</v>
      </c>
      <c r="K150" s="4">
        <f t="shared" si="15"/>
        <v>-4.4416354630411192E-28</v>
      </c>
      <c r="M150" s="10">
        <f>S150/$E$23</f>
        <v>1.6418918918918921</v>
      </c>
      <c r="N150" s="3">
        <f>4*$F$23*((S150/$E$23)^-12 - (S150/$E$23)^-6)/$F$23</f>
        <v>-0.19374895388946023</v>
      </c>
      <c r="O150" s="4">
        <f>$E$15*4*$F$23*(((-12/$E$23)*(-13/$E$23)*(S150/$E$23)^-14 - (-6/$E$23)*(-7/$E$23)*(S150/$E$23)^-8)+(2/S150)*((-12/$E$23)*(S150/$E$23)^-13 - (-6/$E$23)*(S150/$E$23)^-7))/$F$23</f>
        <v>-1.3308101769842861E-3</v>
      </c>
      <c r="P150" s="7">
        <f t="shared" si="16"/>
        <v>-0.19507976406644451</v>
      </c>
      <c r="Q150" s="7"/>
      <c r="R150" s="8">
        <v>144</v>
      </c>
      <c r="S150" s="2">
        <v>4.8600000000000003</v>
      </c>
      <c r="T150" s="4">
        <f t="shared" si="17"/>
        <v>-1.5833330783465501E-30</v>
      </c>
      <c r="U150" s="4">
        <f t="shared" si="18"/>
        <v>-2.0401488905880867E-30</v>
      </c>
      <c r="W150" s="8">
        <v>144</v>
      </c>
      <c r="X150" s="2">
        <v>4.8600000000000003</v>
      </c>
      <c r="Y150" s="4">
        <f>$E$15*4*$F$23*(((-12/$E$23)*(-13/$E$23)*(X150/$E$23)^-14 - (-6/$E$23)*(-7/$E$23)*(X150/$E$23)^-8)+(2/X150)*((-12/$E$23)*(X150/$E$23)^-13 - (-6/$E$23)*(X150/$E$23)^-7))</f>
        <v>-1.5833330783465512E-30</v>
      </c>
      <c r="Z150" s="4">
        <f t="shared" si="19"/>
        <v>-2.0401488905880867E-30</v>
      </c>
    </row>
    <row r="151" spans="8:26" x14ac:dyDescent="0.4">
      <c r="H151" s="8">
        <v>145</v>
      </c>
      <c r="I151" s="2">
        <v>4.88</v>
      </c>
      <c r="J151" s="4">
        <f t="shared" si="14"/>
        <v>-2.2673986601077332E-28</v>
      </c>
      <c r="K151" s="4">
        <f t="shared" si="15"/>
        <v>-4.345530685456722E-28</v>
      </c>
      <c r="M151" s="10">
        <f>S151/$E$23</f>
        <v>1.6486486486486487</v>
      </c>
      <c r="N151" s="3">
        <f>4*$F$23*((S151/$E$23)^-12 - (S151/$E$23)^-6)/$F$23</f>
        <v>-0.18928066250517414</v>
      </c>
      <c r="O151" s="4">
        <f>$E$15*4*$F$23*(((-12/$E$23)*(-13/$E$23)*(S151/$E$23)^-14 - (-6/$E$23)*(-7/$E$23)*(S151/$E$23)^-8)+(2/S151)*((-12/$E$23)*(S151/$E$23)^-13 - (-6/$E$23)*(S151/$E$23)^-7))/$F$23</f>
        <v>-1.2968763221588417E-3</v>
      </c>
      <c r="P151" s="7">
        <f t="shared" si="16"/>
        <v>-0.19057753882733297</v>
      </c>
      <c r="Q151" s="7"/>
      <c r="R151" s="8">
        <v>145</v>
      </c>
      <c r="S151" s="2">
        <v>4.88</v>
      </c>
      <c r="T151" s="4">
        <f t="shared" si="17"/>
        <v>-1.5429602319781162E-30</v>
      </c>
      <c r="U151" s="4">
        <f t="shared" si="18"/>
        <v>-1.997106275032517E-30</v>
      </c>
      <c r="W151" s="8">
        <v>145</v>
      </c>
      <c r="X151" s="2">
        <v>4.88</v>
      </c>
      <c r="Y151" s="4">
        <f>$E$15*4*$F$23*(((-12/$E$23)*(-13/$E$23)*(X151/$E$23)^-14 - (-6/$E$23)*(-7/$E$23)*(X151/$E$23)^-8)+(2/X151)*((-12/$E$23)*(X151/$E$23)^-13 - (-6/$E$23)*(X151/$E$23)^-7))</f>
        <v>-1.5429602319781166E-30</v>
      </c>
      <c r="Z151" s="4">
        <f t="shared" si="19"/>
        <v>-1.997106275032517E-30</v>
      </c>
    </row>
    <row r="152" spans="8:26" x14ac:dyDescent="0.4">
      <c r="H152" s="8">
        <v>146</v>
      </c>
      <c r="I152" s="2">
        <v>4.9000000000000004</v>
      </c>
      <c r="J152" s="4">
        <f t="shared" si="14"/>
        <v>-2.2152047445432519E-28</v>
      </c>
      <c r="K152" s="4">
        <f t="shared" si="15"/>
        <v>-4.2515600465338102E-28</v>
      </c>
      <c r="M152" s="10">
        <f>S152/$E$23</f>
        <v>1.6554054054054055</v>
      </c>
      <c r="N152" s="3">
        <f>4*$F$23*((S152/$E$23)^-12 - (S152/$E$23)^-6)/$F$23</f>
        <v>-0.18492691135655709</v>
      </c>
      <c r="O152" s="4">
        <f>$E$15*4*$F$23*(((-12/$E$23)*(-13/$E$23)*(S152/$E$23)^-14 - (-6/$E$23)*(-7/$E$23)*(S152/$E$23)^-8)+(2/S152)*((-12/$E$23)*(S152/$E$23)^-13 - (-6/$E$23)*(S152/$E$23)^-7))/$F$23</f>
        <v>-1.2636671426049992E-3</v>
      </c>
      <c r="P152" s="7">
        <f t="shared" si="16"/>
        <v>-0.1861905784991621</v>
      </c>
      <c r="Q152" s="7"/>
      <c r="R152" s="8">
        <v>146</v>
      </c>
      <c r="S152" s="2">
        <v>4.9000000000000004</v>
      </c>
      <c r="T152" s="4">
        <f t="shared" si="17"/>
        <v>-1.5034495689235996E-30</v>
      </c>
      <c r="U152" s="4">
        <f t="shared" si="18"/>
        <v>-1.9539519265490088E-30</v>
      </c>
      <c r="W152" s="8">
        <v>146</v>
      </c>
      <c r="X152" s="2">
        <v>4.9000000000000004</v>
      </c>
      <c r="Y152" s="4">
        <f>$E$15*4*$F$23*(((-12/$E$23)*(-13/$E$23)*(X152/$E$23)^-14 - (-6/$E$23)*(-7/$E$23)*(X152/$E$23)^-8)+(2/X152)*((-12/$E$23)*(X152/$E$23)^-13 - (-6/$E$23)*(X152/$E$23)^-7))</f>
        <v>-1.5034495689235992E-30</v>
      </c>
      <c r="Z152" s="4">
        <f t="shared" si="19"/>
        <v>-1.9539519265490088E-30</v>
      </c>
    </row>
    <row r="153" spans="8:26" x14ac:dyDescent="0.4">
      <c r="H153" s="8">
        <v>147</v>
      </c>
      <c r="I153" s="2">
        <v>4.92</v>
      </c>
      <c r="J153" s="4">
        <f t="shared" si="14"/>
        <v>-2.1643455945002129E-28</v>
      </c>
      <c r="K153" s="4">
        <f t="shared" si="15"/>
        <v>-4.1596854448088948E-28</v>
      </c>
      <c r="M153" s="10">
        <f>S153/$E$23</f>
        <v>1.6621621621621621</v>
      </c>
      <c r="N153" s="3">
        <f>4*$F$23*((S153/$E$23)^-12 - (S153/$E$23)^-6)/$F$23</f>
        <v>-0.18068462331202839</v>
      </c>
      <c r="O153" s="4">
        <f>$E$15*4*$F$23*(((-12/$E$23)*(-13/$E$23)*(S153/$E$23)^-14 - (-6/$E$23)*(-7/$E$23)*(S153/$E$23)^-8)+(2/S153)*((-12/$E$23)*(S153/$E$23)^-13 - (-6/$E$23)*(S153/$E$23)^-7))/$F$23</f>
        <v>-1.2311834795452775E-3</v>
      </c>
      <c r="P153" s="7">
        <f t="shared" si="16"/>
        <v>-0.18191580679157368</v>
      </c>
      <c r="Q153" s="7"/>
      <c r="R153" s="8">
        <v>147</v>
      </c>
      <c r="S153" s="2">
        <v>4.92</v>
      </c>
      <c r="T153" s="4">
        <f t="shared" si="17"/>
        <v>-1.4648020900285458E-30</v>
      </c>
      <c r="U153" s="4">
        <f t="shared" si="18"/>
        <v>-1.9108068604503328E-30</v>
      </c>
      <c r="W153" s="8">
        <v>147</v>
      </c>
      <c r="X153" s="2">
        <v>4.92</v>
      </c>
      <c r="Y153" s="4">
        <f>$E$15*4*$F$23*(((-12/$E$23)*(-13/$E$23)*(X153/$E$23)^-14 - (-6/$E$23)*(-7/$E$23)*(X153/$E$23)^-8)+(2/X153)*((-12/$E$23)*(X153/$E$23)^-13 - (-6/$E$23)*(X153/$E$23)^-7))</f>
        <v>-1.4648020900285467E-30</v>
      </c>
      <c r="Z153" s="4">
        <f t="shared" si="19"/>
        <v>-1.9108068604503328E-30</v>
      </c>
    </row>
    <row r="154" spans="8:26" x14ac:dyDescent="0.4">
      <c r="H154" s="8">
        <v>148</v>
      </c>
      <c r="I154" s="2">
        <v>4.9400000000000004</v>
      </c>
      <c r="J154" s="4">
        <f t="shared" si="14"/>
        <v>-2.1147855059408538E-28</v>
      </c>
      <c r="K154" s="4">
        <f t="shared" si="15"/>
        <v>-4.0698684335995351E-28</v>
      </c>
      <c r="M154" s="10">
        <f>S154/$E$23</f>
        <v>1.6689189189189191</v>
      </c>
      <c r="N154" s="3">
        <f>4*$F$23*((S154/$E$23)^-12 - (S154/$E$23)^-6)/$F$23</f>
        <v>-0.17655079848246022</v>
      </c>
      <c r="O154" s="4">
        <f>$E$15*4*$F$23*(((-12/$E$23)*(-13/$E$23)*(S154/$E$23)^-14 - (-6/$E$23)*(-7/$E$23)*(S154/$E$23)^-8)+(2/S154)*((-12/$E$23)*(S154/$E$23)^-13 - (-6/$E$23)*(S154/$E$23)^-7))/$F$23</f>
        <v>-1.1994242555097199E-3</v>
      </c>
      <c r="P154" s="7">
        <f t="shared" si="16"/>
        <v>-0.17775022273796995</v>
      </c>
      <c r="Q154" s="7"/>
      <c r="R154" s="8">
        <v>148</v>
      </c>
      <c r="S154" s="2">
        <v>4.9400000000000004</v>
      </c>
      <c r="T154" s="4">
        <f t="shared" si="17"/>
        <v>-1.4270165133717253E-30</v>
      </c>
      <c r="U154" s="4">
        <f t="shared" si="18"/>
        <v>-1.8677785551039117E-30</v>
      </c>
      <c r="W154" s="8">
        <v>148</v>
      </c>
      <c r="X154" s="2">
        <v>4.9400000000000004</v>
      </c>
      <c r="Y154" s="4">
        <f>$E$15*4*$F$23*(((-12/$E$23)*(-13/$E$23)*(X154/$E$23)^-14 - (-6/$E$23)*(-7/$E$23)*(X154/$E$23)^-8)+(2/X154)*((-12/$E$23)*(X154/$E$23)^-13 - (-6/$E$23)*(X154/$E$23)^-7))</f>
        <v>-1.4270165133717258E-30</v>
      </c>
      <c r="Z154" s="4">
        <f t="shared" si="19"/>
        <v>-1.867778555103912E-30</v>
      </c>
    </row>
    <row r="155" spans="8:26" x14ac:dyDescent="0.4">
      <c r="H155" s="8">
        <v>149</v>
      </c>
      <c r="I155" s="2">
        <v>4.96</v>
      </c>
      <c r="J155" s="4">
        <f t="shared" si="14"/>
        <v>-2.066489660595724E-28</v>
      </c>
      <c r="K155" s="4">
        <f t="shared" si="15"/>
        <v>-3.9820703379256502E-28</v>
      </c>
      <c r="M155" s="10">
        <f>S155/$E$23</f>
        <v>1.6756756756756757</v>
      </c>
      <c r="N155" s="3">
        <f>4*$F$23*((S155/$E$23)^-12 - (S155/$E$23)^-6)/$F$23</f>
        <v>-0.17252251313034933</v>
      </c>
      <c r="O155" s="4">
        <f>$E$15*4*$F$23*(((-12/$E$23)*(-13/$E$23)*(S155/$E$23)^-14 - (-6/$E$23)*(-7/$E$23)*(S155/$E$23)^-8)+(2/S155)*((-12/$E$23)*(S155/$E$23)^-13 - (-6/$E$23)*(S155/$E$23)^-7))/$F$23</f>
        <v>-1.1683866912777748E-3</v>
      </c>
      <c r="P155" s="7">
        <f t="shared" si="16"/>
        <v>-0.17369089982162711</v>
      </c>
      <c r="Q155" s="7"/>
      <c r="R155" s="8">
        <v>149</v>
      </c>
      <c r="S155" s="2">
        <v>4.96</v>
      </c>
      <c r="T155" s="4">
        <f t="shared" si="17"/>
        <v>-1.3900895323719963E-30</v>
      </c>
      <c r="U155" s="4">
        <f t="shared" si="18"/>
        <v>-1.824962196081286E-30</v>
      </c>
      <c r="W155" s="8">
        <v>149</v>
      </c>
      <c r="X155" s="2">
        <v>4.96</v>
      </c>
      <c r="Y155" s="4">
        <f>$E$15*4*$F$23*(((-12/$E$23)*(-13/$E$23)*(X155/$E$23)^-14 - (-6/$E$23)*(-7/$E$23)*(X155/$E$23)^-8)+(2/X155)*((-12/$E$23)*(X155/$E$23)^-13 - (-6/$E$23)*(X155/$E$23)^-7))</f>
        <v>-1.3900895323719969E-30</v>
      </c>
      <c r="Z155" s="4">
        <f t="shared" si="19"/>
        <v>-1.8249621960812864E-30</v>
      </c>
    </row>
    <row r="156" spans="8:26" x14ac:dyDescent="0.4">
      <c r="H156" s="8">
        <v>150</v>
      </c>
      <c r="I156" s="2">
        <v>4.9800000000000004</v>
      </c>
      <c r="J156" s="4">
        <f t="shared" si="14"/>
        <v>-2.0194241144094416E-28</v>
      </c>
      <c r="K156" s="4">
        <f t="shared" si="15"/>
        <v>-3.8962523597405993E-28</v>
      </c>
      <c r="M156" s="10">
        <f>S156/$E$23</f>
        <v>1.6824324324324327</v>
      </c>
      <c r="N156" s="3">
        <f>4*$F$23*((S156/$E$23)^-12 - (S156/$E$23)^-6)/$F$23</f>
        <v>-0.16859691850170977</v>
      </c>
      <c r="O156" s="4">
        <f>$E$15*4*$F$23*(((-12/$E$23)*(-13/$E$23)*(S156/$E$23)^-14 - (-6/$E$23)*(-7/$E$23)*(S156/$E$23)^-8)+(2/S156)*((-12/$E$23)*(S156/$E$23)^-13 - (-6/$E$23)*(S156/$E$23)^-7))/$F$23</f>
        <v>-1.1380665028380631E-3</v>
      </c>
      <c r="P156" s="7">
        <f t="shared" si="16"/>
        <v>-0.16973498500454784</v>
      </c>
      <c r="Q156" s="7"/>
      <c r="R156" s="8">
        <v>150</v>
      </c>
      <c r="S156" s="2">
        <v>4.9800000000000004</v>
      </c>
      <c r="T156" s="4">
        <f t="shared" si="17"/>
        <v>-1.3540160501214452E-30</v>
      </c>
      <c r="U156" s="4">
        <f t="shared" si="18"/>
        <v>-1.7824418110507739E-30</v>
      </c>
      <c r="W156" s="8">
        <v>150</v>
      </c>
      <c r="X156" s="2">
        <v>4.9800000000000004</v>
      </c>
      <c r="Y156" s="4">
        <f>$E$15*4*$F$23*(((-12/$E$23)*(-13/$E$23)*(X156/$E$23)^-14 - (-6/$E$23)*(-7/$E$23)*(X156/$E$23)^-8)+(2/X156)*((-12/$E$23)*(X156/$E$23)^-13 - (-6/$E$23)*(X156/$E$23)^-7))</f>
        <v>-1.3540160501214454E-30</v>
      </c>
      <c r="Z156" s="4">
        <f t="shared" si="19"/>
        <v>-1.7824418110507742E-30</v>
      </c>
    </row>
    <row r="157" spans="8:26" x14ac:dyDescent="0.4">
      <c r="H157" s="8">
        <v>151</v>
      </c>
      <c r="I157" s="2">
        <v>5</v>
      </c>
      <c r="J157" s="4">
        <f t="shared" si="14"/>
        <v>-1.9735557849926776E-28</v>
      </c>
      <c r="K157" s="4">
        <f t="shared" si="15"/>
        <v>-3.8123756724719462E-28</v>
      </c>
      <c r="M157" s="10">
        <f>S157/$E$23</f>
        <v>1.6891891891891893</v>
      </c>
      <c r="N157" s="3">
        <f>4*$F$23*((S157/$E$23)^-12 - (S157/$E$23)^-6)/$F$23</f>
        <v>-0.16477123959266457</v>
      </c>
      <c r="O157" s="4">
        <f>$E$15*4*$F$23*(((-12/$E$23)*(-13/$E$23)*(S157/$E$23)^-14 - (-6/$E$23)*(-7/$E$23)*(S157/$E$23)^-8)+(2/S157)*((-12/$E$23)*(S157/$E$23)^-13 - (-6/$E$23)*(S157/$E$23)^-7))/$F$23</f>
        <v>-1.1084580801209096E-3</v>
      </c>
      <c r="P157" s="7">
        <f t="shared" si="16"/>
        <v>-0.16587969767278549</v>
      </c>
      <c r="Q157" s="7"/>
      <c r="R157" s="8">
        <v>151</v>
      </c>
      <c r="S157" s="2">
        <v>5</v>
      </c>
      <c r="T157" s="4">
        <f t="shared" si="17"/>
        <v>-1.3187893920326324E-30</v>
      </c>
      <c r="U157" s="4">
        <f t="shared" si="18"/>
        <v>-1.7402913050026741E-30</v>
      </c>
      <c r="W157" s="8">
        <v>151</v>
      </c>
      <c r="X157" s="2">
        <v>5</v>
      </c>
      <c r="Y157" s="4">
        <f>$E$15*4*$F$23*(((-12/$E$23)*(-13/$E$23)*(X157/$E$23)^-14 - (-6/$E$23)*(-7/$E$23)*(X157/$E$23)^-8)+(2/X157)*((-12/$E$23)*(X157/$E$23)^-13 - (-6/$E$23)*(X157/$E$23)^-7))</f>
        <v>-1.3187893920326333E-30</v>
      </c>
      <c r="Z157" s="4">
        <f t="shared" si="19"/>
        <v>-1.7402913050026744E-30</v>
      </c>
    </row>
    <row r="158" spans="8:26" x14ac:dyDescent="0.4">
      <c r="H158" s="8">
        <v>152</v>
      </c>
      <c r="I158" s="2">
        <v>5.0199999999999996</v>
      </c>
      <c r="J158" s="4">
        <f t="shared" si="14"/>
        <v>-1.9288524382274961E-28</v>
      </c>
      <c r="K158" s="4">
        <f t="shared" si="15"/>
        <v>-3.7304015057884539E-28</v>
      </c>
      <c r="M158" s="10">
        <f>S158/$E$23</f>
        <v>1.6959459459459458</v>
      </c>
      <c r="N158" s="3">
        <f>4*$F$23*((S158/$E$23)^-12 - (S158/$E$23)^-6)/$F$23</f>
        <v>-0.16104277386150279</v>
      </c>
      <c r="O158" s="4">
        <f>$E$15*4*$F$23*(((-12/$E$23)*(-13/$E$23)*(S158/$E$23)^-14 - (-6/$E$23)*(-7/$E$23)*(S158/$E$23)^-8)+(2/S158)*((-12/$E$23)*(S158/$E$23)^-13 - (-6/$E$23)*(S158/$E$23)^-7))/$F$23</f>
        <v>-1.0795546491044394E-3</v>
      </c>
      <c r="P158" s="7">
        <f t="shared" si="16"/>
        <v>-0.16212232851060723</v>
      </c>
      <c r="Q158" s="7"/>
      <c r="R158" s="8">
        <v>152</v>
      </c>
      <c r="S158" s="2">
        <v>5.0199999999999996</v>
      </c>
      <c r="T158" s="4">
        <f t="shared" si="17"/>
        <v>-1.2844014987045331E-30</v>
      </c>
      <c r="U158" s="4">
        <f t="shared" si="18"/>
        <v>-1.6985754045397727E-30</v>
      </c>
      <c r="W158" s="8">
        <v>152</v>
      </c>
      <c r="X158" s="2">
        <v>5.0199999999999996</v>
      </c>
      <c r="Y158" s="4">
        <f>$E$15*4*$F$23*(((-12/$E$23)*(-13/$E$23)*(X158/$E$23)^-14 - (-6/$E$23)*(-7/$E$23)*(X158/$E$23)^-8)+(2/X158)*((-12/$E$23)*(X158/$E$23)^-13 - (-6/$E$23)*(X158/$E$23)^-7))</f>
        <v>-1.2844014987045338E-30</v>
      </c>
      <c r="Z158" s="4">
        <f t="shared" si="19"/>
        <v>-1.6985754045397731E-30</v>
      </c>
    </row>
    <row r="159" spans="8:26" x14ac:dyDescent="0.4">
      <c r="H159" s="8">
        <v>153</v>
      </c>
      <c r="I159" s="2">
        <v>5.04</v>
      </c>
      <c r="J159" s="4">
        <f t="shared" si="14"/>
        <v>-1.8852826741587701E-28</v>
      </c>
      <c r="K159" s="4">
        <f t="shared" si="15"/>
        <v>-3.6502912214342094E-28</v>
      </c>
      <c r="M159" s="10">
        <f>S159/$E$23</f>
        <v>1.7027027027027026</v>
      </c>
      <c r="N159" s="3">
        <f>4*$F$23*((S159/$E$23)^-12 - (S159/$E$23)^-6)/$F$23</f>
        <v>-0.15740888989589572</v>
      </c>
      <c r="O159" s="4">
        <f>$E$15*4*$F$23*(((-12/$E$23)*(-13/$E$23)*(S159/$E$23)^-14 - (-6/$E$23)*(-7/$E$23)*(S159/$E$23)^-8)+(2/S159)*((-12/$E$23)*(S159/$E$23)^-13 - (-6/$E$23)*(S159/$E$23)^-7))/$F$23</f>
        <v>-1.0513484187550397E-3</v>
      </c>
      <c r="P159" s="7">
        <f t="shared" si="16"/>
        <v>-0.15846023831465075</v>
      </c>
      <c r="Q159" s="7"/>
      <c r="R159" s="8">
        <v>153</v>
      </c>
      <c r="S159" s="2">
        <v>5.04</v>
      </c>
      <c r="T159" s="4">
        <f t="shared" si="17"/>
        <v>-1.2508431007451268E-30</v>
      </c>
      <c r="U159" s="4">
        <f t="shared" si="18"/>
        <v>-1.6573505191881456E-30</v>
      </c>
      <c r="W159" s="8">
        <v>153</v>
      </c>
      <c r="X159" s="2">
        <v>5.04</v>
      </c>
      <c r="Y159" s="4">
        <f>$E$15*4*$F$23*(((-12/$E$23)*(-13/$E$23)*(X159/$E$23)^-14 - (-6/$E$23)*(-7/$E$23)*(X159/$E$23)^-8)+(2/X159)*((-12/$E$23)*(X159/$E$23)^-13 - (-6/$E$23)*(X159/$E$23)^-7))</f>
        <v>-1.2508431007451271E-30</v>
      </c>
      <c r="Z159" s="4">
        <f t="shared" si="19"/>
        <v>-1.657350519188146E-30</v>
      </c>
    </row>
    <row r="160" spans="8:26" x14ac:dyDescent="0.4">
      <c r="H160" s="8">
        <v>154</v>
      </c>
      <c r="I160" s="2">
        <v>5.0599999999999996</v>
      </c>
      <c r="J160" s="4">
        <f t="shared" si="14"/>
        <v>-1.8428159122910247E-28</v>
      </c>
      <c r="K160" s="4">
        <f t="shared" si="15"/>
        <v>-3.572006380900977E-28</v>
      </c>
      <c r="M160" s="10">
        <f>S160/$E$23</f>
        <v>1.7094594594594594</v>
      </c>
      <c r="N160" s="3">
        <f>4*$F$23*((S160/$E$23)^-12 - (S160/$E$23)^-6)/$F$23</f>
        <v>-0.15386702604397146</v>
      </c>
      <c r="O160" s="4">
        <f>$E$15*4*$F$23*(((-12/$E$23)*(-13/$E$23)*(S160/$E$23)^-14 - (-6/$E$23)*(-7/$E$23)*(S160/$E$23)^-8)+(2/S160)*((-12/$E$23)*(S160/$E$23)^-13 - (-6/$E$23)*(S160/$E$23)^-7))/$F$23</f>
        <v>-1.023830714135199E-3</v>
      </c>
      <c r="P160" s="7">
        <f t="shared" si="16"/>
        <v>-0.15489085675810665</v>
      </c>
      <c r="Q160" s="7"/>
      <c r="R160" s="8">
        <v>154</v>
      </c>
      <c r="S160" s="2">
        <v>5.0599999999999996</v>
      </c>
      <c r="T160" s="4">
        <f t="shared" si="17"/>
        <v>-1.2181038771366216E-30</v>
      </c>
      <c r="U160" s="4">
        <f t="shared" si="18"/>
        <v>-1.61666552697625E-30</v>
      </c>
      <c r="W160" s="8">
        <v>154</v>
      </c>
      <c r="X160" s="2">
        <v>5.0599999999999996</v>
      </c>
      <c r="Y160" s="4">
        <f>$E$15*4*$F$23*(((-12/$E$23)*(-13/$E$23)*(X160/$E$23)^-14 - (-6/$E$23)*(-7/$E$23)*(X160/$E$23)^-8)+(2/X160)*((-12/$E$23)*(X160/$E$23)^-13 - (-6/$E$23)*(X160/$E$23)^-7))</f>
        <v>-1.2181038771366216E-30</v>
      </c>
      <c r="Z160" s="4">
        <f t="shared" si="19"/>
        <v>-1.6166655269762507E-30</v>
      </c>
    </row>
    <row r="161" spans="8:26" x14ac:dyDescent="0.4">
      <c r="H161" s="8">
        <v>155</v>
      </c>
      <c r="I161" s="2">
        <v>5.08</v>
      </c>
      <c r="J161" s="4">
        <f t="shared" si="14"/>
        <v>-1.8014223763980111E-28</v>
      </c>
      <c r="K161" s="4">
        <f t="shared" si="15"/>
        <v>-3.4955088056459723E-28</v>
      </c>
      <c r="M161" s="10">
        <f>S161/$E$23</f>
        <v>1.7162162162162162</v>
      </c>
      <c r="N161" s="3">
        <f>4*$F$23*((S161/$E$23)^-12 - (S161/$E$23)^-6)/$F$23</f>
        <v>-0.15041468901704966</v>
      </c>
      <c r="O161" s="4">
        <f>$E$15*4*$F$23*(((-12/$E$23)*(-13/$E$23)*(S161/$E$23)^-14 - (-6/$E$23)*(-7/$E$23)*(S161/$E$23)^-8)+(2/S161)*((-12/$E$23)*(S161/$E$23)^-13 - (-6/$E$23)*(S161/$E$23)^-7))/$F$23</f>
        <v>-9.9699209689540916E-4</v>
      </c>
      <c r="P161" s="7">
        <f t="shared" si="16"/>
        <v>-0.15141168111394507</v>
      </c>
      <c r="Q161" s="7"/>
      <c r="R161" s="8">
        <v>155</v>
      </c>
      <c r="S161" s="2">
        <v>5.08</v>
      </c>
      <c r="T161" s="4">
        <f t="shared" si="17"/>
        <v>-1.1861725985908434E-30</v>
      </c>
      <c r="U161" s="4">
        <f t="shared" si="18"/>
        <v>-1.576562490887803E-30</v>
      </c>
      <c r="W161" s="8">
        <v>155</v>
      </c>
      <c r="X161" s="2">
        <v>5.08</v>
      </c>
      <c r="Y161" s="4">
        <f>$E$15*4*$F$23*(((-12/$E$23)*(-13/$E$23)*(X161/$E$23)^-14 - (-6/$E$23)*(-7/$E$23)*(X161/$E$23)^-8)+(2/X161)*((-12/$E$23)*(X161/$E$23)^-13 - (-6/$E$23)*(X161/$E$23)^-7))</f>
        <v>-1.1861725985908438E-30</v>
      </c>
      <c r="Z161" s="4">
        <f t="shared" si="19"/>
        <v>-1.576562490887803E-30</v>
      </c>
    </row>
    <row r="162" spans="8:26" x14ac:dyDescent="0.4">
      <c r="H162" s="8">
        <v>156</v>
      </c>
      <c r="I162" s="2">
        <v>5.0999999999999996</v>
      </c>
      <c r="J162" s="4">
        <f t="shared" si="14"/>
        <v>-1.7610730789413923E-28</v>
      </c>
      <c r="K162" s="4">
        <f t="shared" si="15"/>
        <v>-3.4207606305039146E-28</v>
      </c>
      <c r="M162" s="10">
        <f>S162/$E$23</f>
        <v>1.7229729729729728</v>
      </c>
      <c r="N162" s="3">
        <f>4*$F$23*((S162/$E$23)^-12 - (S162/$E$23)^-6)/$F$23</f>
        <v>-0.1470494524710271</v>
      </c>
      <c r="O162" s="4">
        <f>$E$15*4*$F$23*(((-12/$E$23)*(-13/$E$23)*(S162/$E$23)^-14 - (-6/$E$23)*(-7/$E$23)*(S162/$E$23)^-8)+(2/S162)*((-12/$E$23)*(S162/$E$23)^-13 - (-6/$E$23)*(S162/$E$23)^-7))/$F$23</f>
        <v>-9.7082247426079273E-4</v>
      </c>
      <c r="P162" s="7">
        <f t="shared" si="16"/>
        <v>-0.14802027494528788</v>
      </c>
      <c r="Q162" s="7"/>
      <c r="R162" s="8">
        <v>156</v>
      </c>
      <c r="S162" s="2">
        <v>5.0999999999999996</v>
      </c>
      <c r="T162" s="4">
        <f t="shared" si="17"/>
        <v>-1.1550372572162156E-30</v>
      </c>
      <c r="U162" s="4">
        <f t="shared" si="18"/>
        <v>-1.5370773122098248E-30</v>
      </c>
      <c r="W162" s="8">
        <v>156</v>
      </c>
      <c r="X162" s="2">
        <v>5.0999999999999996</v>
      </c>
      <c r="Y162" s="4">
        <f>$E$15*4*$F$23*(((-12/$E$23)*(-13/$E$23)*(X162/$E$23)^-14 - (-6/$E$23)*(-7/$E$23)*(X162/$E$23)^-8)+(2/X162)*((-12/$E$23)*(X162/$E$23)^-13 - (-6/$E$23)*(X162/$E$23)^-7))</f>
        <v>-1.1550372572162158E-30</v>
      </c>
      <c r="Z162" s="4">
        <f t="shared" si="19"/>
        <v>-1.5370773122098255E-30</v>
      </c>
    </row>
    <row r="163" spans="8:26" x14ac:dyDescent="0.4">
      <c r="H163" s="8">
        <v>157</v>
      </c>
      <c r="I163" s="2">
        <v>5.12</v>
      </c>
      <c r="J163" s="4">
        <f t="shared" si="14"/>
        <v>-1.7217398051849193E-28</v>
      </c>
      <c r="K163" s="4">
        <f t="shared" si="15"/>
        <v>-3.3477243508883021E-28</v>
      </c>
      <c r="M163" s="10">
        <f>S163/$E$23</f>
        <v>1.7297297297297298</v>
      </c>
      <c r="N163" s="3">
        <f>4*$F$23*((S163/$E$23)^-12 - (S163/$E$23)^-6)/$F$23</f>
        <v>-0.14376895557266003</v>
      </c>
      <c r="O163" s="4">
        <f>$E$15*4*$F$23*(((-12/$E$23)*(-13/$E$23)*(S163/$E$23)^-14 - (-6/$E$23)*(-7/$E$23)*(S163/$E$23)^-8)+(2/S163)*((-12/$E$23)*(S163/$E$23)^-13 - (-6/$E$23)*(S163/$E$23)^-7))/$F$23</f>
        <v>-9.4531119752638457E-4</v>
      </c>
      <c r="P163" s="7">
        <f t="shared" si="16"/>
        <v>-0.14471426677018642</v>
      </c>
      <c r="Q163" s="7"/>
      <c r="R163" s="8">
        <v>157</v>
      </c>
      <c r="S163" s="2">
        <v>5.12</v>
      </c>
      <c r="T163" s="4">
        <f t="shared" si="17"/>
        <v>-1.1246851837026396E-30</v>
      </c>
      <c r="U163" s="4">
        <f t="shared" si="18"/>
        <v>-1.4982403262658642E-30</v>
      </c>
      <c r="W163" s="8">
        <v>157</v>
      </c>
      <c r="X163" s="2">
        <v>5.12</v>
      </c>
      <c r="Y163" s="4">
        <f>$E$15*4*$F$23*(((-12/$E$23)*(-13/$E$23)*(X163/$E$23)^-14 - (-6/$E$23)*(-7/$E$23)*(X163/$E$23)^-8)+(2/X163)*((-12/$E$23)*(X163/$E$23)^-13 - (-6/$E$23)*(X163/$E$23)^-7))</f>
        <v>-1.1246851837026405E-30</v>
      </c>
      <c r="Z163" s="4">
        <f t="shared" si="19"/>
        <v>-1.4982403262658644E-30</v>
      </c>
    </row>
    <row r="164" spans="8:26" x14ac:dyDescent="0.4">
      <c r="H164" s="8">
        <v>158</v>
      </c>
      <c r="I164" s="2">
        <v>5.14</v>
      </c>
      <c r="J164" s="4">
        <f t="shared" si="14"/>
        <v>-1.6833950970814514E-28</v>
      </c>
      <c r="K164" s="4">
        <f t="shared" si="15"/>
        <v>-3.2763628643278181E-28</v>
      </c>
      <c r="M164" s="10">
        <f>S164/$E$23</f>
        <v>1.7364864864864864</v>
      </c>
      <c r="N164" s="3">
        <f>4*$F$23*((S164/$E$23)^-12 - (S164/$E$23)^-6)/$F$23</f>
        <v>-0.14057090155631941</v>
      </c>
      <c r="O164" s="4">
        <f>$E$15*4*$F$23*(((-12/$E$23)*(-13/$E$23)*(S164/$E$23)^-14 - (-6/$E$23)*(-7/$E$23)*(S164/$E$23)^-8)+(2/S164)*((-12/$E$23)*(S164/$E$23)^-13 - (-6/$E$23)*(S164/$E$23)^-7))/$F$23</f>
        <v>-9.2044715098687764E-4</v>
      </c>
      <c r="P164" s="7">
        <f t="shared" si="16"/>
        <v>-0.14149134870730629</v>
      </c>
      <c r="Q164" s="7"/>
      <c r="R164" s="8">
        <v>158</v>
      </c>
      <c r="S164" s="2">
        <v>5.14</v>
      </c>
      <c r="T164" s="4">
        <f t="shared" si="17"/>
        <v>-1.0951031531257776E-30</v>
      </c>
      <c r="U164" s="4">
        <f t="shared" si="18"/>
        <v>-1.4600768455411787E-30</v>
      </c>
      <c r="W164" s="8">
        <v>158</v>
      </c>
      <c r="X164" s="2">
        <v>5.14</v>
      </c>
      <c r="Y164" s="4">
        <f>$E$15*4*$F$23*(((-12/$E$23)*(-13/$E$23)*(X164/$E$23)^-14 - (-6/$E$23)*(-7/$E$23)*(X164/$E$23)^-8)+(2/X164)*((-12/$E$23)*(X164/$E$23)^-13 - (-6/$E$23)*(X164/$E$23)^-7))</f>
        <v>-1.0951031531257776E-30</v>
      </c>
      <c r="Z164" s="4">
        <f t="shared" si="19"/>
        <v>-1.4600768455411789E-30</v>
      </c>
    </row>
    <row r="165" spans="8:26" x14ac:dyDescent="0.4">
      <c r="H165" s="8">
        <v>159</v>
      </c>
      <c r="I165" s="2">
        <v>5.16</v>
      </c>
      <c r="J165" s="4">
        <f t="shared" si="14"/>
        <v>-1.6460122370019096E-28</v>
      </c>
      <c r="K165" s="4">
        <f t="shared" si="15"/>
        <v>-3.2066395068384151E-28</v>
      </c>
      <c r="M165" s="10">
        <f>S165/$E$23</f>
        <v>1.7432432432432432</v>
      </c>
      <c r="N165" s="3">
        <f>4*$F$23*((S165/$E$23)^-12 - (S165/$E$23)^-6)/$F$23</f>
        <v>-0.13745305627618076</v>
      </c>
      <c r="O165" s="4">
        <f>$E$15*4*$F$23*(((-12/$E$23)*(-13/$E$23)*(S165/$E$23)^-14 - (-6/$E$23)*(-7/$E$23)*(S165/$E$23)^-8)+(2/S165)*((-12/$E$23)*(S165/$E$23)^-13 - (-6/$E$23)*(S165/$E$23)^-7))/$F$23</f>
        <v>-8.9621883214619641E-4</v>
      </c>
      <c r="P165" s="7">
        <f t="shared" si="16"/>
        <v>-0.13834927510832695</v>
      </c>
      <c r="Q165" s="7"/>
      <c r="R165" s="8">
        <v>159</v>
      </c>
      <c r="S165" s="2">
        <v>5.16</v>
      </c>
      <c r="T165" s="4">
        <f t="shared" si="17"/>
        <v>-1.0662774803764844E-30</v>
      </c>
      <c r="U165" s="4">
        <f t="shared" si="18"/>
        <v>-1.4226076547667821E-30</v>
      </c>
      <c r="W165" s="8">
        <v>159</v>
      </c>
      <c r="X165" s="2">
        <v>5.16</v>
      </c>
      <c r="Y165" s="4">
        <f>$E$15*4*$F$23*(((-12/$E$23)*(-13/$E$23)*(X165/$E$23)^-14 - (-6/$E$23)*(-7/$E$23)*(X165/$E$23)^-8)+(2/X165)*((-12/$E$23)*(X165/$E$23)^-13 - (-6/$E$23)*(X165/$E$23)^-7))</f>
        <v>-1.0662774803764847E-30</v>
      </c>
      <c r="Z165" s="4">
        <f t="shared" si="19"/>
        <v>-1.4226076547667823E-30</v>
      </c>
    </row>
    <row r="166" spans="8:26" x14ac:dyDescent="0.4">
      <c r="H166" s="8">
        <v>160</v>
      </c>
      <c r="I166" s="2">
        <v>5.18</v>
      </c>
      <c r="J166" s="4">
        <f t="shared" si="14"/>
        <v>-1.6095652313678732E-28</v>
      </c>
      <c r="K166" s="4">
        <f t="shared" si="15"/>
        <v>-3.138518084590391E-28</v>
      </c>
      <c r="M166" s="10">
        <f>S166/$E$23</f>
        <v>1.75</v>
      </c>
      <c r="N166" s="3">
        <f>4*$F$23*((S166/$E$23)^-12 - (S166/$E$23)^-6)/$F$23</f>
        <v>-0.13441324675826297</v>
      </c>
      <c r="O166" s="4">
        <f>$E$15*4*$F$23*(((-12/$E$23)*(-13/$E$23)*(S166/$E$23)^-14 - (-6/$E$23)*(-7/$E$23)*(S166/$E$23)^-8)+(2/S166)*((-12/$E$23)*(S166/$E$23)^-13 - (-6/$E$23)*(S166/$E$23)^-7))/$F$23</f>
        <v>-8.7261442397894089E-4</v>
      </c>
      <c r="P166" s="7">
        <f t="shared" si="16"/>
        <v>-0.1352858611822419</v>
      </c>
      <c r="Q166" s="7"/>
      <c r="R166" s="8">
        <v>160</v>
      </c>
      <c r="S166" s="2">
        <v>5.18</v>
      </c>
      <c r="T166" s="4">
        <f t="shared" si="17"/>
        <v>-1.0381941061339603E-30</v>
      </c>
      <c r="U166" s="4">
        <f t="shared" si="18"/>
        <v>-1.3858494621290275E-30</v>
      </c>
      <c r="W166" s="8">
        <v>160</v>
      </c>
      <c r="X166" s="2">
        <v>5.18</v>
      </c>
      <c r="Y166" s="4">
        <f>$E$15*4*$F$23*(((-12/$E$23)*(-13/$E$23)*(X166/$E$23)^-14 - (-6/$E$23)*(-7/$E$23)*(X166/$E$23)^-8)+(2/X166)*((-12/$E$23)*(X166/$E$23)^-13 - (-6/$E$23)*(X166/$E$23)^-7))</f>
        <v>-1.0381941061339608E-30</v>
      </c>
      <c r="Z166" s="4">
        <f t="shared" si="19"/>
        <v>-1.3858494621290277E-30</v>
      </c>
    </row>
    <row r="167" spans="8:26" x14ac:dyDescent="0.4">
      <c r="H167" s="8">
        <v>161</v>
      </c>
      <c r="I167" s="2">
        <v>5.2</v>
      </c>
      <c r="J167" s="4">
        <f t="shared" si="14"/>
        <v>-1.574028794242644E-28</v>
      </c>
      <c r="K167" s="4">
        <f t="shared" si="15"/>
        <v>-3.0719629012915506E-28</v>
      </c>
      <c r="M167" s="10">
        <f>S167/$E$23</f>
        <v>1.7567567567567568</v>
      </c>
      <c r="N167" s="3">
        <f>4*$F$23*((S167/$E$23)^-12 - (S167/$E$23)^-6)/$F$23</f>
        <v>-0.13144935975621952</v>
      </c>
      <c r="O167" s="4">
        <f>$E$15*4*$F$23*(((-12/$E$23)*(-13/$E$23)*(S167/$E$23)^-14 - (-6/$E$23)*(-7/$E$23)*(S167/$E$23)^-8)+(2/S167)*((-12/$E$23)*(S167/$E$23)^-13 - (-6/$E$23)*(S167/$E$23)^-7))/$F$23</f>
        <v>-8.4962185994878292E-4</v>
      </c>
      <c r="P167" s="7">
        <f t="shared" si="16"/>
        <v>-0.13229898161616829</v>
      </c>
      <c r="Q167" s="7"/>
      <c r="R167" s="8">
        <v>161</v>
      </c>
      <c r="S167" s="2">
        <v>5.2</v>
      </c>
      <c r="T167" s="4">
        <f t="shared" si="17"/>
        <v>-1.0108386742214647E-30</v>
      </c>
      <c r="U167" s="4">
        <f t="shared" si="18"/>
        <v>-1.3498153104068551E-30</v>
      </c>
      <c r="W167" s="8">
        <v>161</v>
      </c>
      <c r="X167" s="2">
        <v>5.2</v>
      </c>
      <c r="Y167" s="4">
        <f>$E$15*4*$F$23*(((-12/$E$23)*(-13/$E$23)*(X167/$E$23)^-14 - (-6/$E$23)*(-7/$E$23)*(X167/$E$23)^-8)+(2/X167)*((-12/$E$23)*(X167/$E$23)^-13 - (-6/$E$23)*(X167/$E$23)^-7))</f>
        <v>-1.0108386742214649E-30</v>
      </c>
      <c r="Z167" s="4">
        <f t="shared" si="19"/>
        <v>-1.3498153104068553E-30</v>
      </c>
    </row>
    <row r="168" spans="8:26" x14ac:dyDescent="0.4">
      <c r="H168" s="8">
        <v>162</v>
      </c>
      <c r="I168" s="2">
        <v>5.22</v>
      </c>
      <c r="J168" s="4">
        <f t="shared" si="14"/>
        <v>-1.5393783309295477E-28</v>
      </c>
      <c r="K168" s="4">
        <f t="shared" si="15"/>
        <v>-3.0069387816727674E-28</v>
      </c>
      <c r="M168" s="10">
        <f>S168/$E$23</f>
        <v>1.7635135135135134</v>
      </c>
      <c r="N168" s="3">
        <f>4*$F$23*((S168/$E$23)^-12 - (S168/$E$23)^-6)/$F$23</f>
        <v>-0.12855934031433694</v>
      </c>
      <c r="O168" s="4">
        <f>$E$15*4*$F$23*(((-12/$E$23)*(-13/$E$23)*(S168/$E$23)^-14 - (-6/$E$23)*(-7/$E$23)*(S168/$E$23)^-8)+(2/S168)*((-12/$E$23)*(S168/$E$23)^-13 - (-6/$E$23)*(S168/$E$23)^-7))/$F$23</f>
        <v>-8.2722888242784092E-4</v>
      </c>
      <c r="P168" s="7">
        <f t="shared" si="16"/>
        <v>-0.12938656919676478</v>
      </c>
      <c r="Q168" s="7"/>
      <c r="R168" s="8">
        <v>162</v>
      </c>
      <c r="S168" s="2">
        <v>5.22</v>
      </c>
      <c r="T168" s="4">
        <f t="shared" si="17"/>
        <v>-9.8419660111084029E-31</v>
      </c>
      <c r="U168" s="4">
        <f t="shared" si="18"/>
        <v>-1.314514951506972E-30</v>
      </c>
      <c r="W168" s="8">
        <v>162</v>
      </c>
      <c r="X168" s="2">
        <v>5.22</v>
      </c>
      <c r="Y168" s="4">
        <f>$E$15*4*$F$23*(((-12/$E$23)*(-13/$E$23)*(X168/$E$23)^-14 - (-6/$E$23)*(-7/$E$23)*(X168/$E$23)^-8)+(2/X168)*((-12/$E$23)*(X168/$E$23)^-13 - (-6/$E$23)*(X168/$E$23)^-7))</f>
        <v>-9.8419660111084064E-31</v>
      </c>
      <c r="Z168" s="4">
        <f t="shared" si="19"/>
        <v>-1.314514951506972E-30</v>
      </c>
    </row>
    <row r="169" spans="8:26" x14ac:dyDescent="0.4">
      <c r="H169" s="8">
        <v>163</v>
      </c>
      <c r="I169" s="2">
        <v>5.24</v>
      </c>
      <c r="J169" s="4">
        <f t="shared" si="14"/>
        <v>-1.5055899216206113E-28</v>
      </c>
      <c r="K169" s="4">
        <f t="shared" si="15"/>
        <v>-2.9434110914301841E-28</v>
      </c>
      <c r="M169" s="10">
        <f>S169/$E$23</f>
        <v>1.7702702702702704</v>
      </c>
      <c r="N169" s="3">
        <f>4*$F$23*((S169/$E$23)^-12 - (S169/$E$23)^-6)/$F$23</f>
        <v>-0.12574119034077813</v>
      </c>
      <c r="O169" s="4">
        <f>$E$15*4*$F$23*(((-12/$E$23)*(-13/$E$23)*(S169/$E$23)^-14 - (-6/$E$23)*(-7/$E$23)*(S169/$E$23)^-8)+(2/S169)*((-12/$E$23)*(S169/$E$23)^-13 - (-6/$E$23)*(S169/$E$23)^-7))/$F$23</f>
        <v>-8.0542309510527933E-4</v>
      </c>
      <c r="P169" s="7">
        <f t="shared" si="16"/>
        <v>-0.12654661343588341</v>
      </c>
      <c r="Q169" s="7"/>
      <c r="R169" s="8">
        <v>163</v>
      </c>
      <c r="S169" s="2">
        <v>5.24</v>
      </c>
      <c r="T169" s="4">
        <f t="shared" si="17"/>
        <v>-9.5825313827571247E-31</v>
      </c>
      <c r="U169" s="4">
        <f t="shared" si="18"/>
        <v>-1.2799551875648493E-30</v>
      </c>
      <c r="W169" s="8">
        <v>163</v>
      </c>
      <c r="X169" s="2">
        <v>5.24</v>
      </c>
      <c r="Y169" s="4">
        <f>$E$15*4*$F$23*(((-12/$E$23)*(-13/$E$23)*(X169/$E$23)^-14 - (-6/$E$23)*(-7/$E$23)*(X169/$E$23)^-8)+(2/X169)*((-12/$E$23)*(X169/$E$23)^-13 - (-6/$E$23)*(X169/$E$23)^-7))</f>
        <v>-9.5825313827571282E-31</v>
      </c>
      <c r="Z169" s="4">
        <f t="shared" si="19"/>
        <v>-1.2799551875648491E-30</v>
      </c>
    </row>
    <row r="170" spans="8:26" x14ac:dyDescent="0.4">
      <c r="H170" s="8">
        <v>164</v>
      </c>
      <c r="I170" s="2">
        <v>5.26</v>
      </c>
      <c r="J170" s="4">
        <f t="shared" si="14"/>
        <v>-1.4726403051337331E-28</v>
      </c>
      <c r="K170" s="4">
        <f t="shared" si="15"/>
        <v>-2.8813457539488969E-28</v>
      </c>
      <c r="M170" s="10">
        <f>S170/$E$23</f>
        <v>1.777027027027027</v>
      </c>
      <c r="N170" s="3">
        <f>4*$F$23*((S170/$E$23)^-12 - (S170/$E$23)^-6)/$F$23</f>
        <v>-0.12299296719373717</v>
      </c>
      <c r="O170" s="4">
        <f>$E$15*4*$F$23*(((-12/$E$23)*(-13/$E$23)*(S170/$E$23)^-14 - (-6/$E$23)*(-7/$E$23)*(S170/$E$23)^-8)+(2/S170)*((-12/$E$23)*(S170/$E$23)^-13 - (-6/$E$23)*(S170/$E$23)^-7))/$F$23</f>
        <v>-7.8419200992250711E-4</v>
      </c>
      <c r="P170" s="7">
        <f t="shared" si="16"/>
        <v>-0.12377715920365968</v>
      </c>
      <c r="Q170" s="7"/>
      <c r="R170" s="8">
        <v>164</v>
      </c>
      <c r="S170" s="2">
        <v>5.26</v>
      </c>
      <c r="T170" s="4">
        <f t="shared" si="17"/>
        <v>-9.3299342803269923E-31</v>
      </c>
      <c r="U170" s="4">
        <f t="shared" si="18"/>
        <v>-1.2461401815039541E-30</v>
      </c>
      <c r="W170" s="8">
        <v>164</v>
      </c>
      <c r="X170" s="2">
        <v>5.26</v>
      </c>
      <c r="Y170" s="4">
        <f>$E$15*4*$F$23*(((-12/$E$23)*(-13/$E$23)*(X170/$E$23)^-14 - (-6/$E$23)*(-7/$E$23)*(X170/$E$23)^-8)+(2/X170)*((-12/$E$23)*(X170/$E$23)^-13 - (-6/$E$23)*(X170/$E$23)^-7))</f>
        <v>-9.329934280326994E-31</v>
      </c>
      <c r="Z170" s="4">
        <f t="shared" si="19"/>
        <v>-1.2461401815039542E-30</v>
      </c>
    </row>
    <row r="171" spans="8:26" x14ac:dyDescent="0.4">
      <c r="H171" s="8">
        <v>165</v>
      </c>
      <c r="I171" s="2">
        <v>5.28</v>
      </c>
      <c r="J171" s="4">
        <f t="shared" si="14"/>
        <v>-1.4405068627718377E-28</v>
      </c>
      <c r="K171" s="4">
        <f t="shared" si="15"/>
        <v>-2.8207092641059127E-28</v>
      </c>
      <c r="M171" s="10">
        <f>S171/$E$23</f>
        <v>1.783783783783784</v>
      </c>
      <c r="N171" s="3">
        <f>4*$F$23*((S171/$E$23)^-12 - (S171/$E$23)^-6)/$F$23</f>
        <v>-0.1203127822828295</v>
      </c>
      <c r="O171" s="4">
        <f>$E$15*4*$F$23*(((-12/$E$23)*(-13/$E$23)*(S171/$E$23)^-14 - (-6/$E$23)*(-7/$E$23)*(S171/$E$23)^-8)+(2/S171)*((-12/$E$23)*(S171/$E$23)^-13 - (-6/$E$23)*(S171/$E$23)^-7))/$F$23</f>
        <v>-7.6352308902582957E-4</v>
      </c>
      <c r="P171" s="7">
        <f t="shared" si="16"/>
        <v>-0.12107630537185533</v>
      </c>
      <c r="Q171" s="7"/>
      <c r="R171" s="8">
        <v>165</v>
      </c>
      <c r="S171" s="2">
        <v>5.28</v>
      </c>
      <c r="T171" s="4">
        <f t="shared" si="17"/>
        <v>-9.0840255345463066E-31</v>
      </c>
      <c r="U171" s="4">
        <f t="shared" si="18"/>
        <v>-1.2130717396944957E-30</v>
      </c>
      <c r="W171" s="8">
        <v>165</v>
      </c>
      <c r="X171" s="2">
        <v>5.28</v>
      </c>
      <c r="Y171" s="4">
        <f>$E$15*4*$F$23*(((-12/$E$23)*(-13/$E$23)*(X171/$E$23)^-14 - (-6/$E$23)*(-7/$E$23)*(X171/$E$23)^-8)+(2/X171)*((-12/$E$23)*(X171/$E$23)^-13 - (-6/$E$23)*(X171/$E$23)^-7))</f>
        <v>-9.0840255345463084E-31</v>
      </c>
      <c r="Z171" s="4">
        <f t="shared" si="19"/>
        <v>-1.2130717396944962E-30</v>
      </c>
    </row>
    <row r="172" spans="8:26" x14ac:dyDescent="0.4">
      <c r="H172" s="8">
        <v>166</v>
      </c>
      <c r="I172" s="2">
        <v>5.3</v>
      </c>
      <c r="J172" s="4">
        <f t="shared" si="14"/>
        <v>-1.4091676023334334E-28</v>
      </c>
      <c r="K172" s="4">
        <f t="shared" si="15"/>
        <v>-2.7614686994254909E-28</v>
      </c>
      <c r="M172" s="10">
        <f>S172/$E$23</f>
        <v>1.7905405405405406</v>
      </c>
      <c r="N172" s="3">
        <f>4*$F$23*((S172/$E$23)^-12 - (S172/$E$23)^-6)/$F$23</f>
        <v>-0.11769879968774184</v>
      </c>
      <c r="O172" s="4">
        <f>$E$15*4*$F$23*(((-12/$E$23)*(-13/$E$23)*(S172/$E$23)^-14 - (-6/$E$23)*(-7/$E$23)*(S172/$E$23)^-8)+(2/S172)*((-12/$E$23)*(S172/$E$23)^-13 - (-6/$E$23)*(S172/$E$23)^-7))/$F$23</f>
        <v>-7.4340378218501089E-4</v>
      </c>
      <c r="P172" s="7">
        <f t="shared" si="16"/>
        <v>-0.11844220346992686</v>
      </c>
      <c r="Q172" s="7"/>
      <c r="R172" s="8">
        <v>166</v>
      </c>
      <c r="S172" s="2">
        <v>5.3</v>
      </c>
      <c r="T172" s="4">
        <f t="shared" si="17"/>
        <v>-8.8446558288933235E-31</v>
      </c>
      <c r="U172" s="4">
        <f t="shared" si="18"/>
        <v>-1.1807495691241779E-30</v>
      </c>
      <c r="W172" s="8">
        <v>166</v>
      </c>
      <c r="X172" s="2">
        <v>5.3</v>
      </c>
      <c r="Y172" s="4">
        <f>$E$15*4*$F$23*(((-12/$E$23)*(-13/$E$23)*(X172/$E$23)^-14 - (-6/$E$23)*(-7/$E$23)*(X172/$E$23)^-8)+(2/X172)*((-12/$E$23)*(X172/$E$23)^-13 - (-6/$E$23)*(X172/$E$23)^-7))</f>
        <v>-8.8446558288933252E-31</v>
      </c>
      <c r="Z172" s="4">
        <f t="shared" si="19"/>
        <v>-1.1807495691241781E-30</v>
      </c>
    </row>
    <row r="173" spans="8:26" x14ac:dyDescent="0.4">
      <c r="H173" s="8">
        <v>167</v>
      </c>
      <c r="I173" s="2">
        <v>5.32</v>
      </c>
      <c r="J173" s="4">
        <f t="shared" si="14"/>
        <v>-1.3786011423001468E-28</v>
      </c>
      <c r="K173" s="4">
        <f t="shared" si="15"/>
        <v>-2.7035917288370693E-28</v>
      </c>
      <c r="M173" s="10">
        <f>S173/$E$23</f>
        <v>1.7972972972972974</v>
      </c>
      <c r="N173" s="3">
        <f>4*$F$23*((S173/$E$23)^-12 - (S173/$E$23)^-6)/$F$23</f>
        <v>-0.11514923479588156</v>
      </c>
      <c r="O173" s="4">
        <f>$E$15*4*$F$23*(((-12/$E$23)*(-13/$E$23)*(S173/$E$23)^-14 - (-6/$E$23)*(-7/$E$23)*(S173/$E$23)^-8)+(2/S173)*((-12/$E$23)*(S173/$E$23)^-13 - (-6/$E$23)*(S173/$E$23)^-7))/$F$23</f>
        <v>-7.2382156008738265E-4</v>
      </c>
      <c r="P173" s="7">
        <f t="shared" si="16"/>
        <v>-0.11587305635596894</v>
      </c>
      <c r="Q173" s="7"/>
      <c r="R173" s="8">
        <v>167</v>
      </c>
      <c r="S173" s="2">
        <v>5.32</v>
      </c>
      <c r="T173" s="4">
        <f t="shared" si="17"/>
        <v>-8.6116760957133166E-31</v>
      </c>
      <c r="U173" s="4">
        <f t="shared" si="18"/>
        <v>-1.1491715112846312E-30</v>
      </c>
      <c r="W173" s="8">
        <v>167</v>
      </c>
      <c r="X173" s="2">
        <v>5.32</v>
      </c>
      <c r="Y173" s="4">
        <f>$E$15*4*$F$23*(((-12/$E$23)*(-13/$E$23)*(X173/$E$23)^-14 - (-6/$E$23)*(-7/$E$23)*(X173/$E$23)^-8)+(2/X173)*((-12/$E$23)*(X173/$E$23)^-13 - (-6/$E$23)*(X173/$E$23)^-7))</f>
        <v>-8.6116760957133183E-31</v>
      </c>
      <c r="Z173" s="4">
        <f t="shared" si="19"/>
        <v>-1.1491715112846308E-30</v>
      </c>
    </row>
    <row r="174" spans="8:26" x14ac:dyDescent="0.4">
      <c r="H174" s="8">
        <v>168</v>
      </c>
      <c r="I174" s="2">
        <v>5.34</v>
      </c>
      <c r="J174" s="4">
        <f t="shared" si="14"/>
        <v>-1.3487866962235018E-28</v>
      </c>
      <c r="K174" s="4">
        <f t="shared" si="15"/>
        <v>-2.6470466192652216E-28</v>
      </c>
      <c r="M174" s="10">
        <f>S174/$E$23</f>
        <v>1.8040540540540539</v>
      </c>
      <c r="N174" s="3">
        <f>4*$F$23*((S174/$E$23)^-12 - (S174/$E$23)^-6)/$F$23</f>
        <v>-0.11266235296052324</v>
      </c>
      <c r="O174" s="4">
        <f>$E$15*4*$F$23*(((-12/$E$23)*(-13/$E$23)*(S174/$E$23)^-14 - (-6/$E$23)*(-7/$E$23)*(S174/$E$23)^-8)+(2/S174)*((-12/$E$23)*(S174/$E$23)^-13 - (-6/$E$23)*(S174/$E$23)^-7))/$F$23</f>
        <v>-7.0476394388175223E-4</v>
      </c>
      <c r="P174" s="7">
        <f t="shared" si="16"/>
        <v>-0.11336711690440499</v>
      </c>
      <c r="Q174" s="7"/>
      <c r="R174" s="8">
        <v>168</v>
      </c>
      <c r="S174" s="2">
        <v>5.34</v>
      </c>
      <c r="T174" s="4">
        <f t="shared" si="17"/>
        <v>-8.384937867717603E-31</v>
      </c>
      <c r="U174" s="4">
        <f t="shared" si="18"/>
        <v>-1.1183337547869608E-30</v>
      </c>
      <c r="W174" s="8">
        <v>168</v>
      </c>
      <c r="X174" s="2">
        <v>5.34</v>
      </c>
      <c r="Y174" s="4">
        <f>$E$15*4*$F$23*(((-12/$E$23)*(-13/$E$23)*(X174/$E$23)^-14 - (-6/$E$23)*(-7/$E$23)*(X174/$E$23)^-8)+(2/X174)*((-12/$E$23)*(X174/$E$23)^-13 - (-6/$E$23)*(X174/$E$23)^-7))</f>
        <v>-8.3849378677176048E-31</v>
      </c>
      <c r="Z174" s="4">
        <f t="shared" si="19"/>
        <v>-1.1183337547869608E-30</v>
      </c>
    </row>
    <row r="175" spans="8:26" x14ac:dyDescent="0.4">
      <c r="H175" s="8">
        <v>169</v>
      </c>
      <c r="I175" s="2">
        <v>5.36</v>
      </c>
      <c r="J175" s="4">
        <f t="shared" si="14"/>
        <v>-1.3197040573300626E-28</v>
      </c>
      <c r="K175" s="4">
        <f t="shared" si="15"/>
        <v>-2.5918022402617261E-28</v>
      </c>
      <c r="M175" s="10">
        <f>S175/$E$23</f>
        <v>1.810810810810811</v>
      </c>
      <c r="N175" s="3">
        <f>4*$F$23*((S175/$E$23)^-12 - (S175/$E$23)^-6)/$F$23</f>
        <v>-0.110236468180717</v>
      </c>
      <c r="O175" s="4">
        <f>$E$15*4*$F$23*(((-12/$E$23)*(-13/$E$23)*(S175/$E$23)^-14 - (-6/$E$23)*(-7/$E$23)*(S175/$E$23)^-8)+(2/S175)*((-12/$E$23)*(S175/$E$23)^-13 - (-6/$E$23)*(S175/$E$23)^-7))/$F$23</f>
        <v>-6.8621853131396997E-4</v>
      </c>
      <c r="P175" s="7">
        <f t="shared" si="16"/>
        <v>-0.11092268671203097</v>
      </c>
      <c r="Q175" s="7"/>
      <c r="R175" s="8">
        <v>169</v>
      </c>
      <c r="S175" s="2">
        <v>5.36</v>
      </c>
      <c r="T175" s="4">
        <f t="shared" si="17"/>
        <v>-8.1642935889317776E-31</v>
      </c>
      <c r="U175" s="4">
        <f t="shared" si="18"/>
        <v>-1.0882310285461142E-30</v>
      </c>
      <c r="W175" s="8">
        <v>169</v>
      </c>
      <c r="X175" s="2">
        <v>5.36</v>
      </c>
      <c r="Y175" s="4">
        <f>$E$15*4*$F$23*(((-12/$E$23)*(-13/$E$23)*(X175/$E$23)^-14 - (-6/$E$23)*(-7/$E$23)*(X175/$E$23)^-8)+(2/X175)*((-12/$E$23)*(X175/$E$23)^-13 - (-6/$E$23)*(X175/$E$23)^-7))</f>
        <v>-8.1642935889317793E-31</v>
      </c>
      <c r="Z175" s="4">
        <f t="shared" si="19"/>
        <v>-1.0882310285461142E-30</v>
      </c>
    </row>
    <row r="176" spans="8:26" x14ac:dyDescent="0.4">
      <c r="H176" s="8">
        <v>170</v>
      </c>
      <c r="I176" s="2">
        <v>5.38</v>
      </c>
      <c r="J176" s="4">
        <f t="shared" si="14"/>
        <v>-1.2913335833613722E-28</v>
      </c>
      <c r="K176" s="4">
        <f t="shared" si="15"/>
        <v>-2.5378280668723571E-28</v>
      </c>
      <c r="M176" s="10">
        <f>S176/$E$23</f>
        <v>1.8175675675675675</v>
      </c>
      <c r="N176" s="3">
        <f>4*$F$23*((S176/$E$23)^-12 - (S176/$E$23)^-6)/$F$23</f>
        <v>-0.10786994180402804</v>
      </c>
      <c r="O176" s="4">
        <f>$E$15*4*$F$23*(((-12/$E$23)*(-13/$E$23)*(S176/$E$23)^-14 - (-6/$E$23)*(-7/$E$23)*(S176/$E$23)^-8)+(2/S176)*((-12/$E$23)*(S176/$E$23)^-13 - (-6/$E$23)*(S176/$E$23)^-7))/$F$23</f>
        <v>-6.681730197664723E-4</v>
      </c>
      <c r="P176" s="7">
        <f t="shared" si="16"/>
        <v>-0.10853811482379451</v>
      </c>
      <c r="Q176" s="7"/>
      <c r="R176" s="8">
        <v>170</v>
      </c>
      <c r="S176" s="2">
        <v>5.38</v>
      </c>
      <c r="T176" s="4">
        <f t="shared" si="17"/>
        <v>-7.9495968888089686E-31</v>
      </c>
      <c r="U176" s="4">
        <f t="shared" si="18"/>
        <v>-1.0588567772154133E-30</v>
      </c>
      <c r="W176" s="8">
        <v>170</v>
      </c>
      <c r="X176" s="2">
        <v>5.38</v>
      </c>
      <c r="Y176" s="4">
        <f>$E$15*4*$F$23*(((-12/$E$23)*(-13/$E$23)*(X176/$E$23)^-14 - (-6/$E$23)*(-7/$E$23)*(X176/$E$23)^-8)+(2/X176)*((-12/$E$23)*(X176/$E$23)^-13 - (-6/$E$23)*(X176/$E$23)^-7))</f>
        <v>-7.9495968888089703E-31</v>
      </c>
      <c r="Z176" s="4">
        <f t="shared" si="19"/>
        <v>-1.0588567772154135E-30</v>
      </c>
    </row>
    <row r="177" spans="8:26" x14ac:dyDescent="0.4">
      <c r="H177" s="8">
        <v>171</v>
      </c>
      <c r="I177" s="2">
        <v>5.4</v>
      </c>
      <c r="J177" s="4">
        <f t="shared" si="14"/>
        <v>-1.2636561816625297E-28</v>
      </c>
      <c r="K177" s="4">
        <f t="shared" si="15"/>
        <v>-2.4850941809146414E-28</v>
      </c>
      <c r="M177" s="10">
        <f>S177/$E$23</f>
        <v>1.8243243243243246</v>
      </c>
      <c r="N177" s="3">
        <f>4*$F$23*((S177/$E$23)^-12 - (S177/$E$23)^-6)/$F$23</f>
        <v>-0.10556118125298498</v>
      </c>
      <c r="O177" s="4">
        <f>$E$15*4*$F$23*(((-12/$E$23)*(-13/$E$23)*(S177/$E$23)^-14 - (-6/$E$23)*(-7/$E$23)*(S177/$E$23)^-8)+(2/S177)*((-12/$E$23)*(S177/$E$23)^-13 - (-6/$E$23)*(S177/$E$23)^-7))/$F$23</f>
        <v>-6.5061522648704451E-4</v>
      </c>
      <c r="P177" s="7">
        <f t="shared" si="16"/>
        <v>-0.10621179647947203</v>
      </c>
      <c r="Q177" s="7"/>
      <c r="R177" s="8">
        <v>171</v>
      </c>
      <c r="S177" s="2">
        <v>5.4</v>
      </c>
      <c r="T177" s="4">
        <f t="shared" si="17"/>
        <v>-7.7407028229017969E-31</v>
      </c>
      <c r="U177" s="4">
        <f t="shared" si="18"/>
        <v>-1.0302033204079259E-30</v>
      </c>
      <c r="W177" s="8">
        <v>171</v>
      </c>
      <c r="X177" s="2">
        <v>5.4</v>
      </c>
      <c r="Y177" s="4">
        <f>$E$15*4*$F$23*(((-12/$E$23)*(-13/$E$23)*(X177/$E$23)^-14 - (-6/$E$23)*(-7/$E$23)*(X177/$E$23)^-8)+(2/X177)*((-12/$E$23)*(X177/$E$23)^-13 - (-6/$E$23)*(X177/$E$23)^-7))</f>
        <v>-7.7407028229018004E-31</v>
      </c>
      <c r="Z177" s="4">
        <f t="shared" si="19"/>
        <v>-1.0302033204079263E-30</v>
      </c>
    </row>
    <row r="178" spans="8:26" x14ac:dyDescent="0.4">
      <c r="H178" s="8">
        <v>172</v>
      </c>
      <c r="I178" s="2">
        <v>5.42</v>
      </c>
      <c r="J178" s="4">
        <f t="shared" si="14"/>
        <v>-1.2366532945310937E-28</v>
      </c>
      <c r="K178" s="4">
        <f t="shared" si="15"/>
        <v>-2.4335712708280893E-28</v>
      </c>
      <c r="M178" s="10">
        <f>S178/$E$23</f>
        <v>1.8310810810810811</v>
      </c>
      <c r="N178" s="3">
        <f>4*$F$23*((S178/$E$23)^-12 - (S178/$E$23)^-6)/$F$23</f>
        <v>-0.10330863877595942</v>
      </c>
      <c r="O178" s="4">
        <f>$E$15*4*$F$23*(((-12/$E$23)*(-13/$E$23)*(S178/$E$23)^-14 - (-6/$E$23)*(-7/$E$23)*(S178/$E$23)^-8)+(2/S178)*((-12/$E$23)*(S178/$E$23)^-13 - (-6/$E$23)*(S178/$E$23)^-7))/$F$23</f>
        <v>-6.3353310626739878E-4</v>
      </c>
      <c r="P178" s="7">
        <f t="shared" si="16"/>
        <v>-0.10394217188222682</v>
      </c>
      <c r="Q178" s="7"/>
      <c r="R178" s="8">
        <v>172</v>
      </c>
      <c r="S178" s="2">
        <v>5.42</v>
      </c>
      <c r="T178" s="4">
        <f t="shared" si="17"/>
        <v>-7.5374680831934838E-31</v>
      </c>
      <c r="U178" s="4">
        <f t="shared" si="18"/>
        <v>-1.0022619971094395E-30</v>
      </c>
      <c r="W178" s="8">
        <v>172</v>
      </c>
      <c r="X178" s="2">
        <v>5.42</v>
      </c>
      <c r="Y178" s="4">
        <f>$E$15*4*$F$23*(((-12/$E$23)*(-13/$E$23)*(X178/$E$23)^-14 - (-6/$E$23)*(-7/$E$23)*(X178/$E$23)^-8)+(2/X178)*((-12/$E$23)*(X178/$E$23)^-13 - (-6/$E$23)*(X178/$E$23)^-7))</f>
        <v>-7.5374680831934881E-31</v>
      </c>
      <c r="Z178" s="4">
        <f t="shared" si="19"/>
        <v>-1.0022619971094395E-30</v>
      </c>
    </row>
    <row r="179" spans="8:26" x14ac:dyDescent="0.4">
      <c r="H179" s="8">
        <v>173</v>
      </c>
      <c r="I179" s="2">
        <v>5.44</v>
      </c>
      <c r="J179" s="4">
        <f t="shared" si="14"/>
        <v>-1.2103068848358761E-28</v>
      </c>
      <c r="K179" s="4">
        <f t="shared" si="15"/>
        <v>-2.3832306302446003E-28</v>
      </c>
      <c r="M179" s="10">
        <f>S179/$E$23</f>
        <v>1.8378378378378379</v>
      </c>
      <c r="N179" s="3">
        <f>4*$F$23*((S179/$E$23)^-12 - (S179/$E$23)^-6)/$F$23</f>
        <v>-0.10111081022304215</v>
      </c>
      <c r="O179" s="4">
        <f>$E$15*4*$F$23*(((-12/$E$23)*(-13/$E$23)*(S179/$E$23)^-14 - (-6/$E$23)*(-7/$E$23)*(S179/$E$23)^-8)+(2/S179)*((-12/$E$23)*(S179/$E$23)^-13 - (-6/$E$23)*(S179/$E$23)^-7))/$F$23</f>
        <v>-6.1691476680951127E-4</v>
      </c>
      <c r="P179" s="7">
        <f t="shared" si="16"/>
        <v>-0.10172772498985166</v>
      </c>
      <c r="Q179" s="7"/>
      <c r="R179" s="8">
        <v>173</v>
      </c>
      <c r="S179" s="2">
        <v>5.44</v>
      </c>
      <c r="T179" s="4">
        <f t="shared" si="17"/>
        <v>-7.3397511809190327E-31</v>
      </c>
      <c r="U179" s="4">
        <f t="shared" si="18"/>
        <v>-9.7502329656719191E-31</v>
      </c>
      <c r="W179" s="8">
        <v>173</v>
      </c>
      <c r="X179" s="2">
        <v>5.44</v>
      </c>
      <c r="Y179" s="4">
        <f>$E$15*4*$F$23*(((-12/$E$23)*(-13/$E$23)*(X179/$E$23)^-14 - (-6/$E$23)*(-7/$E$23)*(X179/$E$23)^-8)+(2/X179)*((-12/$E$23)*(X179/$E$23)^-13 - (-6/$E$23)*(X179/$E$23)^-7))</f>
        <v>-7.3397511809190345E-31</v>
      </c>
      <c r="Z179" s="4">
        <f t="shared" si="19"/>
        <v>-9.7502329656719226E-31</v>
      </c>
    </row>
    <row r="180" spans="8:26" x14ac:dyDescent="0.4">
      <c r="H180" s="8">
        <v>174</v>
      </c>
      <c r="I180" s="2">
        <v>5.46</v>
      </c>
      <c r="J180" s="4">
        <f t="shared" si="14"/>
        <v>-1.1845994219134582E-28</v>
      </c>
      <c r="K180" s="4">
        <f t="shared" si="15"/>
        <v>-2.3340441554143128E-28</v>
      </c>
      <c r="M180" s="10">
        <f>S180/$E$23</f>
        <v>1.8445945945945945</v>
      </c>
      <c r="N180" s="3">
        <f>4*$F$23*((S180/$E$23)^-12 - (S180/$E$23)^-6)/$F$23</f>
        <v>-9.8966233847357227E-2</v>
      </c>
      <c r="O180" s="4">
        <f>$E$15*4*$F$23*(((-12/$E$23)*(-13/$E$23)*(S180/$E$23)^-14 - (-6/$E$23)*(-7/$E$23)*(S180/$E$23)^-8)+(2/S180)*((-12/$E$23)*(S180/$E$23)^-13 - (-6/$E$23)*(S180/$E$23)^-7))/$F$23</f>
        <v>-6.0074848199707996E-4</v>
      </c>
      <c r="P180" s="7">
        <f t="shared" si="16"/>
        <v>-9.9566982329354306E-2</v>
      </c>
      <c r="Q180" s="7"/>
      <c r="R180" s="8">
        <v>174</v>
      </c>
      <c r="S180" s="2">
        <v>5.46</v>
      </c>
      <c r="T180" s="4">
        <f t="shared" si="17"/>
        <v>-7.1474126044625641E-31</v>
      </c>
      <c r="U180" s="4">
        <f t="shared" si="18"/>
        <v>-9.4847697682856845E-31</v>
      </c>
      <c r="W180" s="8">
        <v>174</v>
      </c>
      <c r="X180" s="2">
        <v>5.46</v>
      </c>
      <c r="Y180" s="4">
        <f>$E$15*4*$F$23*(((-12/$E$23)*(-13/$E$23)*(X180/$E$23)^-14 - (-6/$E$23)*(-7/$E$23)*(X180/$E$23)^-8)+(2/X180)*((-12/$E$23)*(X180/$E$23)^-13 - (-6/$E$23)*(X180/$E$23)^-7))</f>
        <v>-7.1474126044625649E-31</v>
      </c>
      <c r="Z180" s="4">
        <f t="shared" si="19"/>
        <v>-9.4847697682856863E-31</v>
      </c>
    </row>
    <row r="181" spans="8:26" x14ac:dyDescent="0.4">
      <c r="H181" s="8">
        <v>175</v>
      </c>
      <c r="I181" s="2">
        <v>5.48</v>
      </c>
      <c r="J181" s="4">
        <f t="shared" si="14"/>
        <v>-1.1595138677485498E-28</v>
      </c>
      <c r="K181" s="4">
        <f t="shared" si="15"/>
        <v>-2.2859843416104966E-28</v>
      </c>
      <c r="M181" s="10">
        <f>S181/$E$23</f>
        <v>1.8513513513513515</v>
      </c>
      <c r="N181" s="3">
        <f>4*$F$23*((S181/$E$23)^-12 - (S181/$E$23)^-6)/$F$23</f>
        <v>-9.68734891321298E-2</v>
      </c>
      <c r="O181" s="4">
        <f>$E$15*4*$F$23*(((-12/$E$23)*(-13/$E$23)*(S181/$E$23)^-14 - (-6/$E$23)*(-7/$E$23)*(S181/$E$23)^-8)+(2/S181)*((-12/$E$23)*(S181/$E$23)^-13 - (-6/$E$23)*(S181/$E$23)^-7))/$F$23</f>
        <v>-5.8502270327052096E-4</v>
      </c>
      <c r="P181" s="7">
        <f t="shared" si="16"/>
        <v>-9.7458511835400316E-2</v>
      </c>
      <c r="Q181" s="7"/>
      <c r="R181" s="8">
        <v>175</v>
      </c>
      <c r="S181" s="2">
        <v>5.48</v>
      </c>
      <c r="T181" s="4">
        <f t="shared" si="17"/>
        <v>-6.9603149546914844E-31</v>
      </c>
      <c r="U181" s="4">
        <f t="shared" si="18"/>
        <v>-9.2261217200334598E-31</v>
      </c>
      <c r="W181" s="8">
        <v>175</v>
      </c>
      <c r="X181" s="2">
        <v>5.48</v>
      </c>
      <c r="Y181" s="4">
        <f>$E$15*4*$F$23*(((-12/$E$23)*(-13/$E$23)*(X181/$E$23)^-14 - (-6/$E$23)*(-7/$E$23)*(X181/$E$23)^-8)+(2/X181)*((-12/$E$23)*(X181/$E$23)^-13 - (-6/$E$23)*(X181/$E$23)^-7))</f>
        <v>-6.9603149546914861E-31</v>
      </c>
      <c r="Z181" s="4">
        <f t="shared" si="19"/>
        <v>-9.2261217200334598E-31</v>
      </c>
    </row>
    <row r="182" spans="8:26" x14ac:dyDescent="0.4">
      <c r="H182" s="8">
        <v>176</v>
      </c>
      <c r="I182" s="2">
        <v>5.5</v>
      </c>
      <c r="J182" s="4">
        <f t="shared" si="14"/>
        <v>-1.1350336634429036E-28</v>
      </c>
      <c r="K182" s="4">
        <f t="shared" si="15"/>
        <v>-2.2390242786266156E-28</v>
      </c>
      <c r="M182" s="10">
        <f>S182/$E$23</f>
        <v>1.8581081081081081</v>
      </c>
      <c r="N182" s="3">
        <f>4*$F$23*((S182/$E$23)^-12 - (S182/$E$23)^-6)/$F$23</f>
        <v>-9.4831195643722555E-2</v>
      </c>
      <c r="O182" s="4">
        <f>$E$15*4*$F$23*(((-12/$E$23)*(-13/$E$23)*(S182/$E$23)^-14 - (-6/$E$23)*(-7/$E$23)*(S182/$E$23)^-8)+(2/S182)*((-12/$E$23)*(S182/$E$23)^-13 - (-6/$E$23)*(S182/$E$23)^-7))/$F$23</f>
        <v>-5.6972606928671981E-4</v>
      </c>
      <c r="P182" s="7">
        <f t="shared" si="16"/>
        <v>-9.5400921713009276E-2</v>
      </c>
      <c r="Q182" s="7"/>
      <c r="R182" s="8">
        <v>176</v>
      </c>
      <c r="S182" s="2">
        <v>5.5</v>
      </c>
      <c r="T182" s="4">
        <f t="shared" si="17"/>
        <v>-6.7783230598834966E-31</v>
      </c>
      <c r="U182" s="4">
        <f t="shared" si="18"/>
        <v>-8.9741748923133537E-31</v>
      </c>
      <c r="W182" s="8">
        <v>176</v>
      </c>
      <c r="X182" s="2">
        <v>5.5</v>
      </c>
      <c r="Y182" s="4">
        <f>$E$15*4*$F$23*(((-12/$E$23)*(-13/$E$23)*(X182/$E$23)^-14 - (-6/$E$23)*(-7/$E$23)*(X182/$E$23)^-8)+(2/X182)*((-12/$E$23)*(X182/$E$23)^-13 - (-6/$E$23)*(X182/$E$23)^-7))</f>
        <v>-6.7783230598834984E-31</v>
      </c>
      <c r="Z182" s="4">
        <f t="shared" si="19"/>
        <v>-8.9741748923133572E-31</v>
      </c>
    </row>
    <row r="183" spans="8:26" x14ac:dyDescent="0.4">
      <c r="H183" s="8">
        <v>177</v>
      </c>
      <c r="I183" s="2">
        <v>5.52</v>
      </c>
      <c r="J183" s="4">
        <f t="shared" si="14"/>
        <v>-1.1111427159761288E-28</v>
      </c>
      <c r="K183" s="4">
        <f t="shared" si="15"/>
        <v>-2.1931376454688082E-28</v>
      </c>
      <c r="M183" s="10">
        <f>S183/$E$23</f>
        <v>1.8648648648648647</v>
      </c>
      <c r="N183" s="3">
        <f>4*$F$23*((S183/$E$23)^-12 - (S183/$E$23)^-6)/$F$23</f>
        <v>-9.2838011910756718E-2</v>
      </c>
      <c r="O183" s="4">
        <f>$E$15*4*$F$23*(((-12/$E$23)*(-13/$E$23)*(S183/$E$23)^-14 - (-6/$E$23)*(-7/$E$23)*(S183/$E$23)^-8)+(2/S183)*((-12/$E$23)*(S183/$E$23)^-13 - (-6/$E$23)*(S183/$E$23)^-7))/$F$23</f>
        <v>-5.548474140289006E-4</v>
      </c>
      <c r="P183" s="7">
        <f t="shared" si="16"/>
        <v>-9.3392859324785624E-2</v>
      </c>
      <c r="Q183" s="7"/>
      <c r="R183" s="8">
        <v>177</v>
      </c>
      <c r="S183" s="2">
        <v>5.52</v>
      </c>
      <c r="T183" s="4">
        <f t="shared" si="17"/>
        <v>-6.6013040722138661E-31</v>
      </c>
      <c r="U183" s="4">
        <f t="shared" si="18"/>
        <v>-8.7288109625326738E-31</v>
      </c>
      <c r="W183" s="8">
        <v>177</v>
      </c>
      <c r="X183" s="2">
        <v>5.52</v>
      </c>
      <c r="Y183" s="4">
        <f>$E$15*4*$F$23*(((-12/$E$23)*(-13/$E$23)*(X183/$E$23)^-14 - (-6/$E$23)*(-7/$E$23)*(X183/$E$23)^-8)+(2/X183)*((-12/$E$23)*(X183/$E$23)^-13 - (-6/$E$23)*(X183/$E$23)^-7))</f>
        <v>-6.6013040722138678E-31</v>
      </c>
      <c r="Z183" s="4">
        <f t="shared" si="19"/>
        <v>-8.7288109625326755E-31</v>
      </c>
    </row>
    <row r="184" spans="8:26" x14ac:dyDescent="0.4">
      <c r="H184" s="8">
        <v>178</v>
      </c>
      <c r="I184" s="2">
        <v>5.54</v>
      </c>
      <c r="J184" s="4">
        <f t="shared" si="14"/>
        <v>-1.0878253852606334E-28</v>
      </c>
      <c r="K184" s="4">
        <f t="shared" si="15"/>
        <v>-2.1482987043382138E-28</v>
      </c>
      <c r="M184" s="10">
        <f>S184/$E$23</f>
        <v>1.8716216216216217</v>
      </c>
      <c r="N184" s="3">
        <f>4*$F$23*((S184/$E$23)^-12 - (S184/$E$23)^-6)/$F$23</f>
        <v>-9.0892634329353544E-2</v>
      </c>
      <c r="O184" s="4">
        <f>$E$15*4*$F$23*(((-12/$E$23)*(-13/$E$23)*(S184/$E$23)^-14 - (-6/$E$23)*(-7/$E$23)*(S184/$E$23)^-8)+(2/S184)*((-12/$E$23)*(S184/$E$23)^-13 - (-6/$E$23)*(S184/$E$23)^-7))/$F$23</f>
        <v>-5.4037577351759541E-4</v>
      </c>
      <c r="P184" s="7">
        <f t="shared" si="16"/>
        <v>-9.1433010102871137E-2</v>
      </c>
      <c r="Q184" s="7"/>
      <c r="R184" s="8">
        <v>178</v>
      </c>
      <c r="S184" s="2">
        <v>5.54</v>
      </c>
      <c r="T184" s="4">
        <f t="shared" si="17"/>
        <v>-6.4291275475992696E-31</v>
      </c>
      <c r="U184" s="4">
        <f t="shared" si="18"/>
        <v>-8.4899080040617036E-31</v>
      </c>
      <c r="W184" s="8">
        <v>178</v>
      </c>
      <c r="X184" s="2">
        <v>5.54</v>
      </c>
      <c r="Y184" s="4">
        <f>$E$15*4*$F$23*(((-12/$E$23)*(-13/$E$23)*(X184/$E$23)^-14 - (-6/$E$23)*(-7/$E$23)*(X184/$E$23)^-8)+(2/X184)*((-12/$E$23)*(X184/$E$23)^-13 - (-6/$E$23)*(X184/$E$23)^-7))</f>
        <v>-6.4291275475992687E-31</v>
      </c>
      <c r="Z184" s="4">
        <f t="shared" si="19"/>
        <v>-8.4899080040617071E-31</v>
      </c>
    </row>
    <row r="185" spans="8:26" x14ac:dyDescent="0.4">
      <c r="H185" s="8">
        <v>179</v>
      </c>
      <c r="I185" s="2">
        <v>5.56</v>
      </c>
      <c r="J185" s="4">
        <f t="shared" si="14"/>
        <v>-1.0650664714918401E-28</v>
      </c>
      <c r="K185" s="4">
        <f t="shared" si="15"/>
        <v>-2.1044822939893003E-28</v>
      </c>
      <c r="M185" s="10">
        <f>S185/$E$23</f>
        <v>1.8783783783783783</v>
      </c>
      <c r="N185" s="3">
        <f>4*$F$23*((S185/$E$23)^-12 - (S185/$E$23)^-6)/$F$23</f>
        <v>-8.8993796094455208E-2</v>
      </c>
      <c r="O185" s="4">
        <f>$E$15*4*$F$23*(((-12/$E$23)*(-13/$E$23)*(S185/$E$23)^-14 - (-6/$E$23)*(-7/$E$23)*(S185/$E$23)^-8)+(2/S185)*((-12/$E$23)*(S185/$E$23)^-13 - (-6/$E$23)*(S185/$E$23)^-7))/$F$23</f>
        <v>-5.263003912604566E-4</v>
      </c>
      <c r="P185" s="7">
        <f t="shared" si="16"/>
        <v>-8.9520096485715669E-2</v>
      </c>
      <c r="Q185" s="7"/>
      <c r="R185" s="8">
        <v>179</v>
      </c>
      <c r="S185" s="2">
        <v>5.56</v>
      </c>
      <c r="T185" s="4">
        <f t="shared" si="17"/>
        <v>-6.2616655105369872E-31</v>
      </c>
      <c r="U185" s="4">
        <f t="shared" si="18"/>
        <v>-8.2573411979434792E-31</v>
      </c>
      <c r="W185" s="8">
        <v>179</v>
      </c>
      <c r="X185" s="2">
        <v>5.56</v>
      </c>
      <c r="Y185" s="4">
        <f>$E$15*4*$F$23*(((-12/$E$23)*(-13/$E$23)*(X185/$E$23)^-14 - (-6/$E$23)*(-7/$E$23)*(X185/$E$23)^-8)+(2/X185)*((-12/$E$23)*(X185/$E$23)^-13 - (-6/$E$23)*(X185/$E$23)^-7))</f>
        <v>-6.2616655105369889E-31</v>
      </c>
      <c r="Z185" s="4">
        <f t="shared" si="19"/>
        <v>-8.2573411979434792E-31</v>
      </c>
    </row>
    <row r="186" spans="8:26" x14ac:dyDescent="0.4">
      <c r="H186" s="8">
        <v>180</v>
      </c>
      <c r="I186" s="2">
        <v>5.58</v>
      </c>
      <c r="J186" s="4">
        <f t="shared" si="14"/>
        <v>-1.0428512027938802E-28</v>
      </c>
      <c r="K186" s="4">
        <f t="shared" si="15"/>
        <v>-2.0616638225427243E-28</v>
      </c>
      <c r="M186" s="10">
        <f>S186/$E$23</f>
        <v>1.8851351351351351</v>
      </c>
      <c r="N186" s="3">
        <f>4*$F$23*((S186/$E$23)^-12 - (S186/$E$23)^-6)/$F$23</f>
        <v>-8.7140266157116578E-2</v>
      </c>
      <c r="O186" s="4">
        <f>$E$15*4*$F$23*(((-12/$E$23)*(-13/$E$23)*(S186/$E$23)^-14 - (-6/$E$23)*(-7/$E$23)*(S186/$E$23)^-8)+(2/S186)*((-12/$E$23)*(S186/$E$23)^-13 - (-6/$E$23)*(S186/$E$23)^-7))/$F$23</f>
        <v>-5.1261072256656391E-4</v>
      </c>
      <c r="P186" s="7">
        <f t="shared" si="16"/>
        <v>-8.7652876879683136E-2</v>
      </c>
      <c r="Q186" s="7"/>
      <c r="R186" s="8">
        <v>180</v>
      </c>
      <c r="S186" s="2">
        <v>5.58</v>
      </c>
      <c r="T186" s="4">
        <f t="shared" si="17"/>
        <v>-6.0987925054344621E-31</v>
      </c>
      <c r="U186" s="4">
        <f t="shared" si="18"/>
        <v>-8.0309834732297646E-31</v>
      </c>
      <c r="W186" s="8">
        <v>180</v>
      </c>
      <c r="X186" s="2">
        <v>5.58</v>
      </c>
      <c r="Y186" s="4">
        <f>$E$15*4*$F$23*(((-12/$E$23)*(-13/$E$23)*(X186/$E$23)^-14 - (-6/$E$23)*(-7/$E$23)*(X186/$E$23)^-8)+(2/X186)*((-12/$E$23)*(X186/$E$23)^-13 - (-6/$E$23)*(X186/$E$23)^-7))</f>
        <v>-6.0987925054344629E-31</v>
      </c>
      <c r="Z186" s="4">
        <f t="shared" si="19"/>
        <v>-8.0309834732297646E-31</v>
      </c>
    </row>
    <row r="187" spans="8:26" x14ac:dyDescent="0.4">
      <c r="H187" s="8">
        <v>181</v>
      </c>
      <c r="I187" s="2">
        <v>5.6</v>
      </c>
      <c r="J187" s="4">
        <f t="shared" si="14"/>
        <v>-1.0211652231602033E-28</v>
      </c>
      <c r="K187" s="4">
        <f t="shared" si="15"/>
        <v>-2.0198192598244836E-28</v>
      </c>
      <c r="M187" s="10">
        <f>S187/$E$23</f>
        <v>1.8918918918918919</v>
      </c>
      <c r="N187" s="3">
        <f>4*$F$23*((S187/$E$23)^-12 - (S187/$E$23)^-6)/$F$23</f>
        <v>-8.5330848207605517E-2</v>
      </c>
      <c r="O187" s="4">
        <f>$E$15*4*$F$23*(((-12/$E$23)*(-13/$E$23)*(S187/$E$23)^-14 - (-6/$E$23)*(-7/$E$23)*(S187/$E$23)^-8)+(2/S187)*((-12/$E$23)*(S187/$E$23)^-13 - (-6/$E$23)*(S187/$E$23)^-7))/$F$23</f>
        <v>-4.9929643783987935E-4</v>
      </c>
      <c r="P187" s="7">
        <f t="shared" si="16"/>
        <v>-8.5830144645445403E-2</v>
      </c>
      <c r="Q187" s="7"/>
      <c r="R187" s="8">
        <v>181</v>
      </c>
      <c r="S187" s="2">
        <v>5.6</v>
      </c>
      <c r="T187" s="4">
        <f t="shared" si="17"/>
        <v>-5.9403856357931807E-31</v>
      </c>
      <c r="U187" s="4">
        <f t="shared" si="18"/>
        <v>-7.8107060822281101E-31</v>
      </c>
      <c r="W187" s="8">
        <v>181</v>
      </c>
      <c r="X187" s="2">
        <v>5.6</v>
      </c>
      <c r="Y187" s="4">
        <f>$E$15*4*$F$23*(((-12/$E$23)*(-13/$E$23)*(X187/$E$23)^-14 - (-6/$E$23)*(-7/$E$23)*(X187/$E$23)^-8)+(2/X187)*((-12/$E$23)*(X187/$E$23)^-13 - (-6/$E$23)*(X187/$E$23)^-7))</f>
        <v>-5.9403856357931825E-31</v>
      </c>
      <c r="Z187" s="4">
        <f t="shared" si="19"/>
        <v>-7.8107060822281119E-31</v>
      </c>
    </row>
    <row r="188" spans="8:26" x14ac:dyDescent="0.4">
      <c r="H188" s="8">
        <v>182</v>
      </c>
      <c r="I188" s="2">
        <v>5.62</v>
      </c>
      <c r="J188" s="4">
        <f t="shared" si="14"/>
        <v>-9.9999458068773343E-29</v>
      </c>
      <c r="K188" s="4">
        <f t="shared" si="15"/>
        <v>-1.9789251292965832E-28</v>
      </c>
      <c r="M188" s="10">
        <f>S188/$E$23</f>
        <v>1.8986486486486487</v>
      </c>
      <c r="N188" s="3">
        <f>4*$F$23*((S188/$E$23)^-12 - (S188/$E$23)^-6)/$F$23</f>
        <v>-8.3564379684092971E-2</v>
      </c>
      <c r="O188" s="4">
        <f>$E$15*4*$F$23*(((-12/$E$23)*(-13/$E$23)*(S188/$E$23)^-14 - (-6/$E$23)*(-7/$E$23)*(S188/$E$23)^-8)+(2/S188)*((-12/$E$23)*(S188/$E$23)^-13 - (-6/$E$23)*(S188/$E$23)^-7))/$F$23</f>
        <v>-4.8634742495633134E-4</v>
      </c>
      <c r="P188" s="7">
        <f t="shared" si="16"/>
        <v>-8.4050727109049303E-2</v>
      </c>
      <c r="Q188" s="7"/>
      <c r="R188" s="8">
        <v>182</v>
      </c>
      <c r="S188" s="2">
        <v>5.62</v>
      </c>
      <c r="T188" s="4">
        <f t="shared" si="17"/>
        <v>-5.7863245924900886E-31</v>
      </c>
      <c r="U188" s="4">
        <f t="shared" si="18"/>
        <v>-7.5963791164083924E-31</v>
      </c>
      <c r="W188" s="8">
        <v>182</v>
      </c>
      <c r="X188" s="2">
        <v>5.62</v>
      </c>
      <c r="Y188" s="4">
        <f>$E$15*4*$F$23*(((-12/$E$23)*(-13/$E$23)*(X188/$E$23)^-14 - (-6/$E$23)*(-7/$E$23)*(X188/$E$23)^-8)+(2/X188)*((-12/$E$23)*(X188/$E$23)^-13 - (-6/$E$23)*(X188/$E$23)^-7))</f>
        <v>-5.7863245924900903E-31</v>
      </c>
      <c r="Z188" s="4">
        <f t="shared" si="19"/>
        <v>-7.596379116408395E-31</v>
      </c>
    </row>
    <row r="189" spans="8:26" x14ac:dyDescent="0.4">
      <c r="H189" s="8">
        <v>183</v>
      </c>
      <c r="I189" s="2">
        <v>5.64</v>
      </c>
      <c r="J189" s="4">
        <f t="shared" si="14"/>
        <v>-9.7932571610262697E-29</v>
      </c>
      <c r="K189" s="4">
        <f t="shared" si="15"/>
        <v>-1.9389584996386948E-28</v>
      </c>
      <c r="M189" s="10">
        <f>S189/$E$23</f>
        <v>1.9054054054054053</v>
      </c>
      <c r="N189" s="3">
        <f>4*$F$23*((S189/$E$23)^-12 - (S189/$E$23)^-6)/$F$23</f>
        <v>-8.1839730806673144E-2</v>
      </c>
      <c r="O189" s="4">
        <f>$E$15*4*$F$23*(((-12/$E$23)*(-13/$E$23)*(S189/$E$23)^-14 - (-6/$E$23)*(-7/$E$23)*(S189/$E$23)^-8)+(2/S189)*((-12/$E$23)*(S189/$E$23)^-13 - (-6/$E$23)*(S189/$E$23)^-7))/$F$23</f>
        <v>-4.737537908198156E-4</v>
      </c>
      <c r="P189" s="7">
        <f t="shared" si="16"/>
        <v>-8.2313484597492964E-2</v>
      </c>
      <c r="Q189" s="7"/>
      <c r="R189" s="8">
        <v>183</v>
      </c>
      <c r="S189" s="2">
        <v>5.64</v>
      </c>
      <c r="T189" s="4">
        <f t="shared" si="17"/>
        <v>-5.6364916722901166E-31</v>
      </c>
      <c r="U189" s="4">
        <f t="shared" si="18"/>
        <v>-7.3878719682277204E-31</v>
      </c>
      <c r="W189" s="8">
        <v>183</v>
      </c>
      <c r="X189" s="2">
        <v>5.64</v>
      </c>
      <c r="Y189" s="4">
        <f>$E$15*4*$F$23*(((-12/$E$23)*(-13/$E$23)*(X189/$E$23)^-14 - (-6/$E$23)*(-7/$E$23)*(X189/$E$23)^-8)+(2/X189)*((-12/$E$23)*(X189/$E$23)^-13 - (-6/$E$23)*(X189/$E$23)^-7))</f>
        <v>-5.6364916722901183E-31</v>
      </c>
      <c r="Z189" s="4">
        <f t="shared" si="19"/>
        <v>-7.3878719682277204E-31</v>
      </c>
    </row>
    <row r="190" spans="8:26" x14ac:dyDescent="0.4">
      <c r="H190" s="8">
        <v>184</v>
      </c>
      <c r="I190" s="2">
        <v>5.66</v>
      </c>
      <c r="J190" s="4">
        <f t="shared" si="14"/>
        <v>-9.5914545157506928E-29</v>
      </c>
      <c r="K190" s="4">
        <f t="shared" si="15"/>
        <v>-1.8998969760348645E-28</v>
      </c>
      <c r="M190" s="10">
        <f>S190/$E$23</f>
        <v>1.9121621621621623</v>
      </c>
      <c r="N190" s="3">
        <f>4*$F$23*((S190/$E$23)^-12 - (S190/$E$23)^-6)/$F$23</f>
        <v>-8.0155803636412365E-2</v>
      </c>
      <c r="O190" s="4">
        <f>$E$15*4*$F$23*(((-12/$E$23)*(-13/$E$23)*(S190/$E$23)^-14 - (-6/$E$23)*(-7/$E$23)*(S190/$E$23)^-8)+(2/S190)*((-12/$E$23)*(S190/$E$23)^-13 - (-6/$E$23)*(S190/$E$23)^-7))/$F$23</f>
        <v>-4.61505862183908E-4</v>
      </c>
      <c r="P190" s="7">
        <f t="shared" si="16"/>
        <v>-8.0617309498596273E-2</v>
      </c>
      <c r="Q190" s="7"/>
      <c r="R190" s="8">
        <v>184</v>
      </c>
      <c r="S190" s="2">
        <v>5.66</v>
      </c>
      <c r="T190" s="4">
        <f t="shared" si="17"/>
        <v>-5.4907717876225276E-31</v>
      </c>
      <c r="U190" s="4">
        <f t="shared" si="18"/>
        <v>-7.1850537436840196E-31</v>
      </c>
      <c r="W190" s="8">
        <v>184</v>
      </c>
      <c r="X190" s="2">
        <v>5.66</v>
      </c>
      <c r="Y190" s="4">
        <f>$E$15*4*$F$23*(((-12/$E$23)*(-13/$E$23)*(X190/$E$23)^-14 - (-6/$E$23)*(-7/$E$23)*(X190/$E$23)^-8)+(2/X190)*((-12/$E$23)*(X190/$E$23)^-13 - (-6/$E$23)*(X190/$E$23)^-7))</f>
        <v>-5.4907717876225293E-31</v>
      </c>
      <c r="Z190" s="4">
        <f t="shared" si="19"/>
        <v>-7.1850537436840196E-31</v>
      </c>
    </row>
    <row r="191" spans="8:26" x14ac:dyDescent="0.4">
      <c r="H191" s="8">
        <v>185</v>
      </c>
      <c r="I191" s="2">
        <v>5.68</v>
      </c>
      <c r="J191" s="4">
        <f t="shared" si="14"/>
        <v>-9.3944097982010352E-29</v>
      </c>
      <c r="K191" s="4">
        <f t="shared" si="15"/>
        <v>-1.8617186912144304E-28</v>
      </c>
      <c r="M191" s="10">
        <f>S191/$E$23</f>
        <v>1.9189189189189189</v>
      </c>
      <c r="N191" s="3">
        <f>4*$F$23*((S191/$E$23)^-12 - (S191/$E$23)^-6)/$F$23</f>
        <v>-7.8511531159094192E-2</v>
      </c>
      <c r="O191" s="4">
        <f>$E$15*4*$F$23*(((-12/$E$23)*(-13/$E$23)*(S191/$E$23)^-14 - (-6/$E$23)*(-7/$E$23)*(S191/$E$23)^-8)+(2/S191)*((-12/$E$23)*(S191/$E$23)^-13 - (-6/$E$23)*(S191/$E$23)^-7))/$F$23</f>
        <v>-4.4959418581837956E-4</v>
      </c>
      <c r="P191" s="7">
        <f t="shared" si="16"/>
        <v>-7.8961125344912578E-2</v>
      </c>
      <c r="Q191" s="7"/>
      <c r="R191" s="8">
        <v>185</v>
      </c>
      <c r="S191" s="2">
        <v>5.68</v>
      </c>
      <c r="T191" s="4">
        <f t="shared" si="17"/>
        <v>-5.3490524685620256E-31</v>
      </c>
      <c r="U191" s="4">
        <f t="shared" si="18"/>
        <v>-6.987793629998765E-31</v>
      </c>
      <c r="W191" s="8">
        <v>185</v>
      </c>
      <c r="X191" s="2">
        <v>5.68</v>
      </c>
      <c r="Y191" s="4">
        <f>$E$15*4*$F$23*(((-12/$E$23)*(-13/$E$23)*(X191/$E$23)^-14 - (-6/$E$23)*(-7/$E$23)*(X191/$E$23)^-8)+(2/X191)*((-12/$E$23)*(X191/$E$23)^-13 - (-6/$E$23)*(X191/$E$23)^-7))</f>
        <v>-5.3490524685620264E-31</v>
      </c>
      <c r="Z191" s="4">
        <f t="shared" si="19"/>
        <v>-6.9877936299987667E-31</v>
      </c>
    </row>
    <row r="192" spans="8:26" x14ac:dyDescent="0.4">
      <c r="H192" s="8">
        <v>186</v>
      </c>
      <c r="I192" s="2">
        <v>5.7</v>
      </c>
      <c r="J192" s="4">
        <f t="shared" si="14"/>
        <v>-9.2019985348099064E-29</v>
      </c>
      <c r="K192" s="4">
        <f t="shared" si="15"/>
        <v>-1.8244022962917154E-28</v>
      </c>
      <c r="M192" s="10">
        <f>S192/$E$23</f>
        <v>1.9256756756756757</v>
      </c>
      <c r="N192" s="3">
        <f>4*$F$23*((S192/$E$23)^-12 - (S192/$E$23)^-6)/$F$23</f>
        <v>-7.6905876393295131E-2</v>
      </c>
      <c r="O192" s="4">
        <f>$E$15*4*$F$23*(((-12/$E$23)*(-13/$E$23)*(S192/$E$23)^-14 - (-6/$E$23)*(-7/$E$23)*(S192/$E$23)^-8)+(2/S192)*((-12/$E$23)*(S192/$E$23)^-13 - (-6/$E$23)*(S192/$E$23)^-7))/$F$23</f>
        <v>-4.3800952809248462E-4</v>
      </c>
      <c r="P192" s="7">
        <f t="shared" si="16"/>
        <v>-7.734388592138762E-2</v>
      </c>
      <c r="Q192" s="7"/>
      <c r="R192" s="8">
        <v>186</v>
      </c>
      <c r="S192" s="2">
        <v>5.7</v>
      </c>
      <c r="T192" s="4">
        <f t="shared" si="17"/>
        <v>-5.2112238578709224E-31</v>
      </c>
      <c r="U192" s="4">
        <f t="shared" si="18"/>
        <v>-6.7959612224536761E-31</v>
      </c>
      <c r="W192" s="8">
        <v>186</v>
      </c>
      <c r="X192" s="2">
        <v>5.7</v>
      </c>
      <c r="Y192" s="4">
        <f>$E$15*4*$F$23*(((-12/$E$23)*(-13/$E$23)*(X192/$E$23)^-14 - (-6/$E$23)*(-7/$E$23)*(X192/$E$23)^-8)+(2/X192)*((-12/$E$23)*(X192/$E$23)^-13 - (-6/$E$23)*(X192/$E$23)^-7))</f>
        <v>-5.2112238578709241E-31</v>
      </c>
      <c r="Z192" s="4">
        <f t="shared" si="19"/>
        <v>-6.7959612224536761E-31</v>
      </c>
    </row>
    <row r="193" spans="8:26" x14ac:dyDescent="0.4">
      <c r="H193" s="8">
        <v>187</v>
      </c>
      <c r="I193" s="2">
        <v>5.72</v>
      </c>
      <c r="J193" s="4">
        <f t="shared" si="14"/>
        <v>-9.0140997479130758E-29</v>
      </c>
      <c r="K193" s="4">
        <f t="shared" si="15"/>
        <v>-1.7879269514450086E-28</v>
      </c>
      <c r="M193" s="10">
        <f>S193/$E$23</f>
        <v>1.9324324324324325</v>
      </c>
      <c r="N193" s="3">
        <f>4*$F$23*((S193/$E$23)^-12 - (S193/$E$23)^-6)/$F$23</f>
        <v>-7.5337831522406029E-2</v>
      </c>
      <c r="O193" s="4">
        <f>$E$15*4*$F$23*(((-12/$E$23)*(-13/$E$23)*(S193/$E$23)^-14 - (-6/$E$23)*(-7/$E$23)*(S193/$E$23)^-8)+(2/S193)*((-12/$E$23)*(S193/$E$23)^-13 - (-6/$E$23)*(S193/$E$23)^-7))/$F$23</f>
        <v>-4.2674287404057156E-4</v>
      </c>
      <c r="P193" s="7">
        <f t="shared" si="16"/>
        <v>-7.5764574396446599E-2</v>
      </c>
      <c r="Q193" s="7"/>
      <c r="R193" s="8">
        <v>187</v>
      </c>
      <c r="S193" s="2">
        <v>5.72</v>
      </c>
      <c r="T193" s="4">
        <f t="shared" si="17"/>
        <v>-5.077178699882235E-31</v>
      </c>
      <c r="U193" s="4">
        <f t="shared" si="18"/>
        <v>-6.6094268140633879E-31</v>
      </c>
      <c r="W193" s="8">
        <v>187</v>
      </c>
      <c r="X193" s="2">
        <v>5.72</v>
      </c>
      <c r="Y193" s="4">
        <f>$E$15*4*$F$23*(((-12/$E$23)*(-13/$E$23)*(X193/$E$23)^-14 - (-6/$E$23)*(-7/$E$23)*(X193/$E$23)^-8)+(2/X193)*((-12/$E$23)*(X193/$E$23)^-13 - (-6/$E$23)*(X193/$E$23)^-7))</f>
        <v>-5.0771786998822367E-31</v>
      </c>
      <c r="Z193" s="4">
        <f t="shared" si="19"/>
        <v>-6.6094268140633888E-31</v>
      </c>
    </row>
    <row r="194" spans="8:26" x14ac:dyDescent="0.4">
      <c r="H194" s="8">
        <v>188</v>
      </c>
      <c r="I194" s="2">
        <v>5.74</v>
      </c>
      <c r="J194" s="4">
        <f t="shared" si="14"/>
        <v>-8.8305958551159267E-29</v>
      </c>
      <c r="K194" s="4">
        <f t="shared" si="15"/>
        <v>-1.7522723164714201E-28</v>
      </c>
      <c r="M194" s="10">
        <f>S194/$E$23</f>
        <v>1.9391891891891893</v>
      </c>
      <c r="N194" s="3">
        <f>4*$F$23*((S194/$E$23)^-12 - (S194/$E$23)^-6)/$F$23</f>
        <v>-7.3806417050187798E-2</v>
      </c>
      <c r="O194" s="4">
        <f>$E$15*4*$F$23*(((-12/$E$23)*(-13/$E$23)*(S194/$E$23)^-14 - (-6/$E$23)*(-7/$E$23)*(S194/$E$23)^-8)+(2/S194)*((-12/$E$23)*(S194/$E$23)^-13 - (-6/$E$23)*(S194/$E$23)^-7))/$F$23</f>
        <v>-4.1578542596959592E-4</v>
      </c>
      <c r="P194" s="7">
        <f t="shared" si="16"/>
        <v>-7.4222202476157392E-2</v>
      </c>
      <c r="Q194" s="7"/>
      <c r="R194" s="8">
        <v>188</v>
      </c>
      <c r="S194" s="2">
        <v>5.74</v>
      </c>
      <c r="T194" s="4">
        <f t="shared" si="17"/>
        <v>-4.9468123239325487E-31</v>
      </c>
      <c r="U194" s="4">
        <f t="shared" si="18"/>
        <v>-6.4280616514512755E-31</v>
      </c>
      <c r="W194" s="8">
        <v>188</v>
      </c>
      <c r="X194" s="2">
        <v>5.74</v>
      </c>
      <c r="Y194" s="4">
        <f>$E$15*4*$F$23*(((-12/$E$23)*(-13/$E$23)*(X194/$E$23)^-14 - (-6/$E$23)*(-7/$E$23)*(X194/$E$23)^-8)+(2/X194)*((-12/$E$23)*(X194/$E$23)^-13 - (-6/$E$23)*(X194/$E$23)^-7))</f>
        <v>-4.9468123239325496E-31</v>
      </c>
      <c r="Z194" s="4">
        <f t="shared" si="19"/>
        <v>-6.4280616514512763E-31</v>
      </c>
    </row>
    <row r="195" spans="8:26" x14ac:dyDescent="0.4">
      <c r="H195" s="8">
        <v>189</v>
      </c>
      <c r="I195" s="2">
        <v>5.76</v>
      </c>
      <c r="J195" s="4">
        <f t="shared" si="14"/>
        <v>-8.6513725713613575E-29</v>
      </c>
      <c r="K195" s="4">
        <f t="shared" si="15"/>
        <v>-1.7174185412507852E-28</v>
      </c>
      <c r="M195" s="10">
        <f>S195/$E$23</f>
        <v>1.9459459459459458</v>
      </c>
      <c r="N195" s="3">
        <f>4*$F$23*((S195/$E$23)^-12 - (S195/$E$23)^-6)/$F$23</f>
        <v>-7.2310680979436853E-2</v>
      </c>
      <c r="O195" s="4">
        <f>$E$15*4*$F$23*(((-12/$E$23)*(-13/$E$23)*(S195/$E$23)^-14 - (-6/$E$23)*(-7/$E$23)*(S195/$E$23)^-8)+(2/S195)*((-12/$E$23)*(S195/$E$23)^-13 - (-6/$E$23)*(S195/$E$23)^-7))/$F$23</f>
        <v>-4.0512860166273611E-4</v>
      </c>
      <c r="P195" s="7">
        <f t="shared" si="16"/>
        <v>-7.2715809581099591E-2</v>
      </c>
      <c r="Q195" s="7"/>
      <c r="R195" s="8">
        <v>189</v>
      </c>
      <c r="S195" s="2">
        <v>5.76</v>
      </c>
      <c r="T195" s="4">
        <f t="shared" si="17"/>
        <v>-4.8200226229895131E-31</v>
      </c>
      <c r="U195" s="4">
        <f t="shared" si="18"/>
        <v>-6.2517381600083654E-31</v>
      </c>
      <c r="W195" s="8">
        <v>189</v>
      </c>
      <c r="X195" s="2">
        <v>5.76</v>
      </c>
      <c r="Y195" s="4">
        <f>$E$15*4*$F$23*(((-12/$E$23)*(-13/$E$23)*(X195/$E$23)^-14 - (-6/$E$23)*(-7/$E$23)*(X195/$E$23)^-8)+(2/X195)*((-12/$E$23)*(X195/$E$23)^-13 - (-6/$E$23)*(X195/$E$23)^-7))</f>
        <v>-4.8200226229895131E-31</v>
      </c>
      <c r="Z195" s="4">
        <f t="shared" si="19"/>
        <v>-6.2517381600083662E-31</v>
      </c>
    </row>
    <row r="196" spans="8:26" x14ac:dyDescent="0.4">
      <c r="H196" s="8">
        <v>190</v>
      </c>
      <c r="I196" s="2">
        <v>5.78</v>
      </c>
      <c r="J196" s="4">
        <f t="shared" si="14"/>
        <v>-8.4763188136523822E-29</v>
      </c>
      <c r="K196" s="4">
        <f t="shared" si="15"/>
        <v>-1.6833462561485217E-28</v>
      </c>
      <c r="M196" s="10">
        <f>S196/$E$23</f>
        <v>1.9527027027027029</v>
      </c>
      <c r="N196" s="3">
        <f>4*$F$23*((S196/$E$23)^-12 - (S196/$E$23)^-6)/$F$23</f>
        <v>-7.0849698013318446E-2</v>
      </c>
      <c r="O196" s="4">
        <f>$E$15*4*$F$23*(((-12/$E$23)*(-13/$E$23)*(S196/$E$23)^-14 - (-6/$E$23)*(-7/$E$23)*(S196/$E$23)^-8)+(2/S196)*((-12/$E$23)*(S196/$E$23)^-13 - (-6/$E$23)*(S196/$E$23)^-7))/$F$23</f>
        <v>-3.9476403222833272E-4</v>
      </c>
      <c r="P196" s="7">
        <f t="shared" si="16"/>
        <v>-7.1244462045546783E-2</v>
      </c>
      <c r="Q196" s="7"/>
      <c r="R196" s="8">
        <v>190</v>
      </c>
      <c r="S196" s="2">
        <v>5.78</v>
      </c>
      <c r="T196" s="4">
        <f t="shared" si="17"/>
        <v>-4.6967100280595706E-31</v>
      </c>
      <c r="U196" s="4">
        <f t="shared" si="18"/>
        <v>-6.0803301411517265E-31</v>
      </c>
      <c r="W196" s="8">
        <v>190</v>
      </c>
      <c r="X196" s="2">
        <v>5.78</v>
      </c>
      <c r="Y196" s="4">
        <f>$E$15*4*$F$23*(((-12/$E$23)*(-13/$E$23)*(X196/$E$23)^-14 - (-6/$E$23)*(-7/$E$23)*(X196/$E$23)^-8)+(2/X196)*((-12/$E$23)*(X196/$E$23)^-13 - (-6/$E$23)*(X196/$E$23)^-7))</f>
        <v>-4.6967100280595732E-31</v>
      </c>
      <c r="Z196" s="4">
        <f t="shared" si="19"/>
        <v>-6.0803301411517282E-31</v>
      </c>
    </row>
    <row r="197" spans="8:26" x14ac:dyDescent="0.4">
      <c r="H197" s="8">
        <v>191</v>
      </c>
      <c r="I197" s="2">
        <v>5.8</v>
      </c>
      <c r="J197" s="4">
        <f t="shared" si="14"/>
        <v>-8.3053266083812383E-29</v>
      </c>
      <c r="K197" s="4">
        <f t="shared" si="15"/>
        <v>-1.6500365623844626E-28</v>
      </c>
      <c r="M197" s="10">
        <f>S197/$E$23</f>
        <v>1.9594594594594594</v>
      </c>
      <c r="N197" s="3">
        <f>4*$F$23*((S197/$E$23)^-12 - (S197/$E$23)^-6)/$F$23</f>
        <v>-6.9422568778917768E-2</v>
      </c>
      <c r="O197" s="4">
        <f>$E$15*4*$F$23*(((-12/$E$23)*(-13/$E$23)*(S197/$E$23)^-14 - (-6/$E$23)*(-7/$E$23)*(S197/$E$23)^-8)+(2/S197)*((-12/$E$23)*(S197/$E$23)^-13 - (-6/$E$23)*(S197/$E$23)^-7))/$F$23</f>
        <v>-3.8468355963887238E-4</v>
      </c>
      <c r="P197" s="7">
        <f t="shared" si="16"/>
        <v>-6.9807252338556641E-2</v>
      </c>
      <c r="Q197" s="7"/>
      <c r="R197" s="8">
        <v>191</v>
      </c>
      <c r="S197" s="2">
        <v>5.8</v>
      </c>
      <c r="T197" s="4">
        <f t="shared" si="17"/>
        <v>-4.5767774789079979E-31</v>
      </c>
      <c r="U197" s="4">
        <f t="shared" si="18"/>
        <v>-5.9137129442579243E-31</v>
      </c>
      <c r="W197" s="8">
        <v>191</v>
      </c>
      <c r="X197" s="2">
        <v>5.8</v>
      </c>
      <c r="Y197" s="4">
        <f>$E$15*4*$F$23*(((-12/$E$23)*(-13/$E$23)*(X197/$E$23)^-14 - (-6/$E$23)*(-7/$E$23)*(X197/$E$23)^-8)+(2/X197)*((-12/$E$23)*(X197/$E$23)^-13 - (-6/$E$23)*(X197/$E$23)^-7))</f>
        <v>-4.5767774789079997E-31</v>
      </c>
      <c r="Z197" s="4">
        <f t="shared" si="19"/>
        <v>-5.9137129442579243E-31</v>
      </c>
    </row>
    <row r="198" spans="8:26" x14ac:dyDescent="0.4">
      <c r="H198" s="8">
        <v>192</v>
      </c>
      <c r="I198" s="2">
        <v>5.82</v>
      </c>
      <c r="J198" s="4">
        <f t="shared" si="14"/>
        <v>-8.1382910012146182E-29</v>
      </c>
      <c r="K198" s="4">
        <f t="shared" si="15"/>
        <v>-1.617471022391901E-28</v>
      </c>
      <c r="M198" s="10">
        <f>S198/$E$23</f>
        <v>1.9662162162162162</v>
      </c>
      <c r="N198" s="3">
        <f>4*$F$23*((S198/$E$23)^-12 - (S198/$E$23)^-6)/$F$23</f>
        <v>-6.8028419072545171E-2</v>
      </c>
      <c r="O198" s="4">
        <f>$E$15*4*$F$23*(((-12/$E$23)*(-13/$E$23)*(S198/$E$23)^-14 - (-6/$E$23)*(-7/$E$23)*(S198/$E$23)^-8)+(2/S198)*((-12/$E$23)*(S198/$E$23)^-13 - (-6/$E$23)*(S198/$E$23)^-7))/$F$23</f>
        <v>-3.7487923400055938E-4</v>
      </c>
      <c r="P198" s="7">
        <f t="shared" si="16"/>
        <v>-6.8403298306545735E-2</v>
      </c>
      <c r="Q198" s="7"/>
      <c r="R198" s="8">
        <v>192</v>
      </c>
      <c r="S198" s="2">
        <v>5.82</v>
      </c>
      <c r="T198" s="4">
        <f t="shared" si="17"/>
        <v>-4.4601303915735781E-31</v>
      </c>
      <c r="U198" s="4">
        <f t="shared" si="18"/>
        <v>-5.7517636156260242E-31</v>
      </c>
      <c r="W198" s="8">
        <v>192</v>
      </c>
      <c r="X198" s="2">
        <v>5.82</v>
      </c>
      <c r="Y198" s="4">
        <f>$E$15*4*$F$23*(((-12/$E$23)*(-13/$E$23)*(X198/$E$23)^-14 - (-6/$E$23)*(-7/$E$23)*(X198/$E$23)^-8)+(2/X198)*((-12/$E$23)*(X198/$E$23)^-13 - (-6/$E$23)*(X198/$E$23)^-7))</f>
        <v>-4.460130391573579E-31</v>
      </c>
      <c r="Z198" s="4">
        <f t="shared" si="19"/>
        <v>-5.7517636156260242E-31</v>
      </c>
    </row>
    <row r="199" spans="8:26" x14ac:dyDescent="0.4">
      <c r="H199" s="8">
        <v>193</v>
      </c>
      <c r="I199" s="2">
        <v>5.84</v>
      </c>
      <c r="J199" s="4">
        <f t="shared" si="14"/>
        <v>-7.9751099694841057E-29</v>
      </c>
      <c r="K199" s="4">
        <f t="shared" si="15"/>
        <v>-1.585631650188711E-28</v>
      </c>
      <c r="M199" s="10">
        <f>S199/$E$23</f>
        <v>1.972972972972973</v>
      </c>
      <c r="N199" s="3">
        <f>4*$F$23*((S199/$E$23)^-12 - (S199/$E$23)^-6)/$F$23</f>
        <v>-6.6666399126330475E-2</v>
      </c>
      <c r="O199" s="4">
        <f>$E$15*4*$F$23*(((-12/$E$23)*(-13/$E$23)*(S199/$E$23)^-14 - (-6/$E$23)*(-7/$E$23)*(S199/$E$23)^-8)+(2/S199)*((-12/$E$23)*(S199/$E$23)^-13 - (-6/$E$23)*(S199/$E$23)^-7))/$F$23</f>
        <v>-3.6534331059026945E-4</v>
      </c>
      <c r="P199" s="7">
        <f t="shared" si="16"/>
        <v>-6.7031742436920741E-2</v>
      </c>
      <c r="Q199" s="7"/>
      <c r="R199" s="8">
        <v>193</v>
      </c>
      <c r="S199" s="2">
        <v>5.84</v>
      </c>
      <c r="T199" s="4">
        <f t="shared" si="17"/>
        <v>-4.3466766231157387E-31</v>
      </c>
      <c r="U199" s="4">
        <f t="shared" si="18"/>
        <v>-5.5943610266230802E-31</v>
      </c>
      <c r="W199" s="8">
        <v>193</v>
      </c>
      <c r="X199" s="2">
        <v>5.84</v>
      </c>
      <c r="Y199" s="4">
        <f>$E$15*4*$F$23*(((-12/$E$23)*(-13/$E$23)*(X199/$E$23)^-14 - (-6/$E$23)*(-7/$E$23)*(X199/$E$23)^-8)+(2/X199)*((-12/$E$23)*(X199/$E$23)^-13 - (-6/$E$23)*(X199/$E$23)^-7))</f>
        <v>-4.3466766231157387E-31</v>
      </c>
      <c r="Z199" s="4">
        <f t="shared" si="19"/>
        <v>-5.5943610266230793E-31</v>
      </c>
    </row>
    <row r="200" spans="8:26" x14ac:dyDescent="0.4">
      <c r="H200" s="8">
        <v>194</v>
      </c>
      <c r="I200" s="2">
        <v>5.86</v>
      </c>
      <c r="J200" s="4">
        <f t="shared" ref="J200:J263" si="20">$E$15*4*$F$23*$E$23^-2*(132*(I200/$E$23)^-14 - 30*(I200/$E$23)^-8)+4*$F$23*((I200/$E$23)^-12 - (I200/$E$23)^-6)</f>
        <v>-7.8156843370294297E-29</v>
      </c>
      <c r="K200" s="4">
        <f t="shared" ref="K200:K263" si="21">$E$15*(-4)*$F$23*$E$23^-3*(-1848*(I200/$E$23)^-15 +240*(I200/$E$23)^-9)+(-4)*$F$23*((-12/$E$23)*(I200/$E$23)^-12 - (-6/$E$23)*(I200/$E$23)^-6)</f>
        <v>-1.5545009017800653E-28</v>
      </c>
      <c r="M200" s="10">
        <f>S200/$E$23</f>
        <v>1.9797297297297298</v>
      </c>
      <c r="N200" s="3">
        <f>4*$F$23*((S200/$E$23)^-12 - (S200/$E$23)^-6)/$F$23</f>
        <v>-6.5335682895632741E-2</v>
      </c>
      <c r="O200" s="4">
        <f>$E$15*4*$F$23*(((-12/$E$23)*(-13/$E$23)*(S200/$E$23)^-14 - (-6/$E$23)*(-7/$E$23)*(S200/$E$23)^-8)+(2/S200)*((-12/$E$23)*(S200/$E$23)^-13 - (-6/$E$23)*(S200/$E$23)^-7))/$F$23</f>
        <v>-3.5606824669319232E-4</v>
      </c>
      <c r="P200" s="7">
        <f t="shared" ref="P200:P263" si="22">N200+O200</f>
        <v>-6.5691751142325935E-2</v>
      </c>
      <c r="Q200" s="7"/>
      <c r="R200" s="8">
        <v>194</v>
      </c>
      <c r="S200" s="2">
        <v>5.86</v>
      </c>
      <c r="T200" s="4">
        <f t="shared" ref="T200:T263" si="23">$E$15*4*$F$23*$E$23^-2*(132*(S200/$E$23)^-14 - 30*(S200/$E$23)^-8)</f>
        <v>-4.2363264339903543E-31</v>
      </c>
      <c r="U200" s="4">
        <f t="shared" ref="U200:U263" si="24">$E$15*(-4)*$F$23*$E$23^-3*(-1848*(S200/$E$23)^-15 +240*(S200/$E$23)^-9)</f>
        <v>-5.4413859829796022E-31</v>
      </c>
      <c r="W200" s="8">
        <v>194</v>
      </c>
      <c r="X200" s="2">
        <v>5.86</v>
      </c>
      <c r="Y200" s="4">
        <f>$E$15*4*$F$23*(((-12/$E$23)*(-13/$E$23)*(X200/$E$23)^-14 - (-6/$E$23)*(-7/$E$23)*(X200/$E$23)^-8)+(2/X200)*((-12/$E$23)*(X200/$E$23)^-13 - (-6/$E$23)*(X200/$E$23)^-7))</f>
        <v>-4.2363264339903552E-31</v>
      </c>
      <c r="Z200" s="4">
        <f t="shared" ref="Z200:Z263" si="25">$E$15*(-4)*$F$23*(((-12/$E$23)*(-13/$E$23)*(-14/$E$23)*(X200/$E$23)^-15 - (-6/$E$23)*(-7/$E$23)*(-8/$E$23)*(X200/$E$23)^-9)+(2/$E$23)*((-12/$E$23)*(-14/$E$23)*(X200/$E$23)^-15 - (-6/$E$23)*(-8/$E$23)*(X200/$E$23)^-9))</f>
        <v>-5.441385982979604E-31</v>
      </c>
    </row>
    <row r="201" spans="8:26" x14ac:dyDescent="0.4">
      <c r="H201" s="8">
        <v>195</v>
      </c>
      <c r="I201" s="2">
        <v>5.88</v>
      </c>
      <c r="J201" s="4">
        <f t="shared" si="20"/>
        <v>-7.6599176914415849E-29</v>
      </c>
      <c r="K201" s="4">
        <f t="shared" si="21"/>
        <v>-1.5240616656102268E-28</v>
      </c>
      <c r="M201" s="10">
        <f>S201/$E$23</f>
        <v>1.9864864864864864</v>
      </c>
      <c r="N201" s="3">
        <f>4*$F$23*((S201/$E$23)^-12 - (S201/$E$23)^-6)/$F$23</f>
        <v>-6.4035467366790458E-2</v>
      </c>
      <c r="O201" s="4">
        <f>$E$15*4*$F$23*(((-12/$E$23)*(-13/$E$23)*(S201/$E$23)^-14 - (-6/$E$23)*(-7/$E$23)*(S201/$E$23)^-8)+(2/S201)*((-12/$E$23)*(S201/$E$23)^-13 - (-6/$E$23)*(S201/$E$23)^-7))/$F$23</f>
        <v>-3.4704669827131913E-4</v>
      </c>
      <c r="P201" s="7">
        <f t="shared" si="22"/>
        <v>-6.4382514065061777E-2</v>
      </c>
      <c r="Q201" s="7"/>
      <c r="R201" s="8">
        <v>195</v>
      </c>
      <c r="S201" s="2">
        <v>5.88</v>
      </c>
      <c r="T201" s="4">
        <f t="shared" si="23"/>
        <v>-4.1289924484130429E-31</v>
      </c>
      <c r="U201" s="4">
        <f t="shared" si="24"/>
        <v>-5.2927213170332218E-31</v>
      </c>
      <c r="W201" s="8">
        <v>195</v>
      </c>
      <c r="X201" s="2">
        <v>5.88</v>
      </c>
      <c r="Y201" s="4">
        <f>$E$15*4*$F$23*(((-12/$E$23)*(-13/$E$23)*(X201/$E$23)^-14 - (-6/$E$23)*(-7/$E$23)*(X201/$E$23)^-8)+(2/X201)*((-12/$E$23)*(X201/$E$23)^-13 - (-6/$E$23)*(X201/$E$23)^-7))</f>
        <v>-4.1289924484130446E-31</v>
      </c>
      <c r="Z201" s="4">
        <f t="shared" si="25"/>
        <v>-5.2927213170332227E-31</v>
      </c>
    </row>
    <row r="202" spans="8:26" x14ac:dyDescent="0.4">
      <c r="H202" s="8">
        <v>196</v>
      </c>
      <c r="I202" s="2">
        <v>5.9</v>
      </c>
      <c r="J202" s="4">
        <f t="shared" si="20"/>
        <v>-7.5077163036524387E-29</v>
      </c>
      <c r="K202" s="4">
        <f t="shared" si="21"/>
        <v>-1.4942972530789913E-28</v>
      </c>
      <c r="M202" s="10">
        <f>S202/$E$23</f>
        <v>1.9932432432432434</v>
      </c>
      <c r="N202" s="3">
        <f>4*$F$23*((S202/$E$23)^-12 - (S202/$E$23)^-6)/$F$23</f>
        <v>-6.2764971884736134E-2</v>
      </c>
      <c r="O202" s="4">
        <f>$E$15*4*$F$23*(((-12/$E$23)*(-13/$E$23)*(S202/$E$23)^-14 - (-6/$E$23)*(-7/$E$23)*(S202/$E$23)^-8)+(2/S202)*((-12/$E$23)*(S202/$E$23)^-13 - (-6/$E$23)*(S202/$E$23)^-7))/$F$23</f>
        <v>-3.3827151649003565E-4</v>
      </c>
      <c r="P202" s="7">
        <f t="shared" si="22"/>
        <v>-6.3103243401226167E-2</v>
      </c>
      <c r="Q202" s="7"/>
      <c r="R202" s="8">
        <v>196</v>
      </c>
      <c r="S202" s="2">
        <v>5.9</v>
      </c>
      <c r="T202" s="4">
        <f t="shared" si="23"/>
        <v>-4.0245896130342595E-31</v>
      </c>
      <c r="U202" s="4">
        <f t="shared" si="24"/>
        <v>-5.1482519645635881E-31</v>
      </c>
      <c r="W202" s="8">
        <v>196</v>
      </c>
      <c r="X202" s="2">
        <v>5.9</v>
      </c>
      <c r="Y202" s="4">
        <f>$E$15*4*$F$23*(((-12/$E$23)*(-13/$E$23)*(X202/$E$23)^-14 - (-6/$E$23)*(-7/$E$23)*(X202/$E$23)^-8)+(2/X202)*((-12/$E$23)*(X202/$E$23)^-13 - (-6/$E$23)*(X202/$E$23)^-7))</f>
        <v>-4.0245896130342603E-31</v>
      </c>
      <c r="Z202" s="4">
        <f t="shared" si="25"/>
        <v>-5.1482519645635899E-31</v>
      </c>
    </row>
    <row r="203" spans="8:26" x14ac:dyDescent="0.4">
      <c r="H203" s="8">
        <v>197</v>
      </c>
      <c r="I203" s="2">
        <v>5.92</v>
      </c>
      <c r="J203" s="4">
        <f t="shared" si="20"/>
        <v>-7.3589890498172267E-29</v>
      </c>
      <c r="K203" s="4">
        <f t="shared" si="21"/>
        <v>-1.4651913891366387E-28</v>
      </c>
      <c r="M203" s="10">
        <f>S203/$E$23</f>
        <v>2</v>
      </c>
      <c r="N203" s="3">
        <f>4*$F$23*((S203/$E$23)^-12 - (S203/$E$23)^-6)/$F$23</f>
        <v>-6.15234375E-2</v>
      </c>
      <c r="O203" s="4">
        <f>$E$15*4*$F$23*(((-12/$E$23)*(-13/$E$23)*(S203/$E$23)^-14 - (-6/$E$23)*(-7/$E$23)*(S203/$E$23)^-8)+(2/S203)*((-12/$E$23)*(S203/$E$23)^-13 - (-6/$E$23)*(S203/$E$23)^-7))/$F$23</f>
        <v>-3.2973574412745123E-4</v>
      </c>
      <c r="P203" s="7">
        <f t="shared" si="22"/>
        <v>-6.1853173244127452E-2</v>
      </c>
      <c r="Q203" s="7"/>
      <c r="R203" s="8">
        <v>197</v>
      </c>
      <c r="S203" s="2">
        <v>5.92</v>
      </c>
      <c r="T203" s="4">
        <f t="shared" si="23"/>
        <v>-3.923035154219238E-31</v>
      </c>
      <c r="U203" s="4">
        <f t="shared" si="24"/>
        <v>-5.0078650277195522E-31</v>
      </c>
      <c r="W203" s="8">
        <v>197</v>
      </c>
      <c r="X203" s="2">
        <v>5.92</v>
      </c>
      <c r="Y203" s="4">
        <f>$E$15*4*$F$23*(((-12/$E$23)*(-13/$E$23)*(X203/$E$23)^-14 - (-6/$E$23)*(-7/$E$23)*(X203/$E$23)^-8)+(2/X203)*((-12/$E$23)*(X203/$E$23)^-13 - (-6/$E$23)*(X203/$E$23)^-7))</f>
        <v>-3.9230351542192388E-31</v>
      </c>
      <c r="Z203" s="4">
        <f t="shared" si="25"/>
        <v>-5.0078650277195531E-31</v>
      </c>
    </row>
    <row r="204" spans="8:26" x14ac:dyDescent="0.4">
      <c r="H204" s="8">
        <v>198</v>
      </c>
      <c r="I204" s="2">
        <v>5.94</v>
      </c>
      <c r="J204" s="4">
        <f t="shared" si="20"/>
        <v>-7.2136473354358195E-29</v>
      </c>
      <c r="K204" s="4">
        <f t="shared" si="21"/>
        <v>-1.4367282029695826E-28</v>
      </c>
      <c r="M204" s="10">
        <f>S204/$E$23</f>
        <v>2.006756756756757</v>
      </c>
      <c r="N204" s="3">
        <f>4*$F$23*((S204/$E$23)^-12 - (S204/$E$23)^-6)/$F$23</f>
        <v>-6.0310126334626152E-2</v>
      </c>
      <c r="O204" s="4">
        <f>$E$15*4*$F$23*(((-12/$E$23)*(-13/$E$23)*(S204/$E$23)^-14 - (-6/$E$23)*(-7/$E$23)*(S204/$E$23)^-8)+(2/S204)*((-12/$E$23)*(S204/$E$23)^-13 - (-6/$E$23)*(S204/$E$23)^-7))/$F$23</f>
        <v>-3.2143261188865576E-4</v>
      </c>
      <c r="P204" s="7">
        <f t="shared" si="22"/>
        <v>-6.0631558946514806E-2</v>
      </c>
      <c r="Q204" s="7"/>
      <c r="R204" s="8">
        <v>198</v>
      </c>
      <c r="S204" s="2">
        <v>5.94</v>
      </c>
      <c r="T204" s="4">
        <f t="shared" si="23"/>
        <v>-3.8242485341968258E-31</v>
      </c>
      <c r="U204" s="4">
        <f t="shared" si="24"/>
        <v>-4.8714498254091672E-31</v>
      </c>
      <c r="W204" s="8">
        <v>198</v>
      </c>
      <c r="X204" s="2">
        <v>5.94</v>
      </c>
      <c r="Y204" s="4">
        <f>$E$15*4*$F$23*(((-12/$E$23)*(-13/$E$23)*(X204/$E$23)^-14 - (-6/$E$23)*(-7/$E$23)*(X204/$E$23)^-8)+(2/X204)*((-12/$E$23)*(X204/$E$23)^-13 - (-6/$E$23)*(X204/$E$23)^-7))</f>
        <v>-3.8242485341968267E-31</v>
      </c>
      <c r="Z204" s="4">
        <f t="shared" si="25"/>
        <v>-4.8714498254091681E-31</v>
      </c>
    </row>
    <row r="205" spans="8:26" x14ac:dyDescent="0.4">
      <c r="H205" s="8">
        <v>199</v>
      </c>
      <c r="I205" s="2">
        <v>5.96</v>
      </c>
      <c r="J205" s="4">
        <f t="shared" si="20"/>
        <v>-7.0716050216593806E-29</v>
      </c>
      <c r="K205" s="4">
        <f t="shared" si="21"/>
        <v>-1.4088922187875885E-28</v>
      </c>
      <c r="M205" s="10">
        <f>S205/$E$23</f>
        <v>2.0135135135135136</v>
      </c>
      <c r="N205" s="3">
        <f>4*$F$23*((S205/$E$23)^-12 - (S205/$E$23)^-6)/$F$23</f>
        <v>-5.9124320966531953E-2</v>
      </c>
      <c r="O205" s="4">
        <f>$E$15*4*$F$23*(((-12/$E$23)*(-13/$E$23)*(S205/$E$23)^-14 - (-6/$E$23)*(-7/$E$23)*(S205/$E$23)^-8)+(2/S205)*((-12/$E$23)*(S205/$E$23)^-13 - (-6/$E$23)*(S205/$E$23)^-7))/$F$23</f>
        <v>-3.1335553464493338E-4</v>
      </c>
      <c r="P205" s="7">
        <f t="shared" si="22"/>
        <v>-5.9437676501176887E-2</v>
      </c>
      <c r="Q205" s="7"/>
      <c r="R205" s="8">
        <v>199</v>
      </c>
      <c r="S205" s="2">
        <v>5.96</v>
      </c>
      <c r="T205" s="4">
        <f t="shared" si="23"/>
        <v>-3.7281514063154772E-31</v>
      </c>
      <c r="U205" s="4">
        <f t="shared" si="24"/>
        <v>-4.7388979324044228E-31</v>
      </c>
      <c r="W205" s="8">
        <v>199</v>
      </c>
      <c r="X205" s="2">
        <v>5.96</v>
      </c>
      <c r="Y205" s="4">
        <f>$E$15*4*$F$23*(((-12/$E$23)*(-13/$E$23)*(X205/$E$23)^-14 - (-6/$E$23)*(-7/$E$23)*(X205/$E$23)^-8)+(2/X205)*((-12/$E$23)*(X205/$E$23)^-13 - (-6/$E$23)*(X205/$E$23)^-7))</f>
        <v>-3.7281514063154789E-31</v>
      </c>
      <c r="Z205" s="4">
        <f t="shared" si="25"/>
        <v>-4.7388979324044237E-31</v>
      </c>
    </row>
    <row r="206" spans="8:26" x14ac:dyDescent="0.4">
      <c r="H206" s="8">
        <v>200</v>
      </c>
      <c r="I206" s="2">
        <v>5.98</v>
      </c>
      <c r="J206" s="4">
        <f t="shared" si="20"/>
        <v>-6.9327783537285108E-29</v>
      </c>
      <c r="K206" s="4">
        <f t="shared" si="21"/>
        <v>-1.3816683467219639E-28</v>
      </c>
      <c r="M206" s="10">
        <f>S206/$E$23</f>
        <v>2.0202702702702706</v>
      </c>
      <c r="N206" s="3">
        <f>4*$F$23*((S206/$E$23)^-12 - (S206/$E$23)^-6)/$F$23</f>
        <v>-5.7965323831840117E-2</v>
      </c>
      <c r="O206" s="4">
        <f>$E$15*4*$F$23*(((-12/$E$23)*(-13/$E$23)*(S206/$E$23)^-14 - (-6/$E$23)*(-7/$E$23)*(S206/$E$23)^-8)+(2/S206)*((-12/$E$23)*(S206/$E$23)^-13 - (-6/$E$23)*(S206/$E$23)^-7))/$F$23</f>
        <v>-3.0549810761591132E-4</v>
      </c>
      <c r="P206" s="7">
        <f t="shared" si="22"/>
        <v>-5.8270821939456027E-2</v>
      </c>
      <c r="Q206" s="7"/>
      <c r="R206" s="8">
        <v>200</v>
      </c>
      <c r="S206" s="2">
        <v>5.98</v>
      </c>
      <c r="T206" s="4">
        <f t="shared" si="23"/>
        <v>-3.6346675696203245E-31</v>
      </c>
      <c r="U206" s="4">
        <f t="shared" si="24"/>
        <v>-4.6101032083028652E-31</v>
      </c>
      <c r="W206" s="8">
        <v>200</v>
      </c>
      <c r="X206" s="2">
        <v>5.98</v>
      </c>
      <c r="Y206" s="4">
        <f>$E$15*4*$F$23*(((-12/$E$23)*(-13/$E$23)*(X206/$E$23)^-14 - (-6/$E$23)*(-7/$E$23)*(X206/$E$23)^-8)+(2/X206)*((-12/$E$23)*(X206/$E$23)^-13 - (-6/$E$23)*(X206/$E$23)^-7))</f>
        <v>-3.6346675696203245E-31</v>
      </c>
      <c r="Z206" s="4">
        <f t="shared" si="25"/>
        <v>-4.6101032083028661E-31</v>
      </c>
    </row>
    <row r="207" spans="8:26" x14ac:dyDescent="0.4">
      <c r="H207" s="8">
        <v>201</v>
      </c>
      <c r="I207" s="2">
        <v>6</v>
      </c>
      <c r="J207" s="4">
        <f t="shared" si="20"/>
        <v>-6.7970858914898618E-29</v>
      </c>
      <c r="K207" s="4">
        <f t="shared" si="21"/>
        <v>-1.3550418738430199E-28</v>
      </c>
      <c r="M207" s="10">
        <f>S207/$E$23</f>
        <v>2.0270270270270272</v>
      </c>
      <c r="N207" s="3">
        <f>4*$F$23*((S207/$E$23)^-12 - (S207/$E$23)^-6)/$F$23</f>
        <v>-5.6832456644721349E-2</v>
      </c>
      <c r="O207" s="4">
        <f>$E$15*4*$F$23*(((-12/$E$23)*(-13/$E$23)*(S207/$E$23)^-14 - (-6/$E$23)*(-7/$E$23)*(S207/$E$23)^-8)+(2/S207)*((-12/$E$23)*(S207/$E$23)^-13 - (-6/$E$23)*(S207/$E$23)^-7))/$F$23</f>
        <v>-2.9785410251081717E-4</v>
      </c>
      <c r="P207" s="7">
        <f t="shared" si="22"/>
        <v>-5.7130310747232169E-2</v>
      </c>
      <c r="Q207" s="7"/>
      <c r="R207" s="8">
        <v>201</v>
      </c>
      <c r="S207" s="2">
        <v>6</v>
      </c>
      <c r="T207" s="4">
        <f t="shared" si="23"/>
        <v>-3.5437229229437274E-31</v>
      </c>
      <c r="U207" s="4">
        <f t="shared" si="24"/>
        <v>-4.4849618173887775E-31</v>
      </c>
      <c r="W207" s="8">
        <v>201</v>
      </c>
      <c r="X207" s="2">
        <v>6</v>
      </c>
      <c r="Y207" s="4">
        <f>$E$15*4*$F$23*(((-12/$E$23)*(-13/$E$23)*(X207/$E$23)^-14 - (-6/$E$23)*(-7/$E$23)*(X207/$E$23)^-8)+(2/X207)*((-12/$E$23)*(X207/$E$23)^-13 - (-6/$E$23)*(X207/$E$23)^-7))</f>
        <v>-3.5437229229437278E-31</v>
      </c>
      <c r="Z207" s="4">
        <f t="shared" si="25"/>
        <v>-4.4849618173887784E-31</v>
      </c>
    </row>
    <row r="208" spans="8:26" x14ac:dyDescent="0.4">
      <c r="H208" s="8">
        <v>202</v>
      </c>
      <c r="I208" s="2">
        <v>6.02</v>
      </c>
      <c r="J208" s="4">
        <f t="shared" si="20"/>
        <v>-6.6644484419382065E-29</v>
      </c>
      <c r="K208" s="4">
        <f t="shared" si="21"/>
        <v>-1.3289984553039198E-28</v>
      </c>
      <c r="M208" s="10">
        <f>S208/$E$23</f>
        <v>2.0337837837837838</v>
      </c>
      <c r="N208" s="3">
        <f>4*$F$23*((S208/$E$23)^-12 - (S208/$E$23)^-6)/$F$23</f>
        <v>-5.5725059834287619E-2</v>
      </c>
      <c r="O208" s="4">
        <f>$E$15*4*$F$23*(((-12/$E$23)*(-13/$E$23)*(S208/$E$23)^-14 - (-6/$E$23)*(-7/$E$23)*(S208/$E$23)^-8)+(2/S208)*((-12/$E$23)*(S208/$E$23)^-13 - (-6/$E$23)*(S208/$E$23)^-7))/$F$23</f>
        <v>-2.9041746364331955E-4</v>
      </c>
      <c r="P208" s="7">
        <f t="shared" si="22"/>
        <v>-5.6015477297930938E-2</v>
      </c>
      <c r="Q208" s="7"/>
      <c r="R208" s="8">
        <v>202</v>
      </c>
      <c r="S208" s="2">
        <v>6.02</v>
      </c>
      <c r="T208" s="4">
        <f t="shared" si="23"/>
        <v>-3.4552454186815566E-31</v>
      </c>
      <c r="U208" s="4">
        <f t="shared" si="24"/>
        <v>-4.3633722403446321E-31</v>
      </c>
      <c r="W208" s="8">
        <v>202</v>
      </c>
      <c r="X208" s="2">
        <v>6.02</v>
      </c>
      <c r="Y208" s="4">
        <f>$E$15*4*$F$23*(((-12/$E$23)*(-13/$E$23)*(X208/$E$23)^-14 - (-6/$E$23)*(-7/$E$23)*(X208/$E$23)^-8)+(2/X208)*((-12/$E$23)*(X208/$E$23)^-13 - (-6/$E$23)*(X208/$E$23)^-7))</f>
        <v>-3.4552454186815575E-31</v>
      </c>
      <c r="Z208" s="4">
        <f t="shared" si="25"/>
        <v>-4.363372240344633E-31</v>
      </c>
    </row>
    <row r="209" spans="8:26" x14ac:dyDescent="0.4">
      <c r="H209" s="8">
        <v>203</v>
      </c>
      <c r="I209" s="2">
        <v>6.04</v>
      </c>
      <c r="J209" s="4">
        <f t="shared" si="20"/>
        <v>-6.5347889937318235E-29</v>
      </c>
      <c r="K209" s="4">
        <f t="shared" si="21"/>
        <v>-1.3035241056170956E-28</v>
      </c>
      <c r="M209" s="10">
        <f>S209/$E$23</f>
        <v>2.0405405405405408</v>
      </c>
      <c r="N209" s="3">
        <f>4*$F$23*((S209/$E$23)^-12 - (S209/$E$23)^-6)/$F$23</f>
        <v>-5.4642491998084804E-2</v>
      </c>
      <c r="O209" s="4">
        <f>$E$15*4*$F$23*(((-12/$E$23)*(-13/$E$23)*(S209/$E$23)^-14 - (-6/$E$23)*(-7/$E$23)*(S209/$E$23)^-8)+(2/S209)*((-12/$E$23)*(S209/$E$23)^-13 - (-6/$E$23)*(S209/$E$23)^-7))/$F$23</f>
        <v>-2.831823040329255E-4</v>
      </c>
      <c r="P209" s="7">
        <f t="shared" si="22"/>
        <v>-5.4925674302117727E-2</v>
      </c>
      <c r="Q209" s="7"/>
      <c r="R209" s="8">
        <v>203</v>
      </c>
      <c r="S209" s="2">
        <v>6.04</v>
      </c>
      <c r="T209" s="4">
        <f t="shared" si="23"/>
        <v>-3.3691650164095118E-31</v>
      </c>
      <c r="U209" s="4">
        <f t="shared" si="24"/>
        <v>-4.2452352786800122E-31</v>
      </c>
      <c r="W209" s="8">
        <v>203</v>
      </c>
      <c r="X209" s="2">
        <v>6.04</v>
      </c>
      <c r="Y209" s="4">
        <f>$E$15*4*$F$23*(((-12/$E$23)*(-13/$E$23)*(X209/$E$23)^-14 - (-6/$E$23)*(-7/$E$23)*(X209/$E$23)^-8)+(2/X209)*((-12/$E$23)*(X209/$E$23)^-13 - (-6/$E$23)*(X209/$E$23)^-7))</f>
        <v>-3.3691650164095131E-31</v>
      </c>
      <c r="Z209" s="4">
        <f t="shared" si="25"/>
        <v>-4.2452352786800122E-31</v>
      </c>
    </row>
    <row r="210" spans="8:26" x14ac:dyDescent="0.4">
      <c r="H210" s="8">
        <v>204</v>
      </c>
      <c r="I210" s="2">
        <v>6.06</v>
      </c>
      <c r="J210" s="4">
        <f t="shared" si="20"/>
        <v>-6.4080326536293926E-29</v>
      </c>
      <c r="K210" s="4">
        <f t="shared" si="21"/>
        <v>-1.27860519006843E-28</v>
      </c>
      <c r="M210" s="10">
        <f>S210/$E$23</f>
        <v>2.0472972972972974</v>
      </c>
      <c r="N210" s="3">
        <f>4*$F$23*((S210/$E$23)^-12 - (S210/$E$23)^-6)/$F$23</f>
        <v>-5.3584129371737822E-2</v>
      </c>
      <c r="O210" s="4">
        <f>$E$15*4*$F$23*(((-12/$E$23)*(-13/$E$23)*(S210/$E$23)^-14 - (-6/$E$23)*(-7/$E$23)*(S210/$E$23)^-8)+(2/S210)*((-12/$E$23)*(S210/$E$23)^-13 - (-6/$E$23)*(S210/$E$23)^-7))/$F$23</f>
        <v>-2.761429015044921E-4</v>
      </c>
      <c r="P210" s="7">
        <f t="shared" si="22"/>
        <v>-5.3860272273242311E-2</v>
      </c>
      <c r="Q210" s="7"/>
      <c r="R210" s="8">
        <v>204</v>
      </c>
      <c r="S210" s="2">
        <v>6.06</v>
      </c>
      <c r="T210" s="4">
        <f t="shared" si="23"/>
        <v>-3.2854136364770115E-31</v>
      </c>
      <c r="U210" s="4">
        <f t="shared" si="24"/>
        <v>-4.1304540526681327E-31</v>
      </c>
      <c r="W210" s="8">
        <v>204</v>
      </c>
      <c r="X210" s="2">
        <v>6.06</v>
      </c>
      <c r="Y210" s="4">
        <f>$E$15*4*$F$23*(((-12/$E$23)*(-13/$E$23)*(X210/$E$23)^-14 - (-6/$E$23)*(-7/$E$23)*(X210/$E$23)^-8)+(2/X210)*((-12/$E$23)*(X210/$E$23)^-13 - (-6/$E$23)*(X210/$E$23)^-7))</f>
        <v>-3.2854136364770124E-31</v>
      </c>
      <c r="Z210" s="4">
        <f t="shared" si="25"/>
        <v>-4.1304540526681336E-31</v>
      </c>
    </row>
    <row r="211" spans="8:26" x14ac:dyDescent="0.4">
      <c r="H211" s="8">
        <v>205</v>
      </c>
      <c r="I211" s="2">
        <v>6.08</v>
      </c>
      <c r="J211" s="4">
        <f t="shared" si="20"/>
        <v>-6.2841065847973769E-29</v>
      </c>
      <c r="K211" s="4">
        <f t="shared" si="21"/>
        <v>-1.2542284162736057E-28</v>
      </c>
      <c r="M211" s="10">
        <f>S211/$E$23</f>
        <v>2.0540540540540539</v>
      </c>
      <c r="N211" s="3">
        <f>4*$F$23*((S211/$E$23)^-12 - (S211/$E$23)^-6)/$F$23</f>
        <v>-5.254936531430892E-2</v>
      </c>
      <c r="O211" s="4">
        <f>$E$15*4*$F$23*(((-12/$E$23)*(-13/$E$23)*(S211/$E$23)^-14 - (-6/$E$23)*(-7/$E$23)*(S211/$E$23)^-8)+(2/S211)*((-12/$E$23)*(S211/$E$23)^-13 - (-6/$E$23)*(S211/$E$23)^-7))/$F$23</f>
        <v>-2.6929369479615397E-4</v>
      </c>
      <c r="P211" s="7">
        <f t="shared" si="22"/>
        <v>-5.2818659009105075E-2</v>
      </c>
      <c r="Q211" s="7"/>
      <c r="R211" s="8">
        <v>205</v>
      </c>
      <c r="S211" s="2">
        <v>6.08</v>
      </c>
      <c r="T211" s="4">
        <f t="shared" si="23"/>
        <v>-3.2039251137012133E-31</v>
      </c>
      <c r="U211" s="4">
        <f t="shared" si="24"/>
        <v>-4.0189339935098824E-31</v>
      </c>
      <c r="W211" s="8">
        <v>205</v>
      </c>
      <c r="X211" s="2">
        <v>6.08</v>
      </c>
      <c r="Y211" s="4">
        <f>$E$15*4*$F$23*(((-12/$E$23)*(-13/$E$23)*(X211/$E$23)^-14 - (-6/$E$23)*(-7/$E$23)*(X211/$E$23)^-8)+(2/X211)*((-12/$E$23)*(X211/$E$23)^-13 - (-6/$E$23)*(X211/$E$23)^-7))</f>
        <v>-3.2039251137012138E-31</v>
      </c>
      <c r="Z211" s="4">
        <f t="shared" si="25"/>
        <v>-4.0189339935098832E-31</v>
      </c>
    </row>
    <row r="212" spans="8:26" x14ac:dyDescent="0.4">
      <c r="H212" s="8">
        <v>206</v>
      </c>
      <c r="I212" s="2">
        <v>6.1</v>
      </c>
      <c r="J212" s="4">
        <f t="shared" si="20"/>
        <v>-6.1629399469376647E-29</v>
      </c>
      <c r="K212" s="4">
        <f t="shared" si="21"/>
        <v>-1.2303808258802535E-28</v>
      </c>
      <c r="M212" s="10">
        <f>S212/$E$23</f>
        <v>2.0608108108108105</v>
      </c>
      <c r="N212" s="3">
        <f>4*$F$23*((S212/$E$23)^-12 - (S212/$E$23)^-6)/$F$23</f>
        <v>-5.1537609808937929E-2</v>
      </c>
      <c r="O212" s="4">
        <f>$E$15*4*$F$23*(((-12/$E$23)*(-13/$E$23)*(S212/$E$23)^-14 - (-6/$E$23)*(-7/$E$23)*(S212/$E$23)^-8)+(2/S212)*((-12/$E$23)*(S212/$E$23)^-13 - (-6/$E$23)*(S212/$E$23)^-7))/$F$23</f>
        <v>-2.626292796848127E-4</v>
      </c>
      <c r="P212" s="7">
        <f t="shared" si="22"/>
        <v>-5.1800239088622739E-2</v>
      </c>
      <c r="Q212" s="7"/>
      <c r="R212" s="8">
        <v>206</v>
      </c>
      <c r="S212" s="2">
        <v>6.1</v>
      </c>
      <c r="T212" s="4">
        <f t="shared" si="23"/>
        <v>-3.1246351512699752E-31</v>
      </c>
      <c r="U212" s="4">
        <f t="shared" si="24"/>
        <v>-3.910582830380944E-31</v>
      </c>
      <c r="W212" s="8">
        <v>206</v>
      </c>
      <c r="X212" s="2">
        <v>6.1</v>
      </c>
      <c r="Y212" s="4">
        <f>$E$15*4*$F$23*(((-12/$E$23)*(-13/$E$23)*(X212/$E$23)^-14 - (-6/$E$23)*(-7/$E$23)*(X212/$E$23)^-8)+(2/X212)*((-12/$E$23)*(X212/$E$23)^-13 - (-6/$E$23)*(X212/$E$23)^-7))</f>
        <v>-3.1246351512699765E-31</v>
      </c>
      <c r="Z212" s="4">
        <f t="shared" si="25"/>
        <v>-3.9105828303809449E-31</v>
      </c>
    </row>
    <row r="213" spans="8:26" x14ac:dyDescent="0.4">
      <c r="H213" s="8">
        <v>207</v>
      </c>
      <c r="I213" s="2">
        <v>6.12</v>
      </c>
      <c r="J213" s="4">
        <f t="shared" si="20"/>
        <v>-6.0444638381859666E-29</v>
      </c>
      <c r="K213" s="4">
        <f t="shared" si="21"/>
        <v>-1.2070497864188485E-28</v>
      </c>
      <c r="M213" s="10">
        <f>S213/$E$23</f>
        <v>2.0675675675675675</v>
      </c>
      <c r="N213" s="3">
        <f>4*$F$23*((S213/$E$23)^-12 - (S213/$E$23)^-6)/$F$23</f>
        <v>-5.0548288978340288E-2</v>
      </c>
      <c r="O213" s="4">
        <f>$E$15*4*$F$23*(((-12/$E$23)*(-13/$E$23)*(S213/$E$23)^-14 - (-6/$E$23)*(-7/$E$23)*(S213/$E$23)^-8)+(2/S213)*((-12/$E$23)*(S213/$E$23)^-13 - (-6/$E$23)*(S213/$E$23)^-7))/$F$23</f>
        <v>-2.5614440513727982E-4</v>
      </c>
      <c r="P213" s="7">
        <f t="shared" si="22"/>
        <v>-5.0804433383477565E-2</v>
      </c>
      <c r="Q213" s="7"/>
      <c r="R213" s="8">
        <v>207</v>
      </c>
      <c r="S213" s="2">
        <v>6.12</v>
      </c>
      <c r="T213" s="4">
        <f t="shared" si="23"/>
        <v>-3.0474812749500346E-31</v>
      </c>
      <c r="U213" s="4">
        <f t="shared" si="24"/>
        <v>-3.8053105729585178E-31</v>
      </c>
      <c r="W213" s="8">
        <v>207</v>
      </c>
      <c r="X213" s="2">
        <v>6.12</v>
      </c>
      <c r="Y213" s="4">
        <f>$E$15*4*$F$23*(((-12/$E$23)*(-13/$E$23)*(X213/$E$23)^-14 - (-6/$E$23)*(-7/$E$23)*(X213/$E$23)^-8)+(2/X213)*((-12/$E$23)*(X213/$E$23)^-13 - (-6/$E$23)*(X213/$E$23)^-7))</f>
        <v>-3.0474812749500354E-31</v>
      </c>
      <c r="Z213" s="4">
        <f t="shared" si="25"/>
        <v>-3.8053105729585196E-31</v>
      </c>
    </row>
    <row r="214" spans="8:26" x14ac:dyDescent="0.4">
      <c r="H214" s="8">
        <v>208</v>
      </c>
      <c r="I214" s="2">
        <v>6.14</v>
      </c>
      <c r="J214" s="4">
        <f t="shared" si="20"/>
        <v>-5.9286112387323133E-29</v>
      </c>
      <c r="K214" s="4">
        <f t="shared" si="21"/>
        <v>-1.1842229833046687E-28</v>
      </c>
      <c r="M214" s="10">
        <f>S214/$E$23</f>
        <v>2.0743243243243241</v>
      </c>
      <c r="N214" s="3">
        <f>4*$F$23*((S214/$E$23)^-12 - (S214/$E$23)^-6)/$F$23</f>
        <v>-4.9580844614746732E-2</v>
      </c>
      <c r="O214" s="4">
        <f>$E$15*4*$F$23*(((-12/$E$23)*(-13/$E$23)*(S214/$E$23)^-14 - (-6/$E$23)*(-7/$E$23)*(S214/$E$23)^-8)+(2/S214)*((-12/$E$23)*(S214/$E$23)^-13 - (-6/$E$23)*(S214/$E$23)^-7))/$F$23</f>
        <v>-2.4983396949420928E-4</v>
      </c>
      <c r="P214" s="7">
        <f t="shared" si="22"/>
        <v>-4.9830678584240944E-2</v>
      </c>
      <c r="Q214" s="7"/>
      <c r="R214" s="8">
        <v>208</v>
      </c>
      <c r="S214" s="2">
        <v>6.14</v>
      </c>
      <c r="T214" s="4">
        <f t="shared" si="23"/>
        <v>-2.9724027876852903E-31</v>
      </c>
      <c r="U214" s="4">
        <f t="shared" si="24"/>
        <v>-3.703029489970244E-31</v>
      </c>
      <c r="W214" s="8">
        <v>208</v>
      </c>
      <c r="X214" s="2">
        <v>6.14</v>
      </c>
      <c r="Y214" s="4">
        <f>$E$15*4*$F$23*(((-12/$E$23)*(-13/$E$23)*(X214/$E$23)^-14 - (-6/$E$23)*(-7/$E$23)*(X214/$E$23)^-8)+(2/X214)*((-12/$E$23)*(X214/$E$23)^-13 - (-6/$E$23)*(X214/$E$23)^-7))</f>
        <v>-2.9724027876852912E-31</v>
      </c>
      <c r="Z214" s="4">
        <f t="shared" si="25"/>
        <v>-3.7030294899702453E-31</v>
      </c>
    </row>
    <row r="215" spans="8:26" x14ac:dyDescent="0.4">
      <c r="H215" s="8">
        <v>209</v>
      </c>
      <c r="I215" s="2">
        <v>6.16</v>
      </c>
      <c r="J215" s="4">
        <f t="shared" si="20"/>
        <v>-5.8153169561158249E-29</v>
      </c>
      <c r="K215" s="4">
        <f t="shared" si="21"/>
        <v>-1.1618884119925529E-28</v>
      </c>
      <c r="M215" s="10">
        <f>S215/$E$23</f>
        <v>2.0810810810810811</v>
      </c>
      <c r="N215" s="3">
        <f>4*$F$23*((S215/$E$23)^-12 - (S215/$E$23)^-6)/$F$23</f>
        <v>-4.8634733723876361E-2</v>
      </c>
      <c r="O215" s="4">
        <f>$E$15*4*$F$23*(((-12/$E$23)*(-13/$E$23)*(S215/$E$23)^-14 - (-6/$E$23)*(-7/$E$23)*(S215/$E$23)^-8)+(2/S215)*((-12/$E$23)*(S215/$E$23)^-13 - (-6/$E$23)*(S215/$E$23)^-7))/$F$23</f>
        <v>-2.4369301669308069E-4</v>
      </c>
      <c r="P215" s="7">
        <f t="shared" si="22"/>
        <v>-4.8878426740569442E-2</v>
      </c>
      <c r="Q215" s="7"/>
      <c r="R215" s="8">
        <v>209</v>
      </c>
      <c r="S215" s="2">
        <v>6.16</v>
      </c>
      <c r="T215" s="4">
        <f t="shared" si="23"/>
        <v>-2.8993407246597039E-31</v>
      </c>
      <c r="U215" s="4">
        <f t="shared" si="24"/>
        <v>-3.6036540842583701E-31</v>
      </c>
      <c r="W215" s="8">
        <v>209</v>
      </c>
      <c r="X215" s="2">
        <v>6.16</v>
      </c>
      <c r="Y215" s="4">
        <f>$E$15*4*$F$23*(((-12/$E$23)*(-13/$E$23)*(X215/$E$23)^-14 - (-6/$E$23)*(-7/$E$23)*(X215/$E$23)^-8)+(2/X215)*((-12/$E$23)*(X215/$E$23)^-13 - (-6/$E$23)*(X215/$E$23)^-7))</f>
        <v>-2.8993407246597043E-31</v>
      </c>
      <c r="Z215" s="4">
        <f t="shared" si="25"/>
        <v>-3.6036540842583714E-31</v>
      </c>
    </row>
    <row r="216" spans="8:26" x14ac:dyDescent="0.4">
      <c r="H216" s="8">
        <v>210</v>
      </c>
      <c r="I216" s="2">
        <v>6.18</v>
      </c>
      <c r="J216" s="4">
        <f t="shared" si="20"/>
        <v>-5.7045175721470593E-29</v>
      </c>
      <c r="K216" s="4">
        <f t="shared" si="21"/>
        <v>-1.1400343702857374E-28</v>
      </c>
      <c r="M216" s="10">
        <f>S216/$E$23</f>
        <v>2.0878378378378377</v>
      </c>
      <c r="N216" s="3">
        <f>4*$F$23*((S216/$E$23)^-12 - (S216/$E$23)^-6)/$F$23</f>
        <v>-4.7709428082545219E-2</v>
      </c>
      <c r="O216" s="4">
        <f>$E$15*4*$F$23*(((-12/$E$23)*(-13/$E$23)*(S216/$E$23)^-14 - (-6/$E$23)*(-7/$E$23)*(S216/$E$23)^-8)+(2/S216)*((-12/$E$23)*(S216/$E$23)^-13 - (-6/$E$23)*(S216/$E$23)^-7))/$F$23</f>
        <v>-2.3771673253571857E-4</v>
      </c>
      <c r="P216" s="7">
        <f t="shared" si="22"/>
        <v>-4.7947144815080937E-2</v>
      </c>
      <c r="Q216" s="7"/>
      <c r="R216" s="8">
        <v>210</v>
      </c>
      <c r="S216" s="2">
        <v>6.18</v>
      </c>
      <c r="T216" s="4">
        <f t="shared" si="23"/>
        <v>-2.8282378088900603E-31</v>
      </c>
      <c r="U216" s="4">
        <f t="shared" si="24"/>
        <v>-3.5071010648072832E-31</v>
      </c>
      <c r="W216" s="8">
        <v>210</v>
      </c>
      <c r="X216" s="2">
        <v>6.18</v>
      </c>
      <c r="Y216" s="4">
        <f>$E$15*4*$F$23*(((-12/$E$23)*(-13/$E$23)*(X216/$E$23)^-14 - (-6/$E$23)*(-7/$E$23)*(X216/$E$23)^-8)+(2/X216)*((-12/$E$23)*(X216/$E$23)^-13 - (-6/$E$23)*(X216/$E$23)^-7))</f>
        <v>-2.8282378088900603E-31</v>
      </c>
      <c r="Z216" s="4">
        <f t="shared" si="25"/>
        <v>-3.5071010648072832E-31</v>
      </c>
    </row>
    <row r="217" spans="8:26" x14ac:dyDescent="0.4">
      <c r="H217" s="8">
        <v>211</v>
      </c>
      <c r="I217" s="2">
        <v>6.2</v>
      </c>
      <c r="J217" s="4">
        <f t="shared" si="20"/>
        <v>-5.5961513914117915E-29</v>
      </c>
      <c r="K217" s="4">
        <f t="shared" si="21"/>
        <v>-1.1186494507994996E-28</v>
      </c>
      <c r="M217" s="10">
        <f>S217/$E$23</f>
        <v>2.0945945945945947</v>
      </c>
      <c r="N217" s="3">
        <f>4*$F$23*((S217/$E$23)^-12 - (S217/$E$23)^-6)/$F$23</f>
        <v>-4.6804413809517602E-2</v>
      </c>
      <c r="O217" s="4">
        <f>$E$15*4*$F$23*(((-12/$E$23)*(-13/$E$23)*(S217/$E$23)^-14 - (-6/$E$23)*(-7/$E$23)*(S217/$E$23)^-8)+(2/S217)*((-12/$E$23)*(S217/$E$23)^-13 - (-6/$E$23)*(S217/$E$23)^-7))/$F$23</f>
        <v>-2.3190044100509239E-4</v>
      </c>
      <c r="P217" s="7">
        <f t="shared" si="22"/>
        <v>-4.7036314250522696E-2</v>
      </c>
      <c r="Q217" s="7"/>
      <c r="R217" s="8">
        <v>211</v>
      </c>
      <c r="S217" s="2">
        <v>6.2</v>
      </c>
      <c r="T217" s="4">
        <f t="shared" si="23"/>
        <v>-2.75903840740505E-31</v>
      </c>
      <c r="U217" s="4">
        <f t="shared" si="24"/>
        <v>-3.4132893161406823E-31</v>
      </c>
      <c r="W217" s="8">
        <v>211</v>
      </c>
      <c r="X217" s="2">
        <v>6.2</v>
      </c>
      <c r="Y217" s="4">
        <f>$E$15*4*$F$23*(((-12/$E$23)*(-13/$E$23)*(X217/$E$23)^-14 - (-6/$E$23)*(-7/$E$23)*(X217/$E$23)^-8)+(2/X217)*((-12/$E$23)*(X217/$E$23)^-13 - (-6/$E$23)*(X217/$E$23)^-7))</f>
        <v>-2.75903840740505E-31</v>
      </c>
      <c r="Z217" s="4">
        <f t="shared" si="25"/>
        <v>-3.4132893161406823E-31</v>
      </c>
    </row>
    <row r="218" spans="8:26" x14ac:dyDescent="0.4">
      <c r="H218" s="8">
        <v>212</v>
      </c>
      <c r="I218" s="2">
        <v>6.22</v>
      </c>
      <c r="J218" s="4">
        <f t="shared" si="20"/>
        <v>-5.4901583913114487E-29</v>
      </c>
      <c r="K218" s="4">
        <f t="shared" si="21"/>
        <v>-1.0977225335800175E-28</v>
      </c>
      <c r="M218" s="10">
        <f>S218/$E$23</f>
        <v>2.1013513513513513</v>
      </c>
      <c r="N218" s="3">
        <f>4*$F$23*((S218/$E$23)^-12 - (S218/$E$23)^-6)/$F$23</f>
        <v>-4.5919190949219875E-2</v>
      </c>
      <c r="O218" s="4">
        <f>$E$15*4*$F$23*(((-12/$E$23)*(-13/$E$23)*(S218/$E$23)^-14 - (-6/$E$23)*(-7/$E$23)*(S218/$E$23)^-8)+(2/S218)*((-12/$E$23)*(S218/$E$23)^-13 - (-6/$E$23)*(S218/$E$23)^-7))/$F$23</f>
        <v>-2.2623960063551616E-4</v>
      </c>
      <c r="P218" s="7">
        <f t="shared" si="22"/>
        <v>-4.6145430549855392E-2</v>
      </c>
      <c r="Q218" s="7"/>
      <c r="R218" s="8">
        <v>212</v>
      </c>
      <c r="S218" s="2">
        <v>6.22</v>
      </c>
      <c r="T218" s="4">
        <f t="shared" si="23"/>
        <v>-2.6916884880596747E-31</v>
      </c>
      <c r="U218" s="4">
        <f t="shared" si="24"/>
        <v>-3.3221398654572522E-31</v>
      </c>
      <c r="W218" s="8">
        <v>212</v>
      </c>
      <c r="X218" s="2">
        <v>6.22</v>
      </c>
      <c r="Y218" s="4">
        <f>$E$15*4*$F$23*(((-12/$E$23)*(-13/$E$23)*(X218/$E$23)^-14 - (-6/$E$23)*(-7/$E$23)*(X218/$E$23)^-8)+(2/X218)*((-12/$E$23)*(X218/$E$23)^-13 - (-6/$E$23)*(X218/$E$23)^-7))</f>
        <v>-2.6916884880596751E-31</v>
      </c>
      <c r="Z218" s="4">
        <f t="shared" si="25"/>
        <v>-3.3221398654572522E-31</v>
      </c>
    </row>
    <row r="219" spans="8:26" x14ac:dyDescent="0.4">
      <c r="H219" s="8">
        <v>213</v>
      </c>
      <c r="I219" s="2">
        <v>6.24</v>
      </c>
      <c r="J219" s="4">
        <f t="shared" si="20"/>
        <v>-5.3864801735960462E-29</v>
      </c>
      <c r="K219" s="4">
        <f t="shared" si="21"/>
        <v>-1.0772427788783881E-28</v>
      </c>
      <c r="M219" s="10">
        <f>S219/$E$23</f>
        <v>2.1081081081081083</v>
      </c>
      <c r="N219" s="3">
        <f>4*$F$23*((S219/$E$23)^-12 - (S219/$E$23)^-6)/$F$23</f>
        <v>-4.5053273067941928E-2</v>
      </c>
      <c r="O219" s="4">
        <f>$E$15*4*$F$23*(((-12/$E$23)*(-13/$E$23)*(S219/$E$23)^-14 - (-6/$E$23)*(-7/$E$23)*(S219/$E$23)^-8)+(2/S219)*((-12/$E$23)*(S219/$E$23)^-13 - (-6/$E$23)*(S219/$E$23)^-7))/$F$23</f>
        <v>-2.2072980093975367E-4</v>
      </c>
      <c r="P219" s="7">
        <f t="shared" si="22"/>
        <v>-4.5274002868881683E-2</v>
      </c>
      <c r="Q219" s="7"/>
      <c r="R219" s="8">
        <v>213</v>
      </c>
      <c r="S219" s="2">
        <v>6.24</v>
      </c>
      <c r="T219" s="4">
        <f t="shared" si="23"/>
        <v>-2.6261355770266867E-31</v>
      </c>
      <c r="U219" s="4">
        <f t="shared" si="24"/>
        <v>-3.2335758478386435E-31</v>
      </c>
      <c r="W219" s="8">
        <v>213</v>
      </c>
      <c r="X219" s="2">
        <v>6.24</v>
      </c>
      <c r="Y219" s="4">
        <f>$E$15*4*$F$23*(((-12/$E$23)*(-13/$E$23)*(X219/$E$23)^-14 - (-6/$E$23)*(-7/$E$23)*(X219/$E$23)^-8)+(2/X219)*((-12/$E$23)*(X219/$E$23)^-13 - (-6/$E$23)*(X219/$E$23)^-7))</f>
        <v>-2.6261355770266875E-31</v>
      </c>
      <c r="Z219" s="4">
        <f t="shared" si="25"/>
        <v>-3.2335758478386448E-31</v>
      </c>
    </row>
    <row r="220" spans="8:26" x14ac:dyDescent="0.4">
      <c r="H220" s="8">
        <v>214</v>
      </c>
      <c r="I220" s="2">
        <v>6.26</v>
      </c>
      <c r="J220" s="4">
        <f t="shared" si="20"/>
        <v>-5.2850599173467517E-29</v>
      </c>
      <c r="K220" s="4">
        <f t="shared" si="21"/>
        <v>-1.0571996200795012E-28</v>
      </c>
      <c r="M220" s="10">
        <f>S220/$E$23</f>
        <v>2.1148648648648649</v>
      </c>
      <c r="N220" s="3">
        <f>4*$F$23*((S220/$E$23)^-12 - (S220/$E$23)^-6)/$F$23</f>
        <v>-4.4206186862163065E-2</v>
      </c>
      <c r="O220" s="4">
        <f>$E$15*4*$F$23*(((-12/$E$23)*(-13/$E$23)*(S220/$E$23)^-14 - (-6/$E$23)*(-7/$E$23)*(S220/$E$23)^-8)+(2/S220)*((-12/$E$23)*(S220/$E$23)^-13 - (-6/$E$23)*(S220/$E$23)^-7))/$F$23</f>
        <v>-2.1536675889602245E-4</v>
      </c>
      <c r="P220" s="7">
        <f t="shared" si="22"/>
        <v>-4.4421553621059089E-2</v>
      </c>
      <c r="Q220" s="7"/>
      <c r="R220" s="8">
        <v>214</v>
      </c>
      <c r="S220" s="2">
        <v>6.26</v>
      </c>
      <c r="T220" s="4">
        <f t="shared" si="23"/>
        <v>-2.5623287170006744E-31</v>
      </c>
      <c r="U220" s="4">
        <f t="shared" si="24"/>
        <v>-3.1475224698322041E-31</v>
      </c>
      <c r="W220" s="8">
        <v>214</v>
      </c>
      <c r="X220" s="2">
        <v>6.26</v>
      </c>
      <c r="Y220" s="4">
        <f>$E$15*4*$F$23*(((-12/$E$23)*(-13/$E$23)*(X220/$E$23)^-14 - (-6/$E$23)*(-7/$E$23)*(X220/$E$23)^-8)+(2/X220)*((-12/$E$23)*(X220/$E$23)^-13 - (-6/$E$23)*(X220/$E$23)^-7))</f>
        <v>-2.5623287170006753E-31</v>
      </c>
      <c r="Z220" s="4">
        <f t="shared" si="25"/>
        <v>-3.1475224698322045E-31</v>
      </c>
    </row>
    <row r="221" spans="8:26" x14ac:dyDescent="0.4">
      <c r="H221" s="8">
        <v>215</v>
      </c>
      <c r="I221" s="2">
        <v>6.28</v>
      </c>
      <c r="J221" s="4">
        <f t="shared" si="20"/>
        <v>-5.1858423333658098E-29</v>
      </c>
      <c r="K221" s="4">
        <f t="shared" si="21"/>
        <v>-1.0375827567850556E-28</v>
      </c>
      <c r="M221" s="10">
        <f>S221/$E$23</f>
        <v>2.1216216216216219</v>
      </c>
      <c r="N221" s="3">
        <f>4*$F$23*((S221/$E$23)^-12 - (S221/$E$23)^-6)/$F$23</f>
        <v>-4.3377471778644539E-2</v>
      </c>
      <c r="O221" s="4">
        <f>$E$15*4*$F$23*(((-12/$E$23)*(-13/$E$23)*(S221/$E$23)^-14 - (-6/$E$23)*(-7/$E$23)*(S221/$E$23)^-8)+(2/S221)*((-12/$E$23)*(S221/$E$23)^-13 - (-6/$E$23)*(S221/$E$23)^-7))/$F$23</f>
        <v>-2.1014631549738039E-4</v>
      </c>
      <c r="P221" s="7">
        <f t="shared" si="22"/>
        <v>-4.3587618094141918E-2</v>
      </c>
      <c r="Q221" s="7"/>
      <c r="R221" s="8">
        <v>215</v>
      </c>
      <c r="S221" s="2">
        <v>6.28</v>
      </c>
      <c r="T221" s="4">
        <f t="shared" si="23"/>
        <v>-2.5002184261443444E-31</v>
      </c>
      <c r="U221" s="4">
        <f t="shared" si="24"/>
        <v>-3.0639069716815521E-31</v>
      </c>
      <c r="W221" s="8">
        <v>215</v>
      </c>
      <c r="X221" s="2">
        <v>6.28</v>
      </c>
      <c r="Y221" s="4">
        <f>$E$15*4*$F$23*(((-12/$E$23)*(-13/$E$23)*(X221/$E$23)^-14 - (-6/$E$23)*(-7/$E$23)*(X221/$E$23)^-8)+(2/X221)*((-12/$E$23)*(X221/$E$23)^-13 - (-6/$E$23)*(X221/$E$23)^-7))</f>
        <v>-2.5002184261443448E-31</v>
      </c>
      <c r="Z221" s="4">
        <f t="shared" si="25"/>
        <v>-3.063906971681553E-31</v>
      </c>
    </row>
    <row r="222" spans="8:26" x14ac:dyDescent="0.4">
      <c r="H222" s="8">
        <v>216</v>
      </c>
      <c r="I222" s="2">
        <v>6.3</v>
      </c>
      <c r="J222" s="4">
        <f t="shared" si="20"/>
        <v>-5.0887736199330909E-29</v>
      </c>
      <c r="K222" s="4">
        <f t="shared" si="21"/>
        <v>-1.0183821480498706E-28</v>
      </c>
      <c r="M222" s="10">
        <f>S222/$E$23</f>
        <v>2.1283783783783785</v>
      </c>
      <c r="N222" s="3">
        <f>4*$F$23*((S222/$E$23)^-12 - (S222/$E$23)^-6)/$F$23</f>
        <v>-4.2566679645944287E-2</v>
      </c>
      <c r="O222" s="4">
        <f>$E$15*4*$F$23*(((-12/$E$23)*(-13/$E$23)*(S222/$E$23)^-14 - (-6/$E$23)*(-7/$E$23)*(S222/$E$23)^-8)+(2/S222)*((-12/$E$23)*(S222/$E$23)^-13 - (-6/$E$23)*(S222/$E$23)^-7))/$F$23</f>
        <v>-2.0506443236557463E-4</v>
      </c>
      <c r="P222" s="7">
        <f t="shared" si="22"/>
        <v>-4.2771744078309859E-2</v>
      </c>
      <c r="Q222" s="7"/>
      <c r="R222" s="8">
        <v>216</v>
      </c>
      <c r="S222" s="2">
        <v>6.3</v>
      </c>
      <c r="T222" s="4">
        <f t="shared" si="23"/>
        <v>-2.439756657801747E-31</v>
      </c>
      <c r="U222" s="4">
        <f t="shared" si="24"/>
        <v>-2.9826585884520261E-31</v>
      </c>
      <c r="W222" s="8">
        <v>216</v>
      </c>
      <c r="X222" s="2">
        <v>6.3</v>
      </c>
      <c r="Y222" s="4">
        <f>$E$15*4*$F$23*(((-12/$E$23)*(-13/$E$23)*(X222/$E$23)^-14 - (-6/$E$23)*(-7/$E$23)*(X222/$E$23)^-8)+(2/X222)*((-12/$E$23)*(X222/$E$23)^-13 - (-6/$E$23)*(X222/$E$23)^-7))</f>
        <v>-2.4397566578017479E-31</v>
      </c>
      <c r="Z222" s="4">
        <f t="shared" si="25"/>
        <v>-2.9826585884520265E-31</v>
      </c>
    </row>
    <row r="223" spans="8:26" x14ac:dyDescent="0.4">
      <c r="H223" s="8">
        <v>217</v>
      </c>
      <c r="I223" s="2">
        <v>6.32</v>
      </c>
      <c r="J223" s="4">
        <f t="shared" si="20"/>
        <v>-4.9938014198888828E-29</v>
      </c>
      <c r="K223" s="4">
        <f t="shared" si="21"/>
        <v>-9.9958800577025859E-29</v>
      </c>
      <c r="M223" s="10">
        <f>S223/$E$23</f>
        <v>2.1351351351351351</v>
      </c>
      <c r="N223" s="3">
        <f>4*$F$23*((S223/$E$23)^-12 - (S223/$E$23)^-6)/$F$23</f>
        <v>-4.1773374317012724E-2</v>
      </c>
      <c r="O223" s="4">
        <f>$E$15*4*$F$23*(((-12/$E$23)*(-13/$E$23)*(S223/$E$23)^-14 - (-6/$E$23)*(-7/$E$23)*(S223/$E$23)^-8)+(2/S223)*((-12/$E$23)*(S223/$E$23)^-13 - (-6/$E$23)*(S223/$E$23)^-7))/$F$23</f>
        <v>-2.0011718843100318E-4</v>
      </c>
      <c r="P223" s="7">
        <f t="shared" si="22"/>
        <v>-4.197349150544373E-2</v>
      </c>
      <c r="Q223" s="7"/>
      <c r="R223" s="8">
        <v>217</v>
      </c>
      <c r="S223" s="2">
        <v>6.32</v>
      </c>
      <c r="T223" s="4">
        <f t="shared" si="23"/>
        <v>-2.3808967609980806E-31</v>
      </c>
      <c r="U223" s="4">
        <f t="shared" si="24"/>
        <v>-2.9037085102733084E-31</v>
      </c>
      <c r="W223" s="8">
        <v>217</v>
      </c>
      <c r="X223" s="2">
        <v>6.32</v>
      </c>
      <c r="Y223" s="4">
        <f>$E$15*4*$F$23*(((-12/$E$23)*(-13/$E$23)*(X223/$E$23)^-14 - (-6/$E$23)*(-7/$E$23)*(X223/$E$23)^-8)+(2/X223)*((-12/$E$23)*(X223/$E$23)^-13 - (-6/$E$23)*(X223/$E$23)^-7))</f>
        <v>-2.3808967609980819E-31</v>
      </c>
      <c r="Z223" s="4">
        <f t="shared" si="25"/>
        <v>-2.9037085102733088E-31</v>
      </c>
    </row>
    <row r="224" spans="8:26" x14ac:dyDescent="0.4">
      <c r="H224" s="8">
        <v>218</v>
      </c>
      <c r="I224" s="2">
        <v>6.34</v>
      </c>
      <c r="J224" s="4">
        <f t="shared" si="20"/>
        <v>-4.9008747790040726E-29</v>
      </c>
      <c r="K224" s="4">
        <f t="shared" si="21"/>
        <v>-9.8119078822313936E-29</v>
      </c>
      <c r="M224" s="10">
        <f>S224/$E$23</f>
        <v>2.1418918918918917</v>
      </c>
      <c r="N224" s="3">
        <f>4*$F$23*((S224/$E$23)^-12 - (S224/$E$23)^-6)/$F$23</f>
        <v>-4.0997131322541812E-2</v>
      </c>
      <c r="O224" s="4">
        <f>$E$15*4*$F$23*(((-12/$E$23)*(-13/$E$23)*(S224/$E$23)^-14 - (-6/$E$23)*(-7/$E$23)*(S224/$E$23)^-8)+(2/S224)*((-12/$E$23)*(S224/$E$23)^-13 - (-6/$E$23)*(S224/$E$23)^-7))/$F$23</f>
        <v>-1.9530077668011413E-4</v>
      </c>
      <c r="P224" s="7">
        <f t="shared" si="22"/>
        <v>-4.1192432099221923E-2</v>
      </c>
      <c r="Q224" s="7"/>
      <c r="R224" s="8">
        <v>218</v>
      </c>
      <c r="S224" s="2">
        <v>6.34</v>
      </c>
      <c r="T224" s="4">
        <f t="shared" si="23"/>
        <v>-2.3235934417418316E-31</v>
      </c>
      <c r="U224" s="4">
        <f t="shared" si="24"/>
        <v>-2.8269898418998366E-31</v>
      </c>
      <c r="W224" s="8">
        <v>218</v>
      </c>
      <c r="X224" s="2">
        <v>6.34</v>
      </c>
      <c r="Y224" s="4">
        <f>$E$15*4*$F$23*(((-12/$E$23)*(-13/$E$23)*(X224/$E$23)^-14 - (-6/$E$23)*(-7/$E$23)*(X224/$E$23)^-8)+(2/X224)*((-12/$E$23)*(X224/$E$23)^-13 - (-6/$E$23)*(X224/$E$23)^-7))</f>
        <v>-2.3235934417418325E-31</v>
      </c>
      <c r="Z224" s="4">
        <f t="shared" si="25"/>
        <v>-2.8269898418998366E-31</v>
      </c>
    </row>
    <row r="225" spans="8:26" x14ac:dyDescent="0.4">
      <c r="H225" s="8">
        <v>219</v>
      </c>
      <c r="I225" s="2">
        <v>6.36</v>
      </c>
      <c r="J225" s="4">
        <f t="shared" si="20"/>
        <v>-4.8099441055995416E-29</v>
      </c>
      <c r="K225" s="4">
        <f t="shared" si="21"/>
        <v>-9.6318119375430619E-29</v>
      </c>
      <c r="M225" s="10">
        <f>S225/$E$23</f>
        <v>2.1486486486486487</v>
      </c>
      <c r="N225" s="3">
        <f>4*$F$23*((S225/$E$23)^-12 - (S225/$E$23)^-6)/$F$23</f>
        <v>-4.0237537534745481E-2</v>
      </c>
      <c r="O225" s="4">
        <f>$E$15*4*$F$23*(((-12/$E$23)*(-13/$E$23)*(S225/$E$23)^-14 - (-6/$E$23)*(-7/$E$23)*(S225/$E$23)^-8)+(2/S225)*((-12/$E$23)*(S225/$E$23)^-13 - (-6/$E$23)*(S225/$E$23)^-7))/$F$23</f>
        <v>-1.9061150097123041E-4</v>
      </c>
      <c r="P225" s="7">
        <f t="shared" si="22"/>
        <v>-4.0428149035716711E-2</v>
      </c>
      <c r="Q225" s="7"/>
      <c r="R225" s="8">
        <v>219</v>
      </c>
      <c r="S225" s="2">
        <v>6.36</v>
      </c>
      <c r="T225" s="4">
        <f t="shared" si="23"/>
        <v>-2.2678027251410063E-31</v>
      </c>
      <c r="U225" s="4">
        <f t="shared" si="24"/>
        <v>-2.7524375617691099E-31</v>
      </c>
      <c r="W225" s="8">
        <v>219</v>
      </c>
      <c r="X225" s="2">
        <v>6.36</v>
      </c>
      <c r="Y225" s="4">
        <f>$E$15*4*$F$23*(((-12/$E$23)*(-13/$E$23)*(X225/$E$23)^-14 - (-6/$E$23)*(-7/$E$23)*(X225/$E$23)^-8)+(2/X225)*((-12/$E$23)*(X225/$E$23)^-13 - (-6/$E$23)*(X225/$E$23)^-7))</f>
        <v>-2.2678027251410063E-31</v>
      </c>
      <c r="Z225" s="4">
        <f t="shared" si="25"/>
        <v>-2.7524375617691099E-31</v>
      </c>
    </row>
    <row r="226" spans="8:26" x14ac:dyDescent="0.4">
      <c r="H226" s="8">
        <v>220</v>
      </c>
      <c r="I226" s="2">
        <v>6.38</v>
      </c>
      <c r="J226" s="4">
        <f t="shared" si="20"/>
        <v>-4.7209611313776595E-29</v>
      </c>
      <c r="K226" s="4">
        <f t="shared" si="21"/>
        <v>-9.4555015461412785E-29</v>
      </c>
      <c r="M226" s="10">
        <f>S226/$E$23</f>
        <v>2.1554054054054053</v>
      </c>
      <c r="N226" s="3">
        <f>4*$F$23*((S226/$E$23)^-12 - (S226/$E$23)^-6)/$F$23</f>
        <v>-3.9494190841258749E-2</v>
      </c>
      <c r="O226" s="4">
        <f>$E$15*4*$F$23*(((-12/$E$23)*(-13/$E$23)*(S226/$E$23)^-14 - (-6/$E$23)*(-7/$E$23)*(S226/$E$23)^-8)+(2/S226)*((-12/$E$23)*(S226/$E$23)^-13 - (-6/$E$23)*(S226/$E$23)^-7))/$F$23</f>
        <v>-1.8604577291950463E-4</v>
      </c>
      <c r="P226" s="7">
        <f t="shared" si="22"/>
        <v>-3.9680236614178251E-2</v>
      </c>
      <c r="Q226" s="7"/>
      <c r="R226" s="8">
        <v>220</v>
      </c>
      <c r="S226" s="2">
        <v>6.38</v>
      </c>
      <c r="T226" s="4">
        <f t="shared" si="23"/>
        <v>-2.2134819183418436E-31</v>
      </c>
      <c r="U226" s="4">
        <f t="shared" si="24"/>
        <v>-2.6799884807196224E-31</v>
      </c>
      <c r="W226" s="8">
        <v>220</v>
      </c>
      <c r="X226" s="2">
        <v>6.38</v>
      </c>
      <c r="Y226" s="4">
        <f>$E$15*4*$F$23*(((-12/$E$23)*(-13/$E$23)*(X226/$E$23)^-14 - (-6/$E$23)*(-7/$E$23)*(X226/$E$23)^-8)+(2/X226)*((-12/$E$23)*(X226/$E$23)^-13 - (-6/$E$23)*(X226/$E$23)^-7))</f>
        <v>-2.2134819183418444E-31</v>
      </c>
      <c r="Z226" s="4">
        <f t="shared" si="25"/>
        <v>-2.6799884807196228E-31</v>
      </c>
    </row>
    <row r="227" spans="8:26" x14ac:dyDescent="0.4">
      <c r="H227" s="8">
        <v>221</v>
      </c>
      <c r="I227" s="2">
        <v>6.4</v>
      </c>
      <c r="J227" s="4">
        <f t="shared" si="20"/>
        <v>-4.6338788734297017E-29</v>
      </c>
      <c r="K227" s="4">
        <f t="shared" si="21"/>
        <v>-9.2828883093880081E-29</v>
      </c>
      <c r="M227" s="10">
        <f>S227/$E$23</f>
        <v>2.1621621621621623</v>
      </c>
      <c r="N227" s="3">
        <f>4*$F$23*((S227/$E$23)^-12 - (S227/$E$23)^-6)/$F$23</f>
        <v>-3.8766699828851024E-2</v>
      </c>
      <c r="O227" s="4">
        <f>$E$15*4*$F$23*(((-12/$E$23)*(-13/$E$23)*(S227/$E$23)^-14 - (-6/$E$23)*(-7/$E$23)*(S227/$E$23)^-8)+(2/S227)*((-12/$E$23)*(S227/$E$23)^-13 - (-6/$E$23)*(S227/$E$23)^-7))/$F$23</f>
        <v>-1.8160010885145294E-4</v>
      </c>
      <c r="P227" s="7">
        <f t="shared" si="22"/>
        <v>-3.8948299937702477E-2</v>
      </c>
      <c r="Q227" s="7"/>
      <c r="R227" s="8">
        <v>221</v>
      </c>
      <c r="S227" s="2">
        <v>6.4</v>
      </c>
      <c r="T227" s="4">
        <f t="shared" si="23"/>
        <v>-2.1605895742953489E-31</v>
      </c>
      <c r="U227" s="4">
        <f t="shared" si="24"/>
        <v>-2.609581200513279E-31</v>
      </c>
      <c r="W227" s="8">
        <v>221</v>
      </c>
      <c r="X227" s="2">
        <v>6.4</v>
      </c>
      <c r="Y227" s="4">
        <f>$E$15*4*$F$23*(((-12/$E$23)*(-13/$E$23)*(X227/$E$23)^-14 - (-6/$E$23)*(-7/$E$23)*(X227/$E$23)^-8)+(2/X227)*((-12/$E$23)*(X227/$E$23)^-13 - (-6/$E$23)*(X227/$E$23)^-7))</f>
        <v>-2.1605895742953497E-31</v>
      </c>
      <c r="Z227" s="4">
        <f t="shared" si="25"/>
        <v>-2.609581200513279E-31</v>
      </c>
    </row>
    <row r="228" spans="8:26" x14ac:dyDescent="0.4">
      <c r="H228" s="8">
        <v>222</v>
      </c>
      <c r="I228" s="2">
        <v>6.42</v>
      </c>
      <c r="J228" s="4">
        <f t="shared" si="20"/>
        <v>-4.5486515973840852E-29</v>
      </c>
      <c r="K228" s="4">
        <f t="shared" si="21"/>
        <v>-9.1138860487517871E-29</v>
      </c>
      <c r="M228" s="10">
        <f>S228/$E$23</f>
        <v>2.1689189189189189</v>
      </c>
      <c r="N228" s="3">
        <f>4*$F$23*((S228/$E$23)^-12 - (S228/$E$23)^-6)/$F$23</f>
        <v>-3.8054683476658357E-2</v>
      </c>
      <c r="O228" s="4">
        <f>$E$15*4*$F$23*(((-12/$E$23)*(-13/$E$23)*(S228/$E$23)^-14 - (-6/$E$23)*(-7/$E$23)*(S228/$E$23)^-8)+(2/S228)*((-12/$E$23)*(S228/$E$23)^-13 - (-6/$E$23)*(S228/$E$23)^-7))/$F$23</f>
        <v>-1.7727112682928975E-4</v>
      </c>
      <c r="P228" s="7">
        <f t="shared" si="22"/>
        <v>-3.8231954603487647E-2</v>
      </c>
      <c r="Q228" s="7"/>
      <c r="R228" s="8">
        <v>222</v>
      </c>
      <c r="S228" s="2">
        <v>6.42</v>
      </c>
      <c r="T228" s="4">
        <f t="shared" si="23"/>
        <v>-2.1090854563542716E-31</v>
      </c>
      <c r="U228" s="4">
        <f t="shared" si="24"/>
        <v>-2.5411560722918471E-31</v>
      </c>
      <c r="W228" s="8">
        <v>222</v>
      </c>
      <c r="X228" s="2">
        <v>6.42</v>
      </c>
      <c r="Y228" s="4">
        <f>$E$15*4*$F$23*(((-12/$E$23)*(-13/$E$23)*(X228/$E$23)^-14 - (-6/$E$23)*(-7/$E$23)*(X228/$E$23)^-8)+(2/X228)*((-12/$E$23)*(X228/$E$23)^-13 - (-6/$E$23)*(X228/$E$23)^-7))</f>
        <v>-2.1090854563542721E-31</v>
      </c>
      <c r="Z228" s="4">
        <f t="shared" si="25"/>
        <v>-2.5411560722918475E-31</v>
      </c>
    </row>
    <row r="229" spans="8:26" x14ac:dyDescent="0.4">
      <c r="H229" s="8">
        <v>223</v>
      </c>
      <c r="I229" s="2">
        <v>6.44</v>
      </c>
      <c r="J229" s="4">
        <f t="shared" si="20"/>
        <v>-4.4652347816610233E-29</v>
      </c>
      <c r="K229" s="4">
        <f t="shared" si="21"/>
        <v>-8.9484107484704059E-29</v>
      </c>
      <c r="M229" s="10">
        <f>S229/$E$23</f>
        <v>2.1756756756756759</v>
      </c>
      <c r="N229" s="3">
        <f>4*$F$23*((S229/$E$23)^-12 - (S229/$E$23)^-6)/$F$23</f>
        <v>-3.7357770858645431E-2</v>
      </c>
      <c r="O229" s="4">
        <f>$E$15*4*$F$23*(((-12/$E$23)*(-13/$E$23)*(S229/$E$23)^-14 - (-6/$E$23)*(-7/$E$23)*(S229/$E$23)^-8)+(2/S229)*((-12/$E$23)*(S229/$E$23)^-13 - (-6/$E$23)*(S229/$E$23)^-7))/$F$23</f>
        <v>-1.7305554374506734E-4</v>
      </c>
      <c r="P229" s="7">
        <f t="shared" si="22"/>
        <v>-3.7530826402390499E-2</v>
      </c>
      <c r="Q229" s="7"/>
      <c r="R229" s="8">
        <v>223</v>
      </c>
      <c r="S229" s="2">
        <v>6.44</v>
      </c>
      <c r="T229" s="4">
        <f t="shared" si="23"/>
        <v>-2.0589305037005961E-31</v>
      </c>
      <c r="U229" s="4">
        <f t="shared" si="24"/>
        <v>-2.4746551550827834E-31</v>
      </c>
      <c r="W229" s="8">
        <v>223</v>
      </c>
      <c r="X229" s="2">
        <v>6.44</v>
      </c>
      <c r="Y229" s="4">
        <f>$E$15*4*$F$23*(((-12/$E$23)*(-13/$E$23)*(X229/$E$23)^-14 - (-6/$E$23)*(-7/$E$23)*(X229/$E$23)^-8)+(2/X229)*((-12/$E$23)*(X229/$E$23)^-13 - (-6/$E$23)*(X229/$E$23)^-7))</f>
        <v>-2.0589305037005974E-31</v>
      </c>
      <c r="Z229" s="4">
        <f t="shared" si="25"/>
        <v>-2.4746551550827842E-31</v>
      </c>
    </row>
    <row r="230" spans="8:26" x14ac:dyDescent="0.4">
      <c r="H230" s="8">
        <v>224</v>
      </c>
      <c r="I230" s="2">
        <v>6.46</v>
      </c>
      <c r="J230" s="4">
        <f t="shared" si="20"/>
        <v>-4.3835850828004254E-29</v>
      </c>
      <c r="K230" s="4">
        <f t="shared" si="21"/>
        <v>-8.7863804996062611E-29</v>
      </c>
      <c r="M230" s="10">
        <f>S230/$E$23</f>
        <v>2.1824324324324325</v>
      </c>
      <c r="N230" s="3">
        <f>4*$F$23*((S230/$E$23)^-12 - (S230/$E$23)^-6)/$F$23</f>
        <v>-3.6675600855018663E-2</v>
      </c>
      <c r="O230" s="4">
        <f>$E$15*4*$F$23*(((-12/$E$23)*(-13/$E$23)*(S230/$E$23)^-14 - (-6/$E$23)*(-7/$E$23)*(S230/$E$23)^-8)+(2/S230)*((-12/$E$23)*(S230/$E$23)^-13 - (-6/$E$23)*(S230/$E$23)^-7))/$F$23</f>
        <v>-1.689501724844575E-4</v>
      </c>
      <c r="P230" s="7">
        <f t="shared" si="22"/>
        <v>-3.6844551027503121E-2</v>
      </c>
      <c r="Q230" s="7"/>
      <c r="R230" s="8">
        <v>224</v>
      </c>
      <c r="S230" s="2">
        <v>6.46</v>
      </c>
      <c r="T230" s="4">
        <f t="shared" si="23"/>
        <v>-2.0100867976016041E-31</v>
      </c>
      <c r="U230" s="4">
        <f t="shared" si="24"/>
        <v>-2.4100221744572296E-31</v>
      </c>
      <c r="W230" s="8">
        <v>224</v>
      </c>
      <c r="X230" s="2">
        <v>6.46</v>
      </c>
      <c r="Y230" s="4">
        <f>$E$15*4*$F$23*(((-12/$E$23)*(-13/$E$23)*(X230/$E$23)^-14 - (-6/$E$23)*(-7/$E$23)*(X230/$E$23)^-8)+(2/X230)*((-12/$E$23)*(X230/$E$23)^-13 - (-6/$E$23)*(X230/$E$23)^-7))</f>
        <v>-2.010086797601605E-31</v>
      </c>
      <c r="Z230" s="4">
        <f t="shared" si="25"/>
        <v>-2.4100221744572305E-31</v>
      </c>
    </row>
    <row r="231" spans="8:26" x14ac:dyDescent="0.4">
      <c r="H231" s="8">
        <v>225</v>
      </c>
      <c r="I231" s="2">
        <v>6.48</v>
      </c>
      <c r="J231" s="4">
        <f t="shared" si="20"/>
        <v>-4.3036603018304966E-29</v>
      </c>
      <c r="K231" s="4">
        <f t="shared" si="21"/>
        <v>-8.6277154454714126E-29</v>
      </c>
      <c r="M231" s="10">
        <f>S231/$E$23</f>
        <v>2.1891891891891895</v>
      </c>
      <c r="N231" s="3">
        <f>4*$F$23*((S231/$E$23)^-12 - (S231/$E$23)^-6)/$F$23</f>
        <v>-3.6007821872317269E-2</v>
      </c>
      <c r="O231" s="4">
        <f>$E$15*4*$F$23*(((-12/$E$23)*(-13/$E$23)*(S231/$E$23)^-14 - (-6/$E$23)*(-7/$E$23)*(S231/$E$23)^-8)+(2/S231)*((-12/$E$23)*(S231/$E$23)^-13 - (-6/$E$23)*(S231/$E$23)^-7))/$F$23</f>
        <v>-1.6495191915983547E-4</v>
      </c>
      <c r="P231" s="7">
        <f t="shared" si="22"/>
        <v>-3.6172773791477104E-2</v>
      </c>
      <c r="Q231" s="7"/>
      <c r="R231" s="8">
        <v>225</v>
      </c>
      <c r="S231" s="2">
        <v>6.48</v>
      </c>
      <c r="T231" s="4">
        <f t="shared" si="23"/>
        <v>-1.9625175284904481E-31</v>
      </c>
      <c r="U231" s="4">
        <f t="shared" si="24"/>
        <v>-2.3472024814310747E-31</v>
      </c>
      <c r="W231" s="8">
        <v>225</v>
      </c>
      <c r="X231" s="2">
        <v>6.48</v>
      </c>
      <c r="Y231" s="4">
        <f>$E$15*4*$F$23*(((-12/$E$23)*(-13/$E$23)*(X231/$E$23)^-14 - (-6/$E$23)*(-7/$E$23)*(X231/$E$23)^-8)+(2/X231)*((-12/$E$23)*(X231/$E$23)^-13 - (-6/$E$23)*(X231/$E$23)^-7))</f>
        <v>-1.9625175284904486E-31</v>
      </c>
      <c r="Z231" s="4">
        <f t="shared" si="25"/>
        <v>-2.3472024814310751E-31</v>
      </c>
    </row>
    <row r="232" spans="8:26" x14ac:dyDescent="0.4">
      <c r="H232" s="8">
        <v>226</v>
      </c>
      <c r="I232" s="2">
        <v>6.5</v>
      </c>
      <c r="J232" s="4">
        <f t="shared" si="20"/>
        <v>-4.2254193516456524E-29</v>
      </c>
      <c r="K232" s="4">
        <f t="shared" si="21"/>
        <v>-8.4723377283990192E-29</v>
      </c>
      <c r="M232" s="10">
        <f>S232/$E$23</f>
        <v>2.1959459459459461</v>
      </c>
      <c r="N232" s="3">
        <f>4*$F$23*((S232/$E$23)^-12 - (S232/$E$23)^-6)/$F$23</f>
        <v>-3.5354091571918815E-2</v>
      </c>
      <c r="O232" s="4">
        <f>$E$15*4*$F$23*(((-12/$E$23)*(-13/$E$23)*(S232/$E$23)^-14 - (-6/$E$23)*(-7/$E$23)*(S232/$E$23)^-8)+(2/S232)*((-12/$E$23)*(S232/$E$23)^-13 - (-6/$E$23)*(S232/$E$23)^-7))/$F$23</f>
        <v>-1.6105778041219254E-4</v>
      </c>
      <c r="P232" s="7">
        <f t="shared" si="22"/>
        <v>-3.5515149352331007E-2</v>
      </c>
      <c r="Q232" s="7"/>
      <c r="R232" s="8">
        <v>226</v>
      </c>
      <c r="S232" s="2">
        <v>6.5</v>
      </c>
      <c r="T232" s="4">
        <f t="shared" si="23"/>
        <v>-1.9161869638656264E-31</v>
      </c>
      <c r="U232" s="4">
        <f t="shared" si="24"/>
        <v>-2.2861430116895779E-31</v>
      </c>
      <c r="W232" s="8">
        <v>226</v>
      </c>
      <c r="X232" s="2">
        <v>6.5</v>
      </c>
      <c r="Y232" s="4">
        <f>$E$15*4*$F$23*(((-12/$E$23)*(-13/$E$23)*(X232/$E$23)^-14 - (-6/$E$23)*(-7/$E$23)*(X232/$E$23)^-8)+(2/X232)*((-12/$E$23)*(X232/$E$23)^-13 - (-6/$E$23)*(X232/$E$23)^-7))</f>
        <v>-1.916186963865627E-31</v>
      </c>
      <c r="Z232" s="4">
        <f t="shared" si="25"/>
        <v>-2.2861430116895784E-31</v>
      </c>
    </row>
    <row r="233" spans="8:26" x14ac:dyDescent="0.4">
      <c r="H233" s="8">
        <v>227</v>
      </c>
      <c r="I233" s="2">
        <v>6.52</v>
      </c>
      <c r="J233" s="4">
        <f t="shared" si="20"/>
        <v>-4.1488222253629879E-29</v>
      </c>
      <c r="K233" s="4">
        <f t="shared" si="21"/>
        <v>-8.3201714378370377E-29</v>
      </c>
      <c r="M233" s="10">
        <f>S233/$E$23</f>
        <v>2.2027027027027026</v>
      </c>
      <c r="N233" s="3">
        <f>4*$F$23*((S233/$E$23)^-12 - (S233/$E$23)^-6)/$F$23</f>
        <v>-3.4714076606701505E-2</v>
      </c>
      <c r="O233" s="4">
        <f>$E$15*4*$F$23*(((-12/$E$23)*(-13/$E$23)*(S233/$E$23)^-14 - (-6/$E$23)*(-7/$E$23)*(S233/$E$23)^-8)+(2/S233)*((-12/$E$23)*(S233/$E$23)^-13 - (-6/$E$23)*(S233/$E$23)^-7))/$F$23</f>
        <v>-1.5726484078126853E-4</v>
      </c>
      <c r="P233" s="7">
        <f t="shared" si="22"/>
        <v>-3.4871341447482773E-2</v>
      </c>
      <c r="Q233" s="7"/>
      <c r="R233" s="8">
        <v>227</v>
      </c>
      <c r="S233" s="2">
        <v>6.52</v>
      </c>
      <c r="T233" s="4">
        <f t="shared" si="23"/>
        <v>-1.8710604170021031E-31</v>
      </c>
      <c r="U233" s="4">
        <f t="shared" si="24"/>
        <v>-2.2267922452062115E-31</v>
      </c>
      <c r="W233" s="8">
        <v>227</v>
      </c>
      <c r="X233" s="2">
        <v>6.52</v>
      </c>
      <c r="Y233" s="4">
        <f>$E$15*4*$F$23*(((-12/$E$23)*(-13/$E$23)*(X233/$E$23)^-14 - (-6/$E$23)*(-7/$E$23)*(X233/$E$23)^-8)+(2/X233)*((-12/$E$23)*(X233/$E$23)^-13 - (-6/$E$23)*(X233/$E$23)^-7))</f>
        <v>-1.8710604170021035E-31</v>
      </c>
      <c r="Z233" s="4">
        <f t="shared" si="25"/>
        <v>-2.2267922452062119E-31</v>
      </c>
    </row>
    <row r="234" spans="8:26" x14ac:dyDescent="0.4">
      <c r="H234" s="8">
        <v>228</v>
      </c>
      <c r="I234" s="2">
        <v>6.54</v>
      </c>
      <c r="J234" s="4">
        <f t="shared" si="20"/>
        <v>-4.0738299656276701E-29</v>
      </c>
      <c r="K234" s="4">
        <f t="shared" si="21"/>
        <v>-8.1711425597399336E-29</v>
      </c>
      <c r="M234" s="10">
        <f>S234/$E$23</f>
        <v>2.2094594594594597</v>
      </c>
      <c r="N234" s="3">
        <f>4*$F$23*((S234/$E$23)^-12 - (S234/$E$23)^-6)/$F$23</f>
        <v>-3.4087452365614695E-2</v>
      </c>
      <c r="O234" s="4">
        <f>$E$15*4*$F$23*(((-12/$E$23)*(-13/$E$23)*(S234/$E$23)^-14 - (-6/$E$23)*(-7/$E$23)*(S234/$E$23)^-8)+(2/S234)*((-12/$E$23)*(S234/$E$23)^-13 - (-6/$E$23)*(S234/$E$23)^-7))/$F$23</f>
        <v>-1.535702701431929E-4</v>
      </c>
      <c r="P234" s="7">
        <f t="shared" si="22"/>
        <v>-3.4241022635757887E-2</v>
      </c>
      <c r="Q234" s="7"/>
      <c r="R234" s="8">
        <v>228</v>
      </c>
      <c r="S234" s="2">
        <v>6.54</v>
      </c>
      <c r="T234" s="4">
        <f t="shared" si="23"/>
        <v>-1.8271042164656071E-31</v>
      </c>
      <c r="U234" s="4">
        <f t="shared" si="24"/>
        <v>-2.1691001663177631E-31</v>
      </c>
      <c r="W234" s="8">
        <v>228</v>
      </c>
      <c r="X234" s="2">
        <v>6.54</v>
      </c>
      <c r="Y234" s="4">
        <f>$E$15*4*$F$23*(((-12/$E$23)*(-13/$E$23)*(X234/$E$23)^-14 - (-6/$E$23)*(-7/$E$23)*(X234/$E$23)^-8)+(2/X234)*((-12/$E$23)*(X234/$E$23)^-13 - (-6/$E$23)*(X234/$E$23)^-7))</f>
        <v>-1.8271042164656078E-31</v>
      </c>
      <c r="Z234" s="4">
        <f t="shared" si="25"/>
        <v>-2.1691001663177627E-31</v>
      </c>
    </row>
    <row r="235" spans="8:26" x14ac:dyDescent="0.4">
      <c r="H235" s="8">
        <v>229</v>
      </c>
      <c r="I235" s="2">
        <v>6.56</v>
      </c>
      <c r="J235" s="4">
        <f t="shared" si="20"/>
        <v>-4.0004046348382705E-29</v>
      </c>
      <c r="K235" s="4">
        <f t="shared" si="21"/>
        <v>-8.0251789272335723E-29</v>
      </c>
      <c r="M235" s="10">
        <f>S235/$E$23</f>
        <v>2.2162162162162162</v>
      </c>
      <c r="N235" s="3">
        <f>4*$F$23*((S235/$E$23)^-12 - (S235/$E$23)^-6)/$F$23</f>
        <v>-3.3473902725915002E-2</v>
      </c>
      <c r="O235" s="4">
        <f>$E$15*4*$F$23*(((-12/$E$23)*(-13/$E$23)*(S235/$E$23)^-14 - (-6/$E$23)*(-7/$E$23)*(S235/$E$23)^-8)+(2/S235)*((-12/$E$23)*(S235/$E$23)^-13 - (-6/$E$23)*(S235/$E$23)^-7))/$F$23</f>
        <v>-1.4997132121481852E-4</v>
      </c>
      <c r="P235" s="7">
        <f t="shared" si="22"/>
        <v>-3.3623874047129819E-2</v>
      </c>
      <c r="Q235" s="7"/>
      <c r="R235" s="8">
        <v>229</v>
      </c>
      <c r="S235" s="2">
        <v>6.56</v>
      </c>
      <c r="T235" s="4">
        <f t="shared" si="23"/>
        <v>-1.7842856764204157E-31</v>
      </c>
      <c r="U235" s="4">
        <f t="shared" si="24"/>
        <v>-2.1130182243096357E-31</v>
      </c>
      <c r="W235" s="8">
        <v>229</v>
      </c>
      <c r="X235" s="2">
        <v>6.56</v>
      </c>
      <c r="Y235" s="4">
        <f>$E$15*4*$F$23*(((-12/$E$23)*(-13/$E$23)*(X235/$E$23)^-14 - (-6/$E$23)*(-7/$E$23)*(X235/$E$23)^-8)+(2/X235)*((-12/$E$23)*(X235/$E$23)^-13 - (-6/$E$23)*(X235/$E$23)^-7))</f>
        <v>-1.7842856764204161E-31</v>
      </c>
      <c r="Z235" s="4">
        <f t="shared" si="25"/>
        <v>-2.1130182243096357E-31</v>
      </c>
    </row>
    <row r="236" spans="8:26" x14ac:dyDescent="0.4">
      <c r="H236" s="8">
        <v>230</v>
      </c>
      <c r="I236" s="2">
        <v>6.58</v>
      </c>
      <c r="J236" s="4">
        <f t="shared" si="20"/>
        <v>-3.9285092862639534E-29</v>
      </c>
      <c r="K236" s="4">
        <f t="shared" si="21"/>
        <v>-7.8822101725282654E-29</v>
      </c>
      <c r="M236" s="10">
        <f>S236/$E$23</f>
        <v>2.2229729729729728</v>
      </c>
      <c r="N236" s="3">
        <f>4*$F$23*((S236/$E$23)^-12 - (S236/$E$23)^-6)/$F$23</f>
        <v>-3.2873119812832696E-2</v>
      </c>
      <c r="O236" s="4">
        <f>$E$15*4*$F$23*(((-12/$E$23)*(-13/$E$23)*(S236/$E$23)^-14 - (-6/$E$23)*(-7/$E$23)*(S236/$E$23)^-8)+(2/S236)*((-12/$E$23)*(S236/$E$23)^-13 - (-6/$E$23)*(S236/$E$23)^-7))/$F$23</f>
        <v>-1.4646532712384846E-4</v>
      </c>
      <c r="P236" s="7">
        <f t="shared" si="22"/>
        <v>-3.3019585139956543E-2</v>
      </c>
      <c r="Q236" s="7"/>
      <c r="R236" s="8">
        <v>230</v>
      </c>
      <c r="S236" s="2">
        <v>6.58</v>
      </c>
      <c r="T236" s="4">
        <f t="shared" si="23"/>
        <v>-1.7425730677199034E-31</v>
      </c>
      <c r="U236" s="4">
        <f t="shared" si="24"/>
        <v>-2.0584992945580611E-31</v>
      </c>
      <c r="W236" s="8">
        <v>230</v>
      </c>
      <c r="X236" s="2">
        <v>6.58</v>
      </c>
      <c r="Y236" s="4">
        <f>$E$15*4*$F$23*(((-12/$E$23)*(-13/$E$23)*(X236/$E$23)^-14 - (-6/$E$23)*(-7/$E$23)*(X236/$E$23)^-8)+(2/X236)*((-12/$E$23)*(X236/$E$23)^-13 - (-6/$E$23)*(X236/$E$23)^-7))</f>
        <v>-1.7425730677199042E-31</v>
      </c>
      <c r="Z236" s="4">
        <f t="shared" si="25"/>
        <v>-2.0584992945580615E-31</v>
      </c>
    </row>
    <row r="237" spans="8:26" x14ac:dyDescent="0.4">
      <c r="H237" s="8">
        <v>231</v>
      </c>
      <c r="I237" s="2">
        <v>6.6</v>
      </c>
      <c r="J237" s="4">
        <f t="shared" si="20"/>
        <v>-3.8581079360263061E-29</v>
      </c>
      <c r="K237" s="4">
        <f t="shared" si="21"/>
        <v>-7.7421676800548771E-29</v>
      </c>
      <c r="M237" s="10">
        <f>S237/$E$23</f>
        <v>2.2297297297297298</v>
      </c>
      <c r="N237" s="3">
        <f>4*$F$23*((S237/$E$23)^-12 - (S237/$E$23)^-6)/$F$23</f>
        <v>-3.2284803766440724E-2</v>
      </c>
      <c r="O237" s="4">
        <f>$E$15*4*$F$23*(((-12/$E$23)*(-13/$E$23)*(S237/$E$23)^-14 - (-6/$E$23)*(-7/$E$23)*(S237/$E$23)^-8)+(2/S237)*((-12/$E$23)*(S237/$E$23)^-13 - (-6/$E$23)*(S237/$E$23)^-7))/$F$23</f>
        <v>-1.4304969904378867E-4</v>
      </c>
      <c r="P237" s="7">
        <f t="shared" si="22"/>
        <v>-3.2427853465484512E-2</v>
      </c>
      <c r="Q237" s="7"/>
      <c r="R237" s="8">
        <v>231</v>
      </c>
      <c r="S237" s="2">
        <v>6.6</v>
      </c>
      <c r="T237" s="4">
        <f t="shared" si="23"/>
        <v>-1.7019355897683667E-31</v>
      </c>
      <c r="U237" s="4">
        <f t="shared" si="24"/>
        <v>-2.0054976402694354E-31</v>
      </c>
      <c r="W237" s="8">
        <v>231</v>
      </c>
      <c r="X237" s="2">
        <v>6.6</v>
      </c>
      <c r="Y237" s="4">
        <f>$E$15*4*$F$23*(((-12/$E$23)*(-13/$E$23)*(X237/$E$23)^-14 - (-6/$E$23)*(-7/$E$23)*(X237/$E$23)^-8)+(2/X237)*((-12/$E$23)*(X237/$E$23)^-13 - (-6/$E$23)*(X237/$E$23)^-7))</f>
        <v>-1.7019355897683674E-31</v>
      </c>
      <c r="Z237" s="4">
        <f t="shared" si="25"/>
        <v>-2.0054976402694354E-31</v>
      </c>
    </row>
    <row r="238" spans="8:26" x14ac:dyDescent="0.4">
      <c r="H238" s="8">
        <v>232</v>
      </c>
      <c r="I238" s="2">
        <v>6.62</v>
      </c>
      <c r="J238" s="4">
        <f t="shared" si="20"/>
        <v>-3.7891655359193383E-29</v>
      </c>
      <c r="K238" s="4">
        <f t="shared" si="21"/>
        <v>-7.6049845407988031E-29</v>
      </c>
      <c r="M238" s="10">
        <f>S238/$E$23</f>
        <v>2.2364864864864864</v>
      </c>
      <c r="N238" s="3">
        <f>4*$F$23*((S238/$E$23)^-12 - (S238/$E$23)^-6)/$F$23</f>
        <v>-3.1708662515504853E-2</v>
      </c>
      <c r="O238" s="4">
        <f>$E$15*4*$F$23*(((-12/$E$23)*(-13/$E$23)*(S238/$E$23)^-14 - (-6/$E$23)*(-7/$E$23)*(S238/$E$23)^-8)+(2/S238)*((-12/$E$23)*(S238/$E$23)^-13 - (-6/$E$23)*(S238/$E$23)^-7))/$F$23</f>
        <v>-1.3972192389269248E-4</v>
      </c>
      <c r="P238" s="7">
        <f t="shared" si="22"/>
        <v>-3.1848384439397547E-2</v>
      </c>
      <c r="Q238" s="7"/>
      <c r="R238" s="8">
        <v>232</v>
      </c>
      <c r="S238" s="2">
        <v>6.62</v>
      </c>
      <c r="T238" s="4">
        <f t="shared" si="23"/>
        <v>-1.6623433431418027E-31</v>
      </c>
      <c r="U238" s="4">
        <f t="shared" si="24"/>
        <v>-1.9539688748509536E-31</v>
      </c>
      <c r="W238" s="8">
        <v>232</v>
      </c>
      <c r="X238" s="2">
        <v>6.62</v>
      </c>
      <c r="Y238" s="4">
        <f>$E$15*4*$F$23*(((-12/$E$23)*(-13/$E$23)*(X238/$E$23)^-14 - (-6/$E$23)*(-7/$E$23)*(X238/$E$23)^-8)+(2/X238)*((-12/$E$23)*(X238/$E$23)^-13 - (-6/$E$23)*(X238/$E$23)^-7))</f>
        <v>-1.6623433431418034E-31</v>
      </c>
      <c r="Z238" s="4">
        <f t="shared" si="25"/>
        <v>-1.9539688748509539E-31</v>
      </c>
    </row>
    <row r="239" spans="8:26" x14ac:dyDescent="0.4">
      <c r="H239" s="8">
        <v>233</v>
      </c>
      <c r="I239" s="2">
        <v>6.64</v>
      </c>
      <c r="J239" s="4">
        <f t="shared" si="20"/>
        <v>-3.7216479470418842E-29</v>
      </c>
      <c r="K239" s="4">
        <f t="shared" si="21"/>
        <v>-7.4705955078063219E-29</v>
      </c>
      <c r="M239" s="10">
        <f>S239/$E$23</f>
        <v>2.243243243243243</v>
      </c>
      <c r="N239" s="3">
        <f>4*$F$23*((S239/$E$23)^-12 - (S239/$E$23)^-6)/$F$23</f>
        <v>-3.1144411558099449E-2</v>
      </c>
      <c r="O239" s="4">
        <f>$E$15*4*$F$23*(((-12/$E$23)*(-13/$E$23)*(S239/$E$23)^-14 - (-6/$E$23)*(-7/$E$23)*(S239/$E$23)^-8)+(2/S239)*((-12/$E$23)*(S239/$E$23)^-13 - (-6/$E$23)*(S239/$E$23)^-7))/$F$23</f>
        <v>-1.3647956209460638E-4</v>
      </c>
      <c r="P239" s="7">
        <f t="shared" si="22"/>
        <v>-3.1280891120194054E-2</v>
      </c>
      <c r="Q239" s="7"/>
      <c r="R239" s="8">
        <v>233</v>
      </c>
      <c r="S239" s="2">
        <v>6.64</v>
      </c>
      <c r="T239" s="4">
        <f t="shared" si="23"/>
        <v>-1.6237673029546863E-31</v>
      </c>
      <c r="U239" s="4">
        <f t="shared" si="24"/>
        <v>-1.9038699249413019E-31</v>
      </c>
      <c r="W239" s="8">
        <v>233</v>
      </c>
      <c r="X239" s="2">
        <v>6.64</v>
      </c>
      <c r="Y239" s="4">
        <f>$E$15*4*$F$23*(((-12/$E$23)*(-13/$E$23)*(X239/$E$23)^-14 - (-6/$E$23)*(-7/$E$23)*(X239/$E$23)^-8)+(2/X239)*((-12/$E$23)*(X239/$E$23)^-13 - (-6/$E$23)*(X239/$E$23)^-7))</f>
        <v>-1.6237673029546871E-31</v>
      </c>
      <c r="Z239" s="4">
        <f t="shared" si="25"/>
        <v>-1.9038699249413019E-31</v>
      </c>
    </row>
    <row r="240" spans="8:26" x14ac:dyDescent="0.4">
      <c r="H240" s="8">
        <v>234</v>
      </c>
      <c r="I240" s="2">
        <v>6.66</v>
      </c>
      <c r="J240" s="4">
        <f t="shared" si="20"/>
        <v>-3.6555219142176094E-29</v>
      </c>
      <c r="K240" s="4">
        <f t="shared" si="21"/>
        <v>-7.3389369528383311E-29</v>
      </c>
      <c r="M240" s="10">
        <f>S240/$E$23</f>
        <v>2.25</v>
      </c>
      <c r="N240" s="3">
        <f>4*$F$23*((S240/$E$23)^-12 - (S240/$E$23)^-6)/$F$23</f>
        <v>-3.059177374878156E-2</v>
      </c>
      <c r="O240" s="4">
        <f>$E$15*4*$F$23*(((-12/$E$23)*(-13/$E$23)*(S240/$E$23)^-14 - (-6/$E$23)*(-7/$E$23)*(S240/$E$23)^-8)+(2/S240)*((-12/$E$23)*(S240/$E$23)^-13 - (-6/$E$23)*(S240/$E$23)^-7))/$F$23</f>
        <v>-1.3332024540259362E-4</v>
      </c>
      <c r="P240" s="7">
        <f t="shared" si="22"/>
        <v>-3.0725093994184154E-2</v>
      </c>
      <c r="Q240" s="7"/>
      <c r="R240" s="8">
        <v>234</v>
      </c>
      <c r="S240" s="2">
        <v>6.66</v>
      </c>
      <c r="T240" s="4">
        <f t="shared" si="23"/>
        <v>-1.5861792929593643E-31</v>
      </c>
      <c r="U240" s="4">
        <f t="shared" si="24"/>
        <v>-1.8551589941254127E-31</v>
      </c>
      <c r="W240" s="8">
        <v>234</v>
      </c>
      <c r="X240" s="2">
        <v>6.66</v>
      </c>
      <c r="Y240" s="4">
        <f>$E$15*4*$F$23*(((-12/$E$23)*(-13/$E$23)*(X240/$E$23)^-14 - (-6/$E$23)*(-7/$E$23)*(X240/$E$23)^-8)+(2/X240)*((-12/$E$23)*(X240/$E$23)^-13 - (-6/$E$23)*(X240/$E$23)^-7))</f>
        <v>-1.5861792929593649E-31</v>
      </c>
      <c r="Z240" s="4">
        <f t="shared" si="25"/>
        <v>-1.8551589941254129E-31</v>
      </c>
    </row>
    <row r="241" spans="8:26" x14ac:dyDescent="0.4">
      <c r="H241" s="8">
        <v>235</v>
      </c>
      <c r="I241" s="2">
        <v>6.68</v>
      </c>
      <c r="J241" s="4">
        <f t="shared" si="20"/>
        <v>-3.5907550411783514E-29</v>
      </c>
      <c r="K241" s="4">
        <f t="shared" si="21"/>
        <v>-7.2099468241461906E-29</v>
      </c>
      <c r="M241" s="10">
        <f>S241/$E$23</f>
        <v>2.2567567567567566</v>
      </c>
      <c r="N241" s="3">
        <f>4*$F$23*((S241/$E$23)^-12 - (S241/$E$23)^-6)/$F$23</f>
        <v>-3.0050479092120573E-2</v>
      </c>
      <c r="O241" s="4">
        <f>$E$15*4*$F$23*(((-12/$E$23)*(-13/$E$23)*(S241/$E$23)^-14 - (-6/$E$23)*(-7/$E$23)*(S241/$E$23)^-8)+(2/S241)*((-12/$E$23)*(S241/$E$23)^-13 - (-6/$E$23)*(S241/$E$23)^-7))/$F$23</f>
        <v>-1.3024167478216446E-4</v>
      </c>
      <c r="P241" s="7">
        <f t="shared" si="22"/>
        <v>-3.0180720766902737E-2</v>
      </c>
      <c r="Q241" s="7"/>
      <c r="R241" s="8">
        <v>235</v>
      </c>
      <c r="S241" s="2">
        <v>6.68</v>
      </c>
      <c r="T241" s="4">
        <f t="shared" si="23"/>
        <v>-1.5495519603641392E-31</v>
      </c>
      <c r="U241" s="4">
        <f t="shared" si="24"/>
        <v>-1.8077955273527383E-31</v>
      </c>
      <c r="W241" s="8">
        <v>235</v>
      </c>
      <c r="X241" s="2">
        <v>6.68</v>
      </c>
      <c r="Y241" s="4">
        <f>$E$15*4*$F$23*(((-12/$E$23)*(-13/$E$23)*(X241/$E$23)^-14 - (-6/$E$23)*(-7/$E$23)*(X241/$E$23)^-8)+(2/X241)*((-12/$E$23)*(X241/$E$23)^-13 - (-6/$E$23)*(X241/$E$23)^-7))</f>
        <v>-1.5495519603641399E-31</v>
      </c>
      <c r="Z241" s="4">
        <f t="shared" si="25"/>
        <v>-1.8077955273527383E-31</v>
      </c>
    </row>
    <row r="242" spans="8:26" x14ac:dyDescent="0.4">
      <c r="H242" s="8">
        <v>236</v>
      </c>
      <c r="I242" s="2">
        <v>6.7</v>
      </c>
      <c r="J242" s="4">
        <f t="shared" si="20"/>
        <v>-3.5273157664873226E-29</v>
      </c>
      <c r="K242" s="4">
        <f t="shared" si="21"/>
        <v>-7.0835646053445358E-29</v>
      </c>
      <c r="M242" s="10">
        <f>S242/$E$23</f>
        <v>2.2635135135135136</v>
      </c>
      <c r="N242" s="3">
        <f>4*$F$23*((S242/$E$23)^-12 - (S242/$E$23)^-6)/$F$23</f>
        <v>-2.9520264542387195E-2</v>
      </c>
      <c r="O242" s="4">
        <f>$E$15*4*$F$23*(((-12/$E$23)*(-13/$E$23)*(S242/$E$23)^-14 - (-6/$E$23)*(-7/$E$23)*(S242/$E$23)^-8)+(2/S242)*((-12/$E$23)*(S242/$E$23)^-13 - (-6/$E$23)*(S242/$E$23)^-7))/$F$23</f>
        <v>-1.2724161835391559E-4</v>
      </c>
      <c r="P242" s="7">
        <f t="shared" si="22"/>
        <v>-2.9647506160741112E-2</v>
      </c>
      <c r="Q242" s="7"/>
      <c r="R242" s="8">
        <v>236</v>
      </c>
      <c r="S242" s="2">
        <v>6.7</v>
      </c>
      <c r="T242" s="4">
        <f t="shared" si="23"/>
        <v>-1.5138587513557989E-31</v>
      </c>
      <c r="U242" s="4">
        <f t="shared" si="24"/>
        <v>-1.7617401760745617E-31</v>
      </c>
      <c r="W242" s="8">
        <v>236</v>
      </c>
      <c r="X242" s="2">
        <v>6.7</v>
      </c>
      <c r="Y242" s="4">
        <f>$E$15*4*$F$23*(((-12/$E$23)*(-13/$E$23)*(X242/$E$23)^-14 - (-6/$E$23)*(-7/$E$23)*(X242/$E$23)^-8)+(2/X242)*((-12/$E$23)*(X242/$E$23)^-13 - (-6/$E$23)*(X242/$E$23)^-7))</f>
        <v>-1.5138587513557995E-31</v>
      </c>
      <c r="Z242" s="4">
        <f t="shared" si="25"/>
        <v>-1.7617401760745613E-31</v>
      </c>
    </row>
    <row r="243" spans="8:26" x14ac:dyDescent="0.4">
      <c r="H243" s="8">
        <v>237</v>
      </c>
      <c r="I243" s="2">
        <v>6.72</v>
      </c>
      <c r="J243" s="4">
        <f t="shared" si="20"/>
        <v>-3.4651733401794868E-29</v>
      </c>
      <c r="K243" s="4">
        <f t="shared" si="21"/>
        <v>-6.9597312753564068E-29</v>
      </c>
      <c r="M243" s="10">
        <f>S243/$E$23</f>
        <v>2.2702702702702702</v>
      </c>
      <c r="N243" s="3">
        <f>4*$F$23*((S243/$E$23)^-12 - (S243/$E$23)^-6)/$F$23</f>
        <v>-2.9000873809212471E-2</v>
      </c>
      <c r="O243" s="4">
        <f>$E$15*4*$F$23*(((-12/$E$23)*(-13/$E$23)*(S243/$E$23)^-14 - (-6/$E$23)*(-7/$E$23)*(S243/$E$23)^-8)+(2/S243)*((-12/$E$23)*(S243/$E$23)^-13 - (-6/$E$23)*(S243/$E$23)^-7))/$F$23</f>
        <v>-1.2431790939416453E-4</v>
      </c>
      <c r="P243" s="7">
        <f t="shared" si="22"/>
        <v>-2.9125191718606634E-2</v>
      </c>
      <c r="Q243" s="7"/>
      <c r="R243" s="8">
        <v>237</v>
      </c>
      <c r="S243" s="2">
        <v>6.72</v>
      </c>
      <c r="T243" s="4">
        <f t="shared" si="23"/>
        <v>-1.479073887312137E-31</v>
      </c>
      <c r="U243" s="4">
        <f t="shared" si="24"/>
        <v>-1.7169547641123686E-31</v>
      </c>
      <c r="W243" s="8">
        <v>237</v>
      </c>
      <c r="X243" s="2">
        <v>6.72</v>
      </c>
      <c r="Y243" s="4">
        <f>$E$15*4*$F$23*(((-12/$E$23)*(-13/$E$23)*(X243/$E$23)^-14 - (-6/$E$23)*(-7/$E$23)*(X243/$E$23)^-8)+(2/X243)*((-12/$E$23)*(X243/$E$23)^-13 - (-6/$E$23)*(X243/$E$23)^-7))</f>
        <v>-1.4790738873121375E-31</v>
      </c>
      <c r="Z243" s="4">
        <f t="shared" si="25"/>
        <v>-1.7169547641123689E-31</v>
      </c>
    </row>
    <row r="244" spans="8:26" x14ac:dyDescent="0.4">
      <c r="H244" s="8">
        <v>238</v>
      </c>
      <c r="I244" s="2">
        <v>6.74</v>
      </c>
      <c r="J244" s="4">
        <f t="shared" si="20"/>
        <v>-3.4042978010969779E-29</v>
      </c>
      <c r="K244" s="4">
        <f t="shared" si="21"/>
        <v>-6.8383892694058502E-29</v>
      </c>
      <c r="M244" s="10">
        <f>S244/$E$23</f>
        <v>2.2770270270270272</v>
      </c>
      <c r="N244" s="3">
        <f>4*$F$23*((S244/$E$23)^-12 - (S244/$E$23)^-6)/$F$23</f>
        <v>-2.8492057169031873E-2</v>
      </c>
      <c r="O244" s="4">
        <f>$E$15*4*$F$23*(((-12/$E$23)*(-13/$E$23)*(S244/$E$23)^-14 - (-6/$E$23)*(-7/$E$23)*(S244/$E$23)^-8)+(2/S244)*((-12/$E$23)*(S244/$E$23)^-13 - (-6/$E$23)*(S244/$E$23)^-7))/$F$23</f>
        <v>-1.2146844439233722E-4</v>
      </c>
      <c r="P244" s="7">
        <f t="shared" si="22"/>
        <v>-2.8613525613424211E-2</v>
      </c>
      <c r="Q244" s="7"/>
      <c r="R244" s="8">
        <v>238</v>
      </c>
      <c r="S244" s="2">
        <v>6.74</v>
      </c>
      <c r="T244" s="4">
        <f t="shared" si="23"/>
        <v>-1.445172341689697E-31</v>
      </c>
      <c r="U244" s="4">
        <f t="shared" si="24"/>
        <v>-1.6734022542659348E-31</v>
      </c>
      <c r="W244" s="8">
        <v>238</v>
      </c>
      <c r="X244" s="2">
        <v>6.74</v>
      </c>
      <c r="Y244" s="4">
        <f>$E$15*4*$F$23*(((-12/$E$23)*(-13/$E$23)*(X244/$E$23)^-14 - (-6/$E$23)*(-7/$E$23)*(X244/$E$23)^-8)+(2/X244)*((-12/$E$23)*(X244/$E$23)^-13 - (-6/$E$23)*(X244/$E$23)^-7))</f>
        <v>-1.4451723416896976E-31</v>
      </c>
      <c r="Z244" s="4">
        <f t="shared" si="25"/>
        <v>-1.6734022542659346E-31</v>
      </c>
    </row>
    <row r="245" spans="8:26" x14ac:dyDescent="0.4">
      <c r="H245" s="8">
        <v>239</v>
      </c>
      <c r="I245" s="2">
        <v>6.76</v>
      </c>
      <c r="J245" s="4">
        <f t="shared" si="20"/>
        <v>-3.3446599548982052E-29</v>
      </c>
      <c r="K245" s="4">
        <f t="shared" si="21"/>
        <v>-6.7194824410337049E-29</v>
      </c>
      <c r="M245" s="10">
        <f>S245/$E$23</f>
        <v>2.2837837837837838</v>
      </c>
      <c r="N245" s="3">
        <f>4*$F$23*((S245/$E$23)^-12 - (S245/$E$23)^-6)/$F$23</f>
        <v>-2.7993571282136365E-2</v>
      </c>
      <c r="O245" s="4">
        <f>$E$15*4*$F$23*(((-12/$E$23)*(-13/$E$23)*(S245/$E$23)^-14 - (-6/$E$23)*(-7/$E$23)*(S245/$E$23)^-8)+(2/S245)*((-12/$E$23)*(S245/$E$23)^-13 - (-6/$E$23)*(S245/$E$23)^-7))/$F$23</f>
        <v>-1.1869118116386353E-4</v>
      </c>
      <c r="P245" s="7">
        <f t="shared" si="22"/>
        <v>-2.8112262463300227E-2</v>
      </c>
      <c r="Q245" s="7"/>
      <c r="R245" s="8">
        <v>239</v>
      </c>
      <c r="S245" s="2">
        <v>6.76</v>
      </c>
      <c r="T245" s="4">
        <f t="shared" si="23"/>
        <v>-1.4121298175719257E-31</v>
      </c>
      <c r="U245" s="4">
        <f t="shared" si="24"/>
        <v>-1.6310467156670157E-31</v>
      </c>
      <c r="W245" s="8">
        <v>239</v>
      </c>
      <c r="X245" s="2">
        <v>6.76</v>
      </c>
      <c r="Y245" s="4">
        <f>$E$15*4*$F$23*(((-12/$E$23)*(-13/$E$23)*(X245/$E$23)^-14 - (-6/$E$23)*(-7/$E$23)*(X245/$E$23)^-8)+(2/X245)*((-12/$E$23)*(X245/$E$23)^-13 - (-6/$E$23)*(X245/$E$23)^-7))</f>
        <v>-1.412129817571926E-31</v>
      </c>
      <c r="Z245" s="4">
        <f t="shared" si="25"/>
        <v>-1.6310467156670157E-31</v>
      </c>
    </row>
    <row r="246" spans="8:26" x14ac:dyDescent="0.4">
      <c r="H246" s="8">
        <v>240</v>
      </c>
      <c r="I246" s="2">
        <v>6.78</v>
      </c>
      <c r="J246" s="4">
        <f t="shared" si="20"/>
        <v>-3.2862313527198365E-29</v>
      </c>
      <c r="K246" s="4">
        <f t="shared" si="21"/>
        <v>-6.6029560251123102E-29</v>
      </c>
      <c r="M246" s="10">
        <f>S246/$E$23</f>
        <v>2.2905405405405408</v>
      </c>
      <c r="N246" s="3">
        <f>4*$F$23*((S246/$E$23)^-12 - (S246/$E$23)^-6)/$F$23</f>
        <v>-2.7505179015156655E-2</v>
      </c>
      <c r="O246" s="4">
        <f>$E$15*4*$F$23*(((-12/$E$23)*(-13/$E$23)*(S246/$E$23)^-14 - (-6/$E$23)*(-7/$E$23)*(S246/$E$23)^-8)+(2/S246)*((-12/$E$23)*(S246/$E$23)^-13 - (-6/$E$23)*(S246/$E$23)^-7))/$F$23</f>
        <v>-1.1598413701732155E-4</v>
      </c>
      <c r="P246" s="7">
        <f t="shared" si="22"/>
        <v>-2.7621163152173975E-2</v>
      </c>
      <c r="Q246" s="7"/>
      <c r="R246" s="8">
        <v>240</v>
      </c>
      <c r="S246" s="2">
        <v>6.78</v>
      </c>
      <c r="T246" s="4">
        <f t="shared" si="23"/>
        <v>-1.3799227258627452E-31</v>
      </c>
      <c r="U246" s="4">
        <f t="shared" si="24"/>
        <v>-1.5898532918818491E-31</v>
      </c>
      <c r="W246" s="8">
        <v>240</v>
      </c>
      <c r="X246" s="2">
        <v>6.78</v>
      </c>
      <c r="Y246" s="4">
        <f>$E$15*4*$F$23*(((-12/$E$23)*(-13/$E$23)*(X246/$E$23)^-14 - (-6/$E$23)*(-7/$E$23)*(X246/$E$23)^-8)+(2/X246)*((-12/$E$23)*(X246/$E$23)^-13 - (-6/$E$23)*(X246/$E$23)^-7))</f>
        <v>-1.3799227258627459E-31</v>
      </c>
      <c r="Z246" s="4">
        <f t="shared" si="25"/>
        <v>-1.5898532918818491E-31</v>
      </c>
    </row>
    <row r="247" spans="8:26" x14ac:dyDescent="0.4">
      <c r="H247" s="8">
        <v>241</v>
      </c>
      <c r="I247" s="2">
        <v>6.8</v>
      </c>
      <c r="J247" s="4">
        <f t="shared" si="20"/>
        <v>-3.2289842704716425E-29</v>
      </c>
      <c r="K247" s="4">
        <f t="shared" si="21"/>
        <v>-6.4887566018354491E-29</v>
      </c>
      <c r="M247" s="10">
        <f>S247/$E$23</f>
        <v>2.2972972972972974</v>
      </c>
      <c r="N247" s="3">
        <f>4*$F$23*((S247/$E$23)^-12 - (S247/$E$23)^-6)/$F$23</f>
        <v>-2.7026649268813846E-2</v>
      </c>
      <c r="O247" s="4">
        <f>$E$15*4*$F$23*(((-12/$E$23)*(-13/$E$23)*(S247/$E$23)^-14 - (-6/$E$23)*(-7/$E$23)*(S247/$E$23)^-8)+(2/S247)*((-12/$E$23)*(S247/$E$23)^-13 - (-6/$E$23)*(S247/$E$23)^-7))/$F$23</f>
        <v>-1.1334538697457381E-4</v>
      </c>
      <c r="P247" s="7">
        <f t="shared" si="22"/>
        <v>-2.7139994655788421E-2</v>
      </c>
      <c r="Q247" s="7"/>
      <c r="R247" s="8">
        <v>241</v>
      </c>
      <c r="S247" s="2">
        <v>6.8</v>
      </c>
      <c r="T247" s="4">
        <f t="shared" si="23"/>
        <v>-1.3485281641106061E-31</v>
      </c>
      <c r="U247" s="4">
        <f t="shared" si="24"/>
        <v>-1.5497881697634463E-31</v>
      </c>
      <c r="W247" s="8">
        <v>241</v>
      </c>
      <c r="X247" s="2">
        <v>6.8</v>
      </c>
      <c r="Y247" s="4">
        <f>$E$15*4*$F$23*(((-12/$E$23)*(-13/$E$23)*(X247/$E$23)^-14 - (-6/$E$23)*(-7/$E$23)*(X247/$E$23)^-8)+(2/X247)*((-12/$E$23)*(X247/$E$23)^-13 - (-6/$E$23)*(X247/$E$23)^-7))</f>
        <v>-1.3485281641106063E-31</v>
      </c>
      <c r="Z247" s="4">
        <f t="shared" si="25"/>
        <v>-1.5497881697634466E-31</v>
      </c>
    </row>
    <row r="248" spans="8:26" x14ac:dyDescent="0.4">
      <c r="H248" s="8">
        <v>242</v>
      </c>
      <c r="I248" s="2">
        <v>6.82</v>
      </c>
      <c r="J248" s="4">
        <f t="shared" si="20"/>
        <v>-3.1728916887445643E-29</v>
      </c>
      <c r="K248" s="4">
        <f t="shared" si="21"/>
        <v>-6.376832061659761E-29</v>
      </c>
      <c r="M248" s="10">
        <f>S248/$E$23</f>
        <v>2.3040540540540544</v>
      </c>
      <c r="N248" s="3">
        <f>4*$F$23*((S248/$E$23)^-12 - (S248/$E$23)^-6)/$F$23</f>
        <v>-2.6557756810772437E-2</v>
      </c>
      <c r="O248" s="4">
        <f>$E$15*4*$F$23*(((-12/$E$23)*(-13/$E$23)*(S248/$E$23)^-14 - (-6/$E$23)*(-7/$E$23)*(S248/$E$23)^-8)+(2/S248)*((-12/$E$23)*(S248/$E$23)^-13 - (-6/$E$23)*(S248/$E$23)^-7))/$F$23</f>
        <v>-1.1077306204263172E-4</v>
      </c>
      <c r="P248" s="7">
        <f t="shared" si="22"/>
        <v>-2.666852987281507E-2</v>
      </c>
      <c r="Q248" s="7"/>
      <c r="R248" s="8">
        <v>242</v>
      </c>
      <c r="S248" s="2">
        <v>6.82</v>
      </c>
      <c r="T248" s="4">
        <f t="shared" si="23"/>
        <v>-1.317923895947968E-31</v>
      </c>
      <c r="U248" s="4">
        <f t="shared" si="24"/>
        <v>-1.510818549052457E-31</v>
      </c>
      <c r="W248" s="8">
        <v>242</v>
      </c>
      <c r="X248" s="2">
        <v>6.82</v>
      </c>
      <c r="Y248" s="4">
        <f>$E$15*4*$F$23*(((-12/$E$23)*(-13/$E$23)*(X248/$E$23)^-14 - (-6/$E$23)*(-7/$E$23)*(X248/$E$23)^-8)+(2/X248)*((-12/$E$23)*(X248/$E$23)^-13 - (-6/$E$23)*(X248/$E$23)^-7))</f>
        <v>-1.3179238959479687E-31</v>
      </c>
      <c r="Z248" s="4">
        <f t="shared" si="25"/>
        <v>-1.5108185490524572E-31</v>
      </c>
    </row>
    <row r="249" spans="8:26" x14ac:dyDescent="0.4">
      <c r="H249" s="8">
        <v>243</v>
      </c>
      <c r="I249" s="2">
        <v>6.84</v>
      </c>
      <c r="J249" s="4">
        <f t="shared" si="20"/>
        <v>-3.1179272733132718E-29</v>
      </c>
      <c r="K249" s="4">
        <f t="shared" si="21"/>
        <v>-6.2671315711747226E-29</v>
      </c>
      <c r="M249" s="10">
        <f>S249/$E$23</f>
        <v>2.310810810810811</v>
      </c>
      <c r="N249" s="3">
        <f>4*$F$23*((S249/$E$23)^-12 - (S249/$E$23)^-6)/$F$23</f>
        <v>-2.6098282113439716E-2</v>
      </c>
      <c r="O249" s="4">
        <f>$E$15*4*$F$23*(((-12/$E$23)*(-13/$E$23)*(S249/$E$23)^-14 - (-6/$E$23)*(-7/$E$23)*(S249/$E$23)^-8)+(2/S249)*((-12/$E$23)*(S249/$E$23)^-13 - (-6/$E$23)*(S249/$E$23)^-7))/$F$23</f>
        <v>-1.0826534753599732E-4</v>
      </c>
      <c r="P249" s="7">
        <f t="shared" si="22"/>
        <v>-2.6206547460975713E-2</v>
      </c>
      <c r="Q249" s="7"/>
      <c r="R249" s="8">
        <v>243</v>
      </c>
      <c r="S249" s="2">
        <v>6.84</v>
      </c>
      <c r="T249" s="4">
        <f t="shared" si="23"/>
        <v>-1.2880883311313441E-31</v>
      </c>
      <c r="U249" s="4">
        <f t="shared" si="24"/>
        <v>-1.47291261272374E-31</v>
      </c>
      <c r="W249" s="8">
        <v>243</v>
      </c>
      <c r="X249" s="2">
        <v>6.84</v>
      </c>
      <c r="Y249" s="4">
        <f>$E$15*4*$F$23*(((-12/$E$23)*(-13/$E$23)*(X249/$E$23)^-14 - (-6/$E$23)*(-7/$E$23)*(X249/$E$23)^-8)+(2/X249)*((-12/$E$23)*(X249/$E$23)^-13 - (-6/$E$23)*(X249/$E$23)^-7))</f>
        <v>-1.2880883311313445E-31</v>
      </c>
      <c r="Z249" s="4">
        <f t="shared" si="25"/>
        <v>-1.47291261272374E-31</v>
      </c>
    </row>
    <row r="250" spans="8:26" x14ac:dyDescent="0.4">
      <c r="H250" s="8">
        <v>244</v>
      </c>
      <c r="I250" s="2">
        <v>6.86</v>
      </c>
      <c r="J250" s="4">
        <f t="shared" si="20"/>
        <v>-3.0640653562147288E-29</v>
      </c>
      <c r="K250" s="4">
        <f t="shared" si="21"/>
        <v>-6.1596055398780578E-29</v>
      </c>
      <c r="M250" s="10">
        <f>S250/$E$23</f>
        <v>2.3175675675675675</v>
      </c>
      <c r="N250" s="3">
        <f>4*$F$23*((S250/$E$23)^-12 - (S250/$E$23)^-6)/$F$23</f>
        <v>-2.5648011196557307E-2</v>
      </c>
      <c r="O250" s="4">
        <f>$E$15*4*$F$23*(((-12/$E$23)*(-13/$E$23)*(S250/$E$23)^-14 - (-6/$E$23)*(-7/$E$23)*(S250/$E$23)^-8)+(2/S250)*((-12/$E$23)*(S250/$E$23)^-13 - (-6/$E$23)*(S250/$E$23)^-7))/$F$23</f>
        <v>-1.0582048144822657E-4</v>
      </c>
      <c r="P250" s="7">
        <f t="shared" si="22"/>
        <v>-2.5753831678005535E-2</v>
      </c>
      <c r="Q250" s="7"/>
      <c r="R250" s="8">
        <v>244</v>
      </c>
      <c r="S250" s="2">
        <v>6.86</v>
      </c>
      <c r="T250" s="4">
        <f t="shared" si="23"/>
        <v>-1.2590005061669515E-31</v>
      </c>
      <c r="U250" s="4">
        <f t="shared" si="24"/>
        <v>-1.436039498073921E-31</v>
      </c>
      <c r="W250" s="8">
        <v>244</v>
      </c>
      <c r="X250" s="2">
        <v>6.86</v>
      </c>
      <c r="Y250" s="4">
        <f>$E$15*4*$F$23*(((-12/$E$23)*(-13/$E$23)*(X250/$E$23)^-14 - (-6/$E$23)*(-7/$E$23)*(X250/$E$23)^-8)+(2/X250)*((-12/$E$23)*(X250/$E$23)^-13 - (-6/$E$23)*(X250/$E$23)^-7))</f>
        <v>-1.2590005061669518E-31</v>
      </c>
      <c r="Z250" s="4">
        <f t="shared" si="25"/>
        <v>-1.4360394980739212E-31</v>
      </c>
    </row>
    <row r="251" spans="8:26" x14ac:dyDescent="0.4">
      <c r="H251" s="8">
        <v>245</v>
      </c>
      <c r="I251" s="2">
        <v>6.88</v>
      </c>
      <c r="J251" s="4">
        <f t="shared" si="20"/>
        <v>-3.0112809173851388E-29</v>
      </c>
      <c r="K251" s="4">
        <f t="shared" si="21"/>
        <v>-6.0542055878343254E-29</v>
      </c>
      <c r="M251" s="10">
        <f>S251/$E$23</f>
        <v>2.3243243243243241</v>
      </c>
      <c r="N251" s="3">
        <f>4*$F$23*((S251/$E$23)^-12 - (S251/$E$23)^-6)/$F$23</f>
        <v>-2.5206735474437934E-2</v>
      </c>
      <c r="O251" s="4">
        <f>$E$15*4*$F$23*(((-12/$E$23)*(-13/$E$23)*(S251/$E$23)^-14 - (-6/$E$23)*(-7/$E$23)*(S251/$E$23)^-8)+(2/S251)*((-12/$E$23)*(S251/$E$23)^-13 - (-6/$E$23)*(S251/$E$23)^-7))/$F$23</f>
        <v>-1.0343675287147864E-4</v>
      </c>
      <c r="P251" s="7">
        <f t="shared" si="22"/>
        <v>-2.5310172227309413E-2</v>
      </c>
      <c r="Q251" s="7"/>
      <c r="R251" s="8">
        <v>245</v>
      </c>
      <c r="S251" s="2">
        <v>6.88</v>
      </c>
      <c r="T251" s="4">
        <f t="shared" si="23"/>
        <v>-1.2306400655072803E-31</v>
      </c>
      <c r="U251" s="4">
        <f t="shared" si="24"/>
        <v>-1.4001692685439931E-31</v>
      </c>
      <c r="W251" s="8">
        <v>245</v>
      </c>
      <c r="X251" s="2">
        <v>6.88</v>
      </c>
      <c r="Y251" s="4">
        <f>$E$15*4*$F$23*(((-12/$E$23)*(-13/$E$23)*(X251/$E$23)^-14 - (-6/$E$23)*(-7/$E$23)*(X251/$E$23)^-8)+(2/X251)*((-12/$E$23)*(X251/$E$23)^-13 - (-6/$E$23)*(X251/$E$23)^-7))</f>
        <v>-1.2306400655072806E-31</v>
      </c>
      <c r="Z251" s="4">
        <f t="shared" si="25"/>
        <v>-1.4001692685439933E-31</v>
      </c>
    </row>
    <row r="252" spans="8:26" x14ac:dyDescent="0.4">
      <c r="H252" s="8">
        <v>246</v>
      </c>
      <c r="I252" s="2">
        <v>6.9</v>
      </c>
      <c r="J252" s="4">
        <f t="shared" si="20"/>
        <v>-2.9595495668380106E-29</v>
      </c>
      <c r="K252" s="4">
        <f t="shared" si="21"/>
        <v>-5.9508845141945018E-29</v>
      </c>
      <c r="M252" s="10">
        <f>S252/$E$23</f>
        <v>2.3310810810810811</v>
      </c>
      <c r="N252" s="3">
        <f>4*$F$23*((S252/$E$23)^-12 - (S252/$E$23)^-6)/$F$23</f>
        <v>-2.4774251607703694E-2</v>
      </c>
      <c r="O252" s="4">
        <f>$E$15*4*$F$23*(((-12/$E$23)*(-13/$E$23)*(S252/$E$23)^-14 - (-6/$E$23)*(-7/$E$23)*(S252/$E$23)^-8)+(2/S252)*((-12/$E$23)*(S252/$E$23)^-13 - (-6/$E$23)*(S252/$E$23)^-7))/$F$23</f>
        <v>-1.0111250046281816E-4</v>
      </c>
      <c r="P252" s="7">
        <f t="shared" si="22"/>
        <v>-2.4875364108166511E-2</v>
      </c>
      <c r="Q252" s="7"/>
      <c r="R252" s="8">
        <v>246</v>
      </c>
      <c r="S252" s="2">
        <v>6.9</v>
      </c>
      <c r="T252" s="4">
        <f t="shared" si="23"/>
        <v>-1.2029872433039059E-31</v>
      </c>
      <c r="U252" s="4">
        <f t="shared" si="24"/>
        <v>-1.365272886269594E-31</v>
      </c>
      <c r="W252" s="8">
        <v>246</v>
      </c>
      <c r="X252" s="2">
        <v>6.9</v>
      </c>
      <c r="Y252" s="4">
        <f>$E$15*4*$F$23*(((-12/$E$23)*(-13/$E$23)*(X252/$E$23)^-14 - (-6/$E$23)*(-7/$E$23)*(X252/$E$23)^-8)+(2/X252)*((-12/$E$23)*(X252/$E$23)^-13 - (-6/$E$23)*(X252/$E$23)^-7))</f>
        <v>-1.2029872433039061E-31</v>
      </c>
      <c r="Z252" s="4">
        <f t="shared" si="25"/>
        <v>-1.3652728862695942E-31</v>
      </c>
    </row>
    <row r="253" spans="8:26" x14ac:dyDescent="0.4">
      <c r="H253" s="8">
        <v>247</v>
      </c>
      <c r="I253" s="2">
        <v>6.92</v>
      </c>
      <c r="J253" s="4">
        <f t="shared" si="20"/>
        <v>-2.9088475273667023E-29</v>
      </c>
      <c r="K253" s="4">
        <f t="shared" si="21"/>
        <v>-5.84959626655488E-29</v>
      </c>
      <c r="M253" s="10">
        <f>S253/$E$23</f>
        <v>2.3378378378378377</v>
      </c>
      <c r="N253" s="3">
        <f>4*$F$23*((S253/$E$23)^-12 - (S253/$E$23)^-6)/$F$23</f>
        <v>-2.4350361359387045E-2</v>
      </c>
      <c r="O253" s="4">
        <f>$E$15*4*$F$23*(((-12/$E$23)*(-13/$E$23)*(S253/$E$23)^-14 - (-6/$E$23)*(-7/$E$23)*(S253/$E$23)^-8)+(2/S253)*((-12/$E$23)*(S253/$E$23)^-13 - (-6/$E$23)*(S253/$E$23)^-7))/$F$23</f>
        <v>-9.8846110956056092E-5</v>
      </c>
      <c r="P253" s="7">
        <f t="shared" si="22"/>
        <v>-2.4449207470343102E-2</v>
      </c>
      <c r="Q253" s="7"/>
      <c r="R253" s="8">
        <v>247</v>
      </c>
      <c r="S253" s="2">
        <v>6.92</v>
      </c>
      <c r="T253" s="4">
        <f t="shared" si="23"/>
        <v>-1.1760228457020959E-31</v>
      </c>
      <c r="U253" s="4">
        <f t="shared" si="24"/>
        <v>-1.331322185350573E-31</v>
      </c>
      <c r="W253" s="8">
        <v>247</v>
      </c>
      <c r="X253" s="2">
        <v>6.92</v>
      </c>
      <c r="Y253" s="4">
        <f>$E$15*4*$F$23*(((-12/$E$23)*(-13/$E$23)*(X253/$E$23)^-14 - (-6/$E$23)*(-7/$E$23)*(X253/$E$23)^-8)+(2/X253)*((-12/$E$23)*(X253/$E$23)^-13 - (-6/$E$23)*(X253/$E$23)^-7))</f>
        <v>-1.1760228457020963E-31</v>
      </c>
      <c r="Z253" s="4">
        <f t="shared" si="25"/>
        <v>-1.3313221853505734E-31</v>
      </c>
    </row>
    <row r="254" spans="8:26" x14ac:dyDescent="0.4">
      <c r="H254" s="8">
        <v>248</v>
      </c>
      <c r="I254" s="2">
        <v>6.94</v>
      </c>
      <c r="J254" s="4">
        <f t="shared" si="20"/>
        <v>-2.8591516177552526E-29</v>
      </c>
      <c r="K254" s="4">
        <f t="shared" si="21"/>
        <v>-5.750295911133898E-29</v>
      </c>
      <c r="M254" s="10">
        <f>S254/$E$23</f>
        <v>2.3445945945945947</v>
      </c>
      <c r="N254" s="3">
        <f>4*$F$23*((S254/$E$23)^-12 - (S254/$E$23)^-6)/$F$23</f>
        <v>-2.3934871455259663E-2</v>
      </c>
      <c r="O254" s="4">
        <f>$E$15*4*$F$23*(((-12/$E$23)*(-13/$E$23)*(S254/$E$23)^-14 - (-6/$E$23)*(-7/$E$23)*(S254/$E$23)^-8)+(2/S254)*((-12/$E$23)*(S254/$E$23)^-13 - (-6/$E$23)*(S254/$E$23)^-7))/$F$23</f>
        <v>-9.6636017717925815E-5</v>
      </c>
      <c r="P254" s="7">
        <f t="shared" si="22"/>
        <v>-2.4031507472977588E-2</v>
      </c>
      <c r="Q254" s="7"/>
      <c r="R254" s="8">
        <v>248</v>
      </c>
      <c r="S254" s="2">
        <v>6.94</v>
      </c>
      <c r="T254" s="4">
        <f t="shared" si="23"/>
        <v>-1.1497282336628992E-31</v>
      </c>
      <c r="U254" s="4">
        <f t="shared" si="24"/>
        <v>-1.2982898458304444E-31</v>
      </c>
      <c r="W254" s="8">
        <v>248</v>
      </c>
      <c r="X254" s="2">
        <v>6.94</v>
      </c>
      <c r="Y254" s="4">
        <f>$E$15*4*$F$23*(((-12/$E$23)*(-13/$E$23)*(X254/$E$23)^-14 - (-6/$E$23)*(-7/$E$23)*(X254/$E$23)^-8)+(2/X254)*((-12/$E$23)*(X254/$E$23)^-13 - (-6/$E$23)*(X254/$E$23)^-7))</f>
        <v>-1.1497282336628992E-31</v>
      </c>
      <c r="Z254" s="4">
        <f t="shared" si="25"/>
        <v>-1.2982898458304446E-31</v>
      </c>
    </row>
    <row r="255" spans="8:26" x14ac:dyDescent="0.4">
      <c r="H255" s="8">
        <v>249</v>
      </c>
      <c r="I255" s="2">
        <v>6.96</v>
      </c>
      <c r="J255" s="4">
        <f t="shared" si="20"/>
        <v>-2.8104392364819291E-29</v>
      </c>
      <c r="K255" s="4">
        <f t="shared" si="21"/>
        <v>-5.6529396037461833E-29</v>
      </c>
      <c r="M255" s="10">
        <f>S255/$E$23</f>
        <v>2.3513513513513513</v>
      </c>
      <c r="N255" s="3">
        <f>4*$F$23*((S255/$E$23)^-12 - (S255/$E$23)^-6)/$F$23</f>
        <v>-2.3527593448259523E-2</v>
      </c>
      <c r="O255" s="4">
        <f>$E$15*4*$F$23*(((-12/$E$23)*(-13/$E$23)*(S255/$E$23)^-14 - (-6/$E$23)*(-7/$E$23)*(S255/$E$23)^-8)+(2/S255)*((-12/$E$23)*(S255/$E$23)^-13 - (-6/$E$23)*(S255/$E$23)^-7))/$F$23</f>
        <v>-9.4480699347412436E-5</v>
      </c>
      <c r="P255" s="7">
        <f t="shared" si="22"/>
        <v>-2.3622074147606933E-2</v>
      </c>
      <c r="Q255" s="7"/>
      <c r="R255" s="8">
        <v>249</v>
      </c>
      <c r="S255" s="2">
        <v>6.96</v>
      </c>
      <c r="T255" s="4">
        <f t="shared" si="23"/>
        <v>-1.1240853062986449E-31</v>
      </c>
      <c r="U255" s="4">
        <f t="shared" si="24"/>
        <v>-1.266149368375548E-31</v>
      </c>
      <c r="W255" s="8">
        <v>249</v>
      </c>
      <c r="X255" s="2">
        <v>6.96</v>
      </c>
      <c r="Y255" s="4">
        <f>$E$15*4*$F$23*(((-12/$E$23)*(-13/$E$23)*(X255/$E$23)^-14 - (-6/$E$23)*(-7/$E$23)*(X255/$E$23)^-8)+(2/X255)*((-12/$E$23)*(X255/$E$23)^-13 - (-6/$E$23)*(X255/$E$23)^-7))</f>
        <v>-1.1240853062986451E-31</v>
      </c>
      <c r="Z255" s="4">
        <f t="shared" si="25"/>
        <v>-1.2661493683755485E-31</v>
      </c>
    </row>
    <row r="256" spans="8:26" x14ac:dyDescent="0.4">
      <c r="H256" s="8">
        <v>250</v>
      </c>
      <c r="I256" s="2">
        <v>6.98</v>
      </c>
      <c r="J256" s="4">
        <f t="shared" si="20"/>
        <v>-2.7626883459002513E-29</v>
      </c>
      <c r="K256" s="4">
        <f t="shared" si="21"/>
        <v>-5.5574845615531063E-29</v>
      </c>
      <c r="M256" s="10">
        <f>S256/$E$23</f>
        <v>2.3581081081081083</v>
      </c>
      <c r="N256" s="3">
        <f>4*$F$23*((S256/$E$23)^-12 - (S256/$E$23)^-6)/$F$23</f>
        <v>-2.3128343586889227E-2</v>
      </c>
      <c r="O256" s="4">
        <f>$E$15*4*$F$23*(((-12/$E$23)*(-13/$E$23)*(S256/$E$23)^-14 - (-6/$E$23)*(-7/$E$23)*(S256/$E$23)^-8)+(2/S256)*((-12/$E$23)*(S256/$E$23)^-13 - (-6/$E$23)*(S256/$E$23)^-7))/$F$23</f>
        <v>-9.2378678317064954E-5</v>
      </c>
      <c r="P256" s="7">
        <f t="shared" si="22"/>
        <v>-2.3220722265206294E-2</v>
      </c>
      <c r="Q256" s="7"/>
      <c r="R256" s="8">
        <v>250</v>
      </c>
      <c r="S256" s="2">
        <v>6.98</v>
      </c>
      <c r="T256" s="4">
        <f t="shared" si="23"/>
        <v>-1.099076484707941E-31</v>
      </c>
      <c r="U256" s="4">
        <f t="shared" si="24"/>
        <v>-1.2348750496429382E-31</v>
      </c>
      <c r="W256" s="8">
        <v>250</v>
      </c>
      <c r="X256" s="2">
        <v>6.98</v>
      </c>
      <c r="Y256" s="4">
        <f>$E$15*4*$F$23*(((-12/$E$23)*(-13/$E$23)*(X256/$E$23)^-14 - (-6/$E$23)*(-7/$E$23)*(X256/$E$23)^-8)+(2/X256)*((-12/$E$23)*(X256/$E$23)^-13 - (-6/$E$23)*(X256/$E$23)^-7))</f>
        <v>-1.0990764847079414E-31</v>
      </c>
      <c r="Z256" s="4">
        <f t="shared" si="25"/>
        <v>-1.2348750496429382E-31</v>
      </c>
    </row>
    <row r="257" spans="8:26" x14ac:dyDescent="0.4">
      <c r="H257" s="8">
        <v>251</v>
      </c>
      <c r="I257" s="2">
        <v>7</v>
      </c>
      <c r="J257" s="4">
        <f t="shared" si="20"/>
        <v>-2.7158774568828796E-29</v>
      </c>
      <c r="K257" s="4">
        <f t="shared" si="21"/>
        <v>-5.463889035569915E-29</v>
      </c>
      <c r="M257" s="10">
        <f>S257/$E$23</f>
        <v>2.3648648648648649</v>
      </c>
      <c r="N257" s="3">
        <f>4*$F$23*((S257/$E$23)^-12 - (S257/$E$23)^-6)/$F$23</f>
        <v>-2.2736942687463891E-2</v>
      </c>
      <c r="O257" s="4">
        <f>$E$15*4*$F$23*(((-12/$E$23)*(-13/$E$23)*(S257/$E$23)^-14 - (-6/$E$23)*(-7/$E$23)*(S257/$E$23)^-8)+(2/S257)*((-12/$E$23)*(S257/$E$23)^-13 - (-6/$E$23)*(S257/$E$23)^-7))/$F$23</f>
        <v>-9.0328519655145839E-5</v>
      </c>
      <c r="P257" s="7">
        <f t="shared" si="22"/>
        <v>-2.2827271207119037E-2</v>
      </c>
      <c r="Q257" s="7"/>
      <c r="R257" s="8">
        <v>251</v>
      </c>
      <c r="S257" s="2">
        <v>7</v>
      </c>
      <c r="T257" s="4">
        <f t="shared" si="23"/>
        <v>-1.0746846962965305E-31</v>
      </c>
      <c r="U257" s="4">
        <f t="shared" si="24"/>
        <v>-1.2044419583255092E-31</v>
      </c>
      <c r="W257" s="8">
        <v>251</v>
      </c>
      <c r="X257" s="2">
        <v>7</v>
      </c>
      <c r="Y257" s="4">
        <f>$E$15*4*$F$23*(((-12/$E$23)*(-13/$E$23)*(X257/$E$23)^-14 - (-6/$E$23)*(-7/$E$23)*(X257/$E$23)^-8)+(2/X257)*((-12/$E$23)*(X257/$E$23)^-13 - (-6/$E$23)*(X257/$E$23)^-7))</f>
        <v>-1.074684696296531E-31</v>
      </c>
      <c r="Z257" s="4">
        <f t="shared" si="25"/>
        <v>-1.2044419583255092E-31</v>
      </c>
    </row>
    <row r="258" spans="8:26" x14ac:dyDescent="0.4">
      <c r="H258" s="8">
        <v>252</v>
      </c>
      <c r="I258" s="2">
        <v>7.02</v>
      </c>
      <c r="J258" s="4">
        <f t="shared" si="20"/>
        <v>-2.6699856139140937E-29</v>
      </c>
      <c r="K258" s="4">
        <f t="shared" si="21"/>
        <v>-5.3721122839097226E-29</v>
      </c>
      <c r="M258" s="10">
        <f>S258/$E$23</f>
        <v>2.3716216216216215</v>
      </c>
      <c r="N258" s="3">
        <f>4*$F$23*((S258/$E$23)^-12 - (S258/$E$23)^-6)/$F$23</f>
        <v>-2.2353216010089837E-2</v>
      </c>
      <c r="O258" s="4">
        <f>$E$15*4*$F$23*(((-12/$E$23)*(-13/$E$23)*(S258/$E$23)^-14 - (-6/$E$23)*(-7/$E$23)*(S258/$E$23)^-8)+(2/S258)*((-12/$E$23)*(S258/$E$23)^-13 - (-6/$E$23)*(S258/$E$23)^-7))/$F$23</f>
        <v>-8.832882966748799E-5</v>
      </c>
      <c r="P258" s="7">
        <f t="shared" si="22"/>
        <v>-2.2441544839757327E-2</v>
      </c>
      <c r="Q258" s="7"/>
      <c r="R258" s="8">
        <v>252</v>
      </c>
      <c r="S258" s="2">
        <v>7.02</v>
      </c>
      <c r="T258" s="4">
        <f t="shared" si="23"/>
        <v>-1.0508933595705682E-31</v>
      </c>
      <c r="U258" s="4">
        <f t="shared" si="24"/>
        <v>-1.1748259118622591E-31</v>
      </c>
      <c r="W258" s="8">
        <v>252</v>
      </c>
      <c r="X258" s="2">
        <v>7.02</v>
      </c>
      <c r="Y258" s="4">
        <f>$E$15*4*$F$23*(((-12/$E$23)*(-13/$E$23)*(X258/$E$23)^-14 - (-6/$E$23)*(-7/$E$23)*(X258/$E$23)^-8)+(2/X258)*((-12/$E$23)*(X258/$E$23)^-13 - (-6/$E$23)*(X258/$E$23)^-7))</f>
        <v>-1.0508933595705686E-31</v>
      </c>
      <c r="Z258" s="4">
        <f t="shared" si="25"/>
        <v>-1.1748259118622593E-31</v>
      </c>
    </row>
    <row r="259" spans="8:26" x14ac:dyDescent="0.4">
      <c r="H259" s="8">
        <v>253</v>
      </c>
      <c r="I259" s="2">
        <v>7.04</v>
      </c>
      <c r="J259" s="4">
        <f t="shared" si="20"/>
        <v>-2.6249923806171106E-29</v>
      </c>
      <c r="K259" s="4">
        <f t="shared" si="21"/>
        <v>-5.2821145457451111E-29</v>
      </c>
      <c r="M259" s="10">
        <f>S259/$E$23</f>
        <v>2.3783783783783785</v>
      </c>
      <c r="N259" s="3">
        <f>4*$F$23*((S259/$E$23)^-12 - (S259/$E$23)^-6)/$F$23</f>
        <v>-2.1976993138259526E-2</v>
      </c>
      <c r="O259" s="4">
        <f>$E$15*4*$F$23*(((-12/$E$23)*(-13/$E$23)*(S259/$E$23)^-14 - (-6/$E$23)*(-7/$E$23)*(S259/$E$23)^-8)+(2/S259)*((-12/$E$23)*(S259/$E$23)^-13 - (-6/$E$23)*(S259/$E$23)^-7))/$F$23</f>
        <v>-8.6378254697951849E-5</v>
      </c>
      <c r="P259" s="7">
        <f t="shared" si="22"/>
        <v>-2.2063371392957477E-2</v>
      </c>
      <c r="Q259" s="7"/>
      <c r="R259" s="8">
        <v>253</v>
      </c>
      <c r="S259" s="2">
        <v>7.04</v>
      </c>
      <c r="T259" s="4">
        <f t="shared" si="23"/>
        <v>-1.0276863693891443E-31</v>
      </c>
      <c r="U259" s="4">
        <f t="shared" si="24"/>
        <v>-1.1460034538012418E-31</v>
      </c>
      <c r="W259" s="8">
        <v>253</v>
      </c>
      <c r="X259" s="2">
        <v>7.04</v>
      </c>
      <c r="Y259" s="4">
        <f>$E$15*4*$F$23*(((-12/$E$23)*(-13/$E$23)*(X259/$E$23)^-14 - (-6/$E$23)*(-7/$E$23)*(X259/$E$23)^-8)+(2/X259)*((-12/$E$23)*(X259/$E$23)^-13 - (-6/$E$23)*(X259/$E$23)^-7))</f>
        <v>-1.0276863693891443E-31</v>
      </c>
      <c r="Z259" s="4">
        <f t="shared" si="25"/>
        <v>-1.146003453801242E-31</v>
      </c>
    </row>
    <row r="260" spans="8:26" x14ac:dyDescent="0.4">
      <c r="H260" s="8">
        <v>254</v>
      </c>
      <c r="I260" s="2">
        <v>7.06</v>
      </c>
      <c r="J260" s="4">
        <f t="shared" si="20"/>
        <v>-2.5808778257029134E-29</v>
      </c>
      <c r="K260" s="4">
        <f t="shared" si="21"/>
        <v>-5.1938570159685564E-29</v>
      </c>
      <c r="M260" s="10">
        <f>S260/$E$23</f>
        <v>2.3851351351351351</v>
      </c>
      <c r="N260" s="3">
        <f>4*$F$23*((S260/$E$23)^-12 - (S260/$E$23)^-6)/$F$23</f>
        <v>-2.1608107861951806E-2</v>
      </c>
      <c r="O260" s="4">
        <f>$E$15*4*$F$23*(((-12/$E$23)*(-13/$E$23)*(S260/$E$23)^-14 - (-6/$E$23)*(-7/$E$23)*(S260/$E$23)^-8)+(2/S260)*((-12/$E$23)*(S260/$E$23)^-13 - (-6/$E$23)*(S260/$E$23)^-7))/$F$23</f>
        <v>-8.4475479926397499E-5</v>
      </c>
      <c r="P260" s="7">
        <f t="shared" si="22"/>
        <v>-2.1692583341878204E-2</v>
      </c>
      <c r="Q260" s="7"/>
      <c r="R260" s="8">
        <v>254</v>
      </c>
      <c r="S260" s="2">
        <v>7.06</v>
      </c>
      <c r="T260" s="4">
        <f t="shared" si="23"/>
        <v>-1.005048082663141E-31</v>
      </c>
      <c r="U260" s="4">
        <f t="shared" si="24"/>
        <v>-1.117951831802376E-31</v>
      </c>
      <c r="W260" s="8">
        <v>254</v>
      </c>
      <c r="X260" s="2">
        <v>7.06</v>
      </c>
      <c r="Y260" s="4">
        <f>$E$15*4*$F$23*(((-12/$E$23)*(-13/$E$23)*(X260/$E$23)^-14 - (-6/$E$23)*(-7/$E$23)*(X260/$E$23)^-8)+(2/X260)*((-12/$E$23)*(X260/$E$23)^-13 - (-6/$E$23)*(X260/$E$23)^-7))</f>
        <v>-1.0050480826631413E-31</v>
      </c>
      <c r="Z260" s="4">
        <f t="shared" si="25"/>
        <v>-1.117951831802376E-31</v>
      </c>
    </row>
    <row r="261" spans="8:26" x14ac:dyDescent="0.4">
      <c r="H261" s="8">
        <v>255</v>
      </c>
      <c r="I261" s="2">
        <v>7.08</v>
      </c>
      <c r="J261" s="4">
        <f t="shared" si="20"/>
        <v>-2.5376225093275868E-29</v>
      </c>
      <c r="K261" s="4">
        <f t="shared" si="21"/>
        <v>-5.107301820533133E-29</v>
      </c>
      <c r="M261" s="10">
        <f>S261/$E$23</f>
        <v>2.3918918918918921</v>
      </c>
      <c r="N261" s="3">
        <f>4*$F$23*((S261/$E$23)^-12 - (S261/$E$23)^-6)/$F$23</f>
        <v>-2.1246398064129333E-2</v>
      </c>
      <c r="O261" s="4">
        <f>$E$15*4*$F$23*(((-12/$E$23)*(-13/$E$23)*(S261/$E$23)^-14 - (-6/$E$23)*(-7/$E$23)*(S261/$E$23)^-8)+(2/S261)*((-12/$E$23)*(S261/$E$23)^-13 - (-6/$E$23)*(S261/$E$23)^-7))/$F$23</f>
        <v>-8.2619228203103376E-5</v>
      </c>
      <c r="P261" s="7">
        <f t="shared" si="22"/>
        <v>-2.1329017292332438E-2</v>
      </c>
      <c r="Q261" s="7"/>
      <c r="R261" s="8">
        <v>255</v>
      </c>
      <c r="S261" s="2">
        <v>7.08</v>
      </c>
      <c r="T261" s="4">
        <f t="shared" si="23"/>
        <v>-9.8296330448771788E-32</v>
      </c>
      <c r="U261" s="4">
        <f t="shared" si="24"/>
        <v>-1.0906489762669815E-31</v>
      </c>
      <c r="W261" s="8">
        <v>255</v>
      </c>
      <c r="X261" s="2">
        <v>7.08</v>
      </c>
      <c r="Y261" s="4">
        <f>$E$15*4*$F$23*(((-12/$E$23)*(-13/$E$23)*(X261/$E$23)^-14 - (-6/$E$23)*(-7/$E$23)*(X261/$E$23)^-8)+(2/X261)*((-12/$E$23)*(X261/$E$23)^-13 - (-6/$E$23)*(X261/$E$23)^-7))</f>
        <v>-9.8296330448771799E-32</v>
      </c>
      <c r="Z261" s="4">
        <f t="shared" si="25"/>
        <v>-1.090648976266982E-31</v>
      </c>
    </row>
    <row r="262" spans="8:26" x14ac:dyDescent="0.4">
      <c r="H262" s="8">
        <v>256</v>
      </c>
      <c r="I262" s="2">
        <v>7.1</v>
      </c>
      <c r="J262" s="4">
        <f t="shared" si="20"/>
        <v>-2.4952074698457675E-29</v>
      </c>
      <c r="K262" s="4">
        <f t="shared" si="21"/>
        <v>-5.022411992455685E-29</v>
      </c>
      <c r="M262" s="10">
        <f>S262/$E$23</f>
        <v>2.3986486486486487</v>
      </c>
      <c r="N262" s="3">
        <f>4*$F$23*((S262/$E$23)^-12 - (S262/$E$23)^-6)/$F$23</f>
        <v>-2.0891705610529873E-2</v>
      </c>
      <c r="O262" s="4">
        <f>$E$15*4*$F$23*(((-12/$E$23)*(-13/$E$23)*(S262/$E$23)^-14 - (-6/$E$23)*(-7/$E$23)*(S262/$E$23)^-8)+(2/S262)*((-12/$E$23)*(S262/$E$23)^-13 - (-6/$E$23)*(S262/$E$23)^-7))/$F$23</f>
        <v>-8.080825891859486E-5</v>
      </c>
      <c r="P262" s="7">
        <f t="shared" si="22"/>
        <v>-2.097251386944847E-2</v>
      </c>
      <c r="Q262" s="7"/>
      <c r="R262" s="8">
        <v>256</v>
      </c>
      <c r="S262" s="2">
        <v>7.1</v>
      </c>
      <c r="T262" s="4">
        <f t="shared" si="23"/>
        <v>-9.6141727469607911E-32</v>
      </c>
      <c r="U262" s="4">
        <f t="shared" si="24"/>
        <v>-1.0640734795807927E-31</v>
      </c>
      <c r="W262" s="8">
        <v>256</v>
      </c>
      <c r="X262" s="2">
        <v>7.1</v>
      </c>
      <c r="Y262" s="4">
        <f>$E$15*4*$F$23*(((-12/$E$23)*(-13/$E$23)*(X262/$E$23)^-14 - (-6/$E$23)*(-7/$E$23)*(X262/$E$23)^-8)+(2/X262)*((-12/$E$23)*(X262/$E$23)^-13 - (-6/$E$23)*(X262/$E$23)^-7))</f>
        <v>-9.6141727469607944E-32</v>
      </c>
      <c r="Z262" s="4">
        <f t="shared" si="25"/>
        <v>-1.064073479580793E-31</v>
      </c>
    </row>
    <row r="263" spans="8:26" x14ac:dyDescent="0.4">
      <c r="H263" s="8">
        <v>257</v>
      </c>
      <c r="I263" s="2">
        <v>7.12</v>
      </c>
      <c r="J263" s="4">
        <f t="shared" si="20"/>
        <v>-2.4536142109479517E-29</v>
      </c>
      <c r="K263" s="4">
        <f t="shared" si="21"/>
        <v>-4.9391514484646751E-29</v>
      </c>
      <c r="M263" s="10">
        <f>S263/$E$23</f>
        <v>2.4054054054054053</v>
      </c>
      <c r="N263" s="3">
        <f>4*$F$23*((S263/$E$23)^-12 - (S263/$E$23)^-6)/$F$23</f>
        <v>-2.0543876242649677E-2</v>
      </c>
      <c r="O263" s="4">
        <f>$E$15*4*$F$23*(((-12/$E$23)*(-13/$E$23)*(S263/$E$23)^-14 - (-6/$E$23)*(-7/$E$23)*(S263/$E$23)^-8)+(2/S263)*((-12/$E$23)*(S263/$E$23)^-13 - (-6/$E$23)*(S263/$E$23)^-7))/$F$23</f>
        <v>-7.9041366907857101E-5</v>
      </c>
      <c r="P263" s="7">
        <f t="shared" si="22"/>
        <v>-2.0622917609557534E-2</v>
      </c>
      <c r="Q263" s="7"/>
      <c r="R263" s="8">
        <v>257</v>
      </c>
      <c r="S263" s="2">
        <v>7.12</v>
      </c>
      <c r="T263" s="4">
        <f t="shared" si="23"/>
        <v>-9.403956548223357E-32</v>
      </c>
      <c r="U263" s="4">
        <f t="shared" si="24"/>
        <v>-1.0382045759569162E-31</v>
      </c>
      <c r="W263" s="8">
        <v>257</v>
      </c>
      <c r="X263" s="2">
        <v>7.12</v>
      </c>
      <c r="Y263" s="4">
        <f>$E$15*4*$F$23*(((-12/$E$23)*(-13/$E$23)*(X263/$E$23)^-14 - (-6/$E$23)*(-7/$E$23)*(X263/$E$23)^-8)+(2/X263)*((-12/$E$23)*(X263/$E$23)^-13 - (-6/$E$23)*(X263/$E$23)^-7))</f>
        <v>-9.403956548223357E-32</v>
      </c>
      <c r="Z263" s="4">
        <f t="shared" si="25"/>
        <v>-1.0382045759569162E-31</v>
      </c>
    </row>
    <row r="264" spans="8:26" x14ac:dyDescent="0.4">
      <c r="H264" s="8">
        <v>258</v>
      </c>
      <c r="I264" s="2">
        <v>7.14</v>
      </c>
      <c r="J264" s="4">
        <f t="shared" ref="J264:J327" si="26">$E$15*4*$F$23*$E$23^-2*(132*(I264/$E$23)^-14 - 30*(I264/$E$23)^-8)+4*$F$23*((I264/$E$23)^-12 - (I264/$E$23)^-6)</f>
        <v>-2.4128246891700047E-29</v>
      </c>
      <c r="K264" s="4">
        <f t="shared" ref="K264:K327" si="27">$E$15*(-4)*$F$23*$E$23^-3*(-1848*(I264/$E$23)^-15 +240*(I264/$E$23)^-9)+(-4)*$F$23*((-12/$E$23)*(I264/$E$23)^-12 - (-6/$E$23)*(I264/$E$23)^-6)</f>
        <v>-4.8574849662756455E-29</v>
      </c>
      <c r="M264" s="10">
        <f>S264/$E$23</f>
        <v>2.4121621621621623</v>
      </c>
      <c r="N264" s="3">
        <f>4*$F$23*((S264/$E$23)^-12 - (S264/$E$23)^-6)/$F$23</f>
        <v>-2.0202759473821805E-2</v>
      </c>
      <c r="O264" s="4">
        <f>$E$15*4*$F$23*(((-12/$E$23)*(-13/$E$23)*(S264/$E$23)^-14 - (-6/$E$23)*(-7/$E$23)*(S264/$E$23)^-8)+(2/S264)*((-12/$E$23)*(S264/$E$23)^-13 - (-6/$E$23)*(S264/$E$23)^-7))/$F$23</f>
        <v>-7.7317381387938922E-5</v>
      </c>
      <c r="P264" s="7">
        <f t="shared" ref="P264:P327" si="28">N264+O264</f>
        <v>-2.0280076855209744E-2</v>
      </c>
      <c r="Q264" s="7"/>
      <c r="R264" s="8">
        <v>258</v>
      </c>
      <c r="S264" s="2">
        <v>7.14</v>
      </c>
      <c r="T264" s="4">
        <f t="shared" ref="T264:T327" si="29">$E$15*4*$F$23*$E$23^-2*(132*(S264/$E$23)^-14 - 30*(S264/$E$23)^-8)</f>
        <v>-9.198845154616303E-32</v>
      </c>
      <c r="U264" s="4">
        <f t="shared" ref="U264:U327" si="30">$E$15*(-4)*$F$23*$E$23^-3*(-1848*(S264/$E$23)^-15 +240*(S264/$E$23)^-9)</f>
        <v>-1.0130221218652239E-31</v>
      </c>
      <c r="W264" s="8">
        <v>258</v>
      </c>
      <c r="X264" s="2">
        <v>7.14</v>
      </c>
      <c r="Y264" s="4">
        <f>$E$15*4*$F$23*(((-12/$E$23)*(-13/$E$23)*(X264/$E$23)^-14 - (-6/$E$23)*(-7/$E$23)*(X264/$E$23)^-8)+(2/X264)*((-12/$E$23)*(X264/$E$23)^-13 - (-6/$E$23)*(X264/$E$23)^-7))</f>
        <v>-9.1988451546163052E-32</v>
      </c>
      <c r="Z264" s="4">
        <f t="shared" ref="Z264:Z327" si="31">$E$15*(-4)*$F$23*(((-12/$E$23)*(-13/$E$23)*(-14/$E$23)*(X264/$E$23)^-15 - (-6/$E$23)*(-7/$E$23)*(-8/$E$23)*(X264/$E$23)^-9)+(2/$E$23)*((-12/$E$23)*(-14/$E$23)*(X264/$E$23)^-15 - (-6/$E$23)*(-8/$E$23)*(X264/$E$23)^-9))</f>
        <v>-1.0130221218652239E-31</v>
      </c>
    </row>
    <row r="265" spans="8:26" x14ac:dyDescent="0.4">
      <c r="H265" s="8">
        <v>259</v>
      </c>
      <c r="I265" s="2">
        <v>7.16</v>
      </c>
      <c r="J265" s="4">
        <f t="shared" si="26"/>
        <v>-2.3728213017634852E-29</v>
      </c>
      <c r="K265" s="4">
        <f t="shared" si="27"/>
        <v>-4.7773781624775041E-29</v>
      </c>
      <c r="M265" s="10">
        <f>S265/$E$23</f>
        <v>2.4189189189189189</v>
      </c>
      <c r="N265" s="3">
        <f>4*$F$23*((S265/$E$23)^-12 - (S265/$E$23)^-6)/$F$23</f>
        <v>-1.9868208488294761E-2</v>
      </c>
      <c r="O265" s="4">
        <f>$E$15*4*$F$23*(((-12/$E$23)*(-13/$E$23)*(S265/$E$23)^-14 - (-6/$E$23)*(-7/$E$23)*(S265/$E$23)^-8)+(2/S265)*((-12/$E$23)*(S265/$E$23)^-13 - (-6/$E$23)*(S265/$E$23)^-7))/$F$23</f>
        <v>-7.5635164927971958E-5</v>
      </c>
      <c r="P265" s="7">
        <f t="shared" si="28"/>
        <v>-1.9943843653222732E-2</v>
      </c>
      <c r="Q265" s="7"/>
      <c r="R265" s="8">
        <v>259</v>
      </c>
      <c r="S265" s="2">
        <v>7.16</v>
      </c>
      <c r="T265" s="4">
        <f t="shared" si="29"/>
        <v>-8.9987032401593198E-32</v>
      </c>
      <c r="U265" s="4">
        <f t="shared" si="30"/>
        <v>-9.8850657703455031E-32</v>
      </c>
      <c r="W265" s="8">
        <v>259</v>
      </c>
      <c r="X265" s="2">
        <v>7.16</v>
      </c>
      <c r="Y265" s="4">
        <f>$E$15*4*$F$23*(((-12/$E$23)*(-13/$E$23)*(X265/$E$23)^-14 - (-6/$E$23)*(-7/$E$23)*(X265/$E$23)^-8)+(2/X265)*((-12/$E$23)*(X265/$E$23)^-13 - (-6/$E$23)*(X265/$E$23)^-7))</f>
        <v>-8.9987032401593209E-32</v>
      </c>
      <c r="Z265" s="4">
        <f t="shared" si="31"/>
        <v>-9.8850657703455053E-32</v>
      </c>
    </row>
    <row r="266" spans="8:26" x14ac:dyDescent="0.4">
      <c r="H266" s="8">
        <v>260</v>
      </c>
      <c r="I266" s="2">
        <v>7.1800000000000104</v>
      </c>
      <c r="J266" s="4">
        <f t="shared" si="26"/>
        <v>-2.3335868749156869E-29</v>
      </c>
      <c r="K266" s="4">
        <f t="shared" si="27"/>
        <v>-4.6987974710130826E-29</v>
      </c>
      <c r="M266" s="10">
        <f>S266/$E$23</f>
        <v>2.425675675675679</v>
      </c>
      <c r="N266" s="3">
        <f>4*$F$23*((S266/$E$23)^-12 - (S266/$E$23)^-6)/$F$23</f>
        <v>-1.9540080043219062E-2</v>
      </c>
      <c r="O266" s="4">
        <f>$E$15*4*$F$23*(((-12/$E$23)*(-13/$E$23)*(S266/$E$23)^-14 - (-6/$E$23)*(-7/$E$23)*(S266/$E$23)^-8)+(2/S266)*((-12/$E$23)*(S266/$E$23)^-13 - (-6/$E$23)*(S266/$E$23)^-7))/$F$23</f>
        <v>-7.3993612450651806E-5</v>
      </c>
      <c r="P266" s="7">
        <f t="shared" si="28"/>
        <v>-1.9614073655669712E-2</v>
      </c>
      <c r="Q266" s="7"/>
      <c r="R266" s="8">
        <v>260</v>
      </c>
      <c r="S266" s="2">
        <v>7.1800000000000104</v>
      </c>
      <c r="T266" s="4">
        <f t="shared" si="29"/>
        <v>-8.8033993281414134E-32</v>
      </c>
      <c r="U266" s="4">
        <f t="shared" si="30"/>
        <v>-9.6463898601402666E-32</v>
      </c>
      <c r="W266" s="8">
        <v>260</v>
      </c>
      <c r="X266" s="2">
        <v>7.1800000000000104</v>
      </c>
      <c r="Y266" s="4">
        <f>$E$15*4*$F$23*(((-12/$E$23)*(-13/$E$23)*(X266/$E$23)^-14 - (-6/$E$23)*(-7/$E$23)*(X266/$E$23)^-8)+(2/X266)*((-12/$E$23)*(X266/$E$23)^-13 - (-6/$E$23)*(X266/$E$23)^-7))</f>
        <v>-8.8033993281414156E-32</v>
      </c>
      <c r="Z266" s="4">
        <f t="shared" si="31"/>
        <v>-9.6463898601402677E-32</v>
      </c>
    </row>
    <row r="267" spans="8:26" x14ac:dyDescent="0.4">
      <c r="H267" s="8">
        <v>261</v>
      </c>
      <c r="I267" s="2">
        <v>7.2</v>
      </c>
      <c r="J267" s="4">
        <f t="shared" si="26"/>
        <v>-2.2951046523089635E-29</v>
      </c>
      <c r="K267" s="4">
        <f t="shared" si="27"/>
        <v>-4.6217101222384391E-29</v>
      </c>
      <c r="M267" s="10">
        <f>S267/$E$23</f>
        <v>2.4324324324324325</v>
      </c>
      <c r="N267" s="3">
        <f>4*$F$23*((S267/$E$23)^-12 - (S267/$E$23)^-6)/$F$23</f>
        <v>-1.9218234373454997E-2</v>
      </c>
      <c r="O267" s="4">
        <f>$E$15*4*$F$23*(((-12/$E$23)*(-13/$E$23)*(S267/$E$23)^-14 - (-6/$E$23)*(-7/$E$23)*(S267/$E$23)^-8)+(2/S267)*((-12/$E$23)*(S267/$E$23)^-13 - (-6/$E$23)*(S267/$E$23)^-7))/$F$23</f>
        <v>-7.2391650264260791E-5</v>
      </c>
      <c r="P267" s="7">
        <f t="shared" si="28"/>
        <v>-1.9290626023719257E-2</v>
      </c>
      <c r="Q267" s="7"/>
      <c r="R267" s="8">
        <v>261</v>
      </c>
      <c r="S267" s="2">
        <v>7.2</v>
      </c>
      <c r="T267" s="4">
        <f t="shared" si="29"/>
        <v>-8.6128056759557202E-32</v>
      </c>
      <c r="U267" s="4">
        <f t="shared" si="30"/>
        <v>-9.4140096028008245E-32</v>
      </c>
      <c r="W267" s="8">
        <v>261</v>
      </c>
      <c r="X267" s="2">
        <v>7.2</v>
      </c>
      <c r="Y267" s="4">
        <f>$E$15*4*$F$23*(((-12/$E$23)*(-13/$E$23)*(X267/$E$23)^-14 - (-6/$E$23)*(-7/$E$23)*(X267/$E$23)^-8)+(2/X267)*((-12/$E$23)*(X267/$E$23)^-13 - (-6/$E$23)*(X267/$E$23)^-7))</f>
        <v>-8.6128056759557213E-32</v>
      </c>
      <c r="Z267" s="4">
        <f t="shared" si="31"/>
        <v>-9.4140096028008234E-32</v>
      </c>
    </row>
    <row r="268" spans="8:26" x14ac:dyDescent="0.4">
      <c r="H268" s="8">
        <v>262</v>
      </c>
      <c r="I268" s="2">
        <v>7.22</v>
      </c>
      <c r="J268" s="4">
        <f t="shared" si="26"/>
        <v>-2.2573582840085151E-29</v>
      </c>
      <c r="K268" s="4">
        <f t="shared" si="27"/>
        <v>-4.5460841225443258E-29</v>
      </c>
      <c r="M268" s="10">
        <f>S268/$E$23</f>
        <v>2.439189189189189</v>
      </c>
      <c r="N268" s="3">
        <f>4*$F$23*((S268/$E$23)^-12 - (S268/$E$23)^-6)/$F$23</f>
        <v>-1.8902535099111498E-2</v>
      </c>
      <c r="O268" s="4">
        <f>$E$15*4*$F$23*(((-12/$E$23)*(-13/$E$23)*(S268/$E$23)^-14 - (-6/$E$23)*(-7/$E$23)*(S268/$E$23)^-8)+(2/S268)*((-12/$E$23)*(S268/$E$23)^-13 - (-6/$E$23)*(S268/$E$23)^-7))/$F$23</f>
        <v>-7.0828235124307238E-5</v>
      </c>
      <c r="P268" s="7">
        <f t="shared" si="28"/>
        <v>-1.8973363334235806E-2</v>
      </c>
      <c r="Q268" s="7"/>
      <c r="R268" s="8">
        <v>262</v>
      </c>
      <c r="S268" s="2">
        <v>7.22</v>
      </c>
      <c r="T268" s="4">
        <f t="shared" si="29"/>
        <v>-8.426798163457901E-32</v>
      </c>
      <c r="U268" s="4">
        <f t="shared" si="30"/>
        <v>-9.1877466087527951E-32</v>
      </c>
      <c r="W268" s="8">
        <v>262</v>
      </c>
      <c r="X268" s="2">
        <v>7.22</v>
      </c>
      <c r="Y268" s="4">
        <f>$E$15*4*$F$23*(((-12/$E$23)*(-13/$E$23)*(X268/$E$23)^-14 - (-6/$E$23)*(-7/$E$23)*(X268/$E$23)^-8)+(2/X268)*((-12/$E$23)*(X268/$E$23)^-13 - (-6/$E$23)*(X268/$E$23)^-7))</f>
        <v>-8.4267981634579043E-32</v>
      </c>
      <c r="Z268" s="4">
        <f t="shared" si="31"/>
        <v>-9.187746608752793E-32</v>
      </c>
    </row>
    <row r="269" spans="8:26" x14ac:dyDescent="0.4">
      <c r="H269" s="8">
        <v>263</v>
      </c>
      <c r="I269" s="2">
        <v>7.24</v>
      </c>
      <c r="J269" s="4">
        <f t="shared" si="26"/>
        <v>-2.2203318156693452E-29</v>
      </c>
      <c r="K269" s="4">
        <f t="shared" si="27"/>
        <v>-4.4718882345260418E-29</v>
      </c>
      <c r="M269" s="10">
        <f>S269/$E$23</f>
        <v>2.4459459459459461</v>
      </c>
      <c r="N269" s="3">
        <f>4*$F$23*((S269/$E$23)^-12 - (S269/$E$23)^-6)/$F$23</f>
        <v>-1.8592849135738967E-2</v>
      </c>
      <c r="O269" s="4">
        <f>$E$15*4*$F$23*(((-12/$E$23)*(-13/$E$23)*(S269/$E$23)^-14 - (-6/$E$23)*(-7/$E$23)*(S269/$E$23)^-8)+(2/S269)*((-12/$E$23)*(S269/$E$23)^-13 - (-6/$E$23)*(S269/$E$23)^-7))/$F$23</f>
        <v>-6.930235332392751E-5</v>
      </c>
      <c r="P269" s="7">
        <f t="shared" si="28"/>
        <v>-1.8662151489062893E-2</v>
      </c>
      <c r="Q269" s="7"/>
      <c r="R269" s="8">
        <v>263</v>
      </c>
      <c r="S269" s="2">
        <v>7.24</v>
      </c>
      <c r="T269" s="4">
        <f t="shared" si="29"/>
        <v>-8.2452561847466333E-32</v>
      </c>
      <c r="U269" s="4">
        <f t="shared" si="30"/>
        <v>-8.9674278156595449E-32</v>
      </c>
      <c r="W269" s="8">
        <v>263</v>
      </c>
      <c r="X269" s="2">
        <v>7.24</v>
      </c>
      <c r="Y269" s="4">
        <f>$E$15*4*$F$23*(((-12/$E$23)*(-13/$E$23)*(X269/$E$23)^-14 - (-6/$E$23)*(-7/$E$23)*(X269/$E$23)^-8)+(2/X269)*((-12/$E$23)*(X269/$E$23)^-13 - (-6/$E$23)*(X269/$E$23)^-7))</f>
        <v>-8.2452561847466355E-32</v>
      </c>
      <c r="Z269" s="4">
        <f t="shared" si="31"/>
        <v>-8.9674278156595482E-32</v>
      </c>
    </row>
    <row r="270" spans="8:26" x14ac:dyDescent="0.4">
      <c r="H270" s="8">
        <v>264</v>
      </c>
      <c r="I270" s="2">
        <v>7.2600000000000096</v>
      </c>
      <c r="J270" s="4">
        <f t="shared" si="26"/>
        <v>-2.184009678052014E-29</v>
      </c>
      <c r="K270" s="4">
        <f t="shared" si="27"/>
        <v>-4.3990919576854493E-29</v>
      </c>
      <c r="M270" s="10">
        <f>S270/$E$23</f>
        <v>2.4527027027027057</v>
      </c>
      <c r="N270" s="3">
        <f>4*$F$23*((S270/$E$23)^-12 - (S270/$E$23)^-6)/$F$23</f>
        <v>-1.8289046607089635E-2</v>
      </c>
      <c r="O270" s="4">
        <f>$E$15*4*$F$23*(((-12/$E$23)*(-13/$E$23)*(S270/$E$23)^-14 - (-6/$E$23)*(-7/$E$23)*(S270/$E$23)^-8)+(2/S270)*((-12/$E$23)*(S270/$E$23)^-13 - (-6/$E$23)*(S270/$E$23)^-7))/$F$23</f>
        <v>-6.7813019812162378E-5</v>
      </c>
      <c r="P270" s="7">
        <f t="shared" si="28"/>
        <v>-1.8356859626901798E-2</v>
      </c>
      <c r="Q270" s="7"/>
      <c r="R270" s="8">
        <v>264</v>
      </c>
      <c r="S270" s="2">
        <v>7.2600000000000096</v>
      </c>
      <c r="T270" s="4">
        <f t="shared" si="29"/>
        <v>-8.0680625432604032E-32</v>
      </c>
      <c r="U270" s="4">
        <f t="shared" si="30"/>
        <v>-8.7528853250490994E-32</v>
      </c>
      <c r="W270" s="8">
        <v>264</v>
      </c>
      <c r="X270" s="2">
        <v>7.2600000000000096</v>
      </c>
      <c r="Y270" s="4">
        <f>$E$15*4*$F$23*(((-12/$E$23)*(-13/$E$23)*(X270/$E$23)^-14 - (-6/$E$23)*(-7/$E$23)*(X270/$E$23)^-8)+(2/X270)*((-12/$E$23)*(X270/$E$23)^-13 - (-6/$E$23)*(X270/$E$23)^-7))</f>
        <v>-8.0680625432604076E-32</v>
      </c>
      <c r="Z270" s="4">
        <f t="shared" si="31"/>
        <v>-8.7528853250491016E-32</v>
      </c>
    </row>
    <row r="271" spans="8:26" x14ac:dyDescent="0.4">
      <c r="H271" s="8">
        <v>265</v>
      </c>
      <c r="I271" s="2">
        <v>7.28</v>
      </c>
      <c r="J271" s="4">
        <f t="shared" si="26"/>
        <v>-2.1483766768382739E-29</v>
      </c>
      <c r="K271" s="4">
        <f t="shared" si="27"/>
        <v>-4.3276655096516342E-29</v>
      </c>
      <c r="M271" s="10">
        <f>S271/$E$23</f>
        <v>2.4594594594594597</v>
      </c>
      <c r="N271" s="3">
        <f>4*$F$23*((S271/$E$23)^-12 - (S271/$E$23)^-6)/$F$23</f>
        <v>-1.799100076037146E-2</v>
      </c>
      <c r="O271" s="4">
        <f>$E$15*4*$F$23*(((-12/$E$23)*(-13/$E$23)*(S271/$E$23)^-14 - (-6/$E$23)*(-7/$E$23)*(S271/$E$23)^-8)+(2/S271)*((-12/$E$23)*(S271/$E$23)^-13 - (-6/$E$23)*(S271/$E$23)^-7))/$F$23</f>
        <v>-6.6359277339288314E-5</v>
      </c>
      <c r="P271" s="7">
        <f t="shared" si="28"/>
        <v>-1.8057360037710749E-2</v>
      </c>
      <c r="Q271" s="7"/>
      <c r="R271" s="8">
        <v>265</v>
      </c>
      <c r="S271" s="2">
        <v>7.28</v>
      </c>
      <c r="T271" s="4">
        <f t="shared" si="29"/>
        <v>-7.895103350093222E-32</v>
      </c>
      <c r="U271" s="4">
        <f t="shared" si="30"/>
        <v>-8.5439562438623841E-32</v>
      </c>
      <c r="W271" s="8">
        <v>265</v>
      </c>
      <c r="X271" s="2">
        <v>7.28</v>
      </c>
      <c r="Y271" s="4">
        <f>$E$15*4*$F$23*(((-12/$E$23)*(-13/$E$23)*(X271/$E$23)^-14 - (-6/$E$23)*(-7/$E$23)*(X271/$E$23)^-8)+(2/X271)*((-12/$E$23)*(X271/$E$23)^-13 - (-6/$E$23)*(X271/$E$23)^-7))</f>
        <v>-7.895103350093222E-32</v>
      </c>
      <c r="Z271" s="4">
        <f t="shared" si="31"/>
        <v>-8.5439562438623852E-32</v>
      </c>
    </row>
    <row r="272" spans="8:26" x14ac:dyDescent="0.4">
      <c r="H272" s="8">
        <v>266</v>
      </c>
      <c r="I272" s="2">
        <v>7.3</v>
      </c>
      <c r="J272" s="4">
        <f t="shared" si="26"/>
        <v>-2.1134179827370884E-29</v>
      </c>
      <c r="K272" s="4">
        <f t="shared" si="27"/>
        <v>-4.257579807905301E-29</v>
      </c>
      <c r="M272" s="10">
        <f>S272/$E$23</f>
        <v>2.4662162162162162</v>
      </c>
      <c r="N272" s="3">
        <f>4*$F$23*((S272/$E$23)^-12 - (S272/$E$23)^-6)/$F$23</f>
        <v>-1.7698587883916494E-2</v>
      </c>
      <c r="O272" s="4">
        <f>$E$15*4*$F$23*(((-12/$E$23)*(-13/$E$23)*(S272/$E$23)^-14 - (-6/$E$23)*(-7/$E$23)*(S272/$E$23)^-8)+(2/S272)*((-12/$E$23)*(S272/$E$23)^-13 - (-6/$E$23)*(S272/$E$23)^-7))/$F$23</f>
        <v>-6.4940195628371885E-5</v>
      </c>
      <c r="P272" s="7">
        <f t="shared" si="28"/>
        <v>-1.7763528079544864E-2</v>
      </c>
      <c r="Q272" s="7"/>
      <c r="R272" s="8">
        <v>266</v>
      </c>
      <c r="S272" s="2">
        <v>7.3</v>
      </c>
      <c r="T272" s="4">
        <f t="shared" si="29"/>
        <v>-7.7262679254301623E-32</v>
      </c>
      <c r="U272" s="4">
        <f t="shared" si="30"/>
        <v>-8.3404825307898159E-32</v>
      </c>
      <c r="W272" s="8">
        <v>266</v>
      </c>
      <c r="X272" s="2">
        <v>7.3</v>
      </c>
      <c r="Y272" s="4">
        <f>$E$15*4*$F$23*(((-12/$E$23)*(-13/$E$23)*(X272/$E$23)^-14 - (-6/$E$23)*(-7/$E$23)*(X272/$E$23)^-8)+(2/X272)*((-12/$E$23)*(X272/$E$23)^-13 - (-6/$E$23)*(X272/$E$23)^-7))</f>
        <v>-7.7262679254301645E-32</v>
      </c>
      <c r="Z272" s="4">
        <f t="shared" si="31"/>
        <v>-8.3404825307898181E-32</v>
      </c>
    </row>
    <row r="273" spans="8:26" x14ac:dyDescent="0.4">
      <c r="H273" s="8">
        <v>267</v>
      </c>
      <c r="I273" s="2">
        <v>7.32</v>
      </c>
      <c r="J273" s="4">
        <f t="shared" si="26"/>
        <v>-2.0791191218727574E-29</v>
      </c>
      <c r="K273" s="4">
        <f t="shared" si="27"/>
        <v>-4.1888064519941932E-29</v>
      </c>
      <c r="M273" s="10">
        <f>S273/$E$23</f>
        <v>2.4729729729729732</v>
      </c>
      <c r="N273" s="3">
        <f>4*$F$23*((S273/$E$23)^-12 - (S273/$E$23)^-6)/$F$23</f>
        <v>-1.7411687227194925E-2</v>
      </c>
      <c r="O273" s="4">
        <f>$E$15*4*$F$23*(((-12/$E$23)*(-13/$E$23)*(S273/$E$23)^-14 - (-6/$E$23)*(-7/$E$23)*(S273/$E$23)^-8)+(2/S273)*((-12/$E$23)*(S273/$E$23)^-13 - (-6/$E$23)*(S273/$E$23)^-7))/$F$23</f>
        <v>-6.3554870572273011E-5</v>
      </c>
      <c r="P273" s="7">
        <f t="shared" si="28"/>
        <v>-1.7475242097767199E-2</v>
      </c>
      <c r="Q273" s="7"/>
      <c r="R273" s="8">
        <v>267</v>
      </c>
      <c r="S273" s="2">
        <v>7.32</v>
      </c>
      <c r="T273" s="4">
        <f t="shared" si="29"/>
        <v>-7.5614487030107707E-32</v>
      </c>
      <c r="U273" s="4">
        <f t="shared" si="30"/>
        <v>-8.1423108472705728E-32</v>
      </c>
      <c r="W273" s="8">
        <v>267</v>
      </c>
      <c r="X273" s="2">
        <v>7.32</v>
      </c>
      <c r="Y273" s="4">
        <f>$E$15*4*$F$23*(((-12/$E$23)*(-13/$E$23)*(X273/$E$23)^-14 - (-6/$E$23)*(-7/$E$23)*(X273/$E$23)^-8)+(2/X273)*((-12/$E$23)*(X273/$E$23)^-13 - (-6/$E$23)*(X273/$E$23)^-7))</f>
        <v>-7.5614487030107729E-32</v>
      </c>
      <c r="Z273" s="4">
        <f t="shared" si="31"/>
        <v>-8.1423108472705728E-32</v>
      </c>
    </row>
    <row r="274" spans="8:26" x14ac:dyDescent="0.4">
      <c r="H274" s="8">
        <v>268</v>
      </c>
      <c r="I274" s="2">
        <v>7.3400000000000096</v>
      </c>
      <c r="J274" s="4">
        <f t="shared" si="26"/>
        <v>-2.0454659664460884E-29</v>
      </c>
      <c r="K274" s="4">
        <f t="shared" si="27"/>
        <v>-4.1213177062250853E-29</v>
      </c>
      <c r="M274" s="10">
        <f>S274/$E$23</f>
        <v>2.4797297297297329</v>
      </c>
      <c r="N274" s="3">
        <f>4*$F$23*((S274/$E$23)^-12 - (S274/$E$23)^-6)/$F$23</f>
        <v>-1.7130180923099453E-2</v>
      </c>
      <c r="O274" s="4">
        <f>$E$15*4*$F$23*(((-12/$E$23)*(-13/$E$23)*(S274/$E$23)^-14 - (-6/$E$23)*(-7/$E$23)*(S274/$E$23)^-8)+(2/S274)*((-12/$E$23)*(S274/$E$23)^-13 - (-6/$E$23)*(S274/$E$23)^-7))/$F$23</f>
        <v>-6.2202423455304064E-5</v>
      </c>
      <c r="P274" s="7">
        <f t="shared" si="28"/>
        <v>-1.7192383346554756E-2</v>
      </c>
      <c r="Q274" s="7"/>
      <c r="R274" s="8">
        <v>268</v>
      </c>
      <c r="S274" s="2">
        <v>7.3400000000000096</v>
      </c>
      <c r="T274" s="4">
        <f t="shared" si="29"/>
        <v>-7.4005411375258217E-32</v>
      </c>
      <c r="U274" s="4">
        <f t="shared" si="30"/>
        <v>-7.9492924130245719E-32</v>
      </c>
      <c r="W274" s="8">
        <v>268</v>
      </c>
      <c r="X274" s="2">
        <v>7.3400000000000096</v>
      </c>
      <c r="Y274" s="4">
        <f>$E$15*4*$F$23*(((-12/$E$23)*(-13/$E$23)*(X274/$E$23)^-14 - (-6/$E$23)*(-7/$E$23)*(X274/$E$23)^-8)+(2/X274)*((-12/$E$23)*(X274/$E$23)^-13 - (-6/$E$23)*(X274/$E$23)^-7))</f>
        <v>-7.4005411375258239E-32</v>
      </c>
      <c r="Z274" s="4">
        <f t="shared" si="31"/>
        <v>-7.949292413024573E-32</v>
      </c>
    </row>
    <row r="275" spans="8:26" x14ac:dyDescent="0.4">
      <c r="H275" s="8">
        <v>269</v>
      </c>
      <c r="I275" s="2">
        <v>7.36</v>
      </c>
      <c r="J275" s="4">
        <f t="shared" si="26"/>
        <v>-2.0124447256607638E-29</v>
      </c>
      <c r="K275" s="4">
        <f t="shared" si="27"/>
        <v>-4.0550864828201375E-29</v>
      </c>
      <c r="M275" s="10">
        <f>S275/$E$23</f>
        <v>2.4864864864864864</v>
      </c>
      <c r="N275" s="3">
        <f>4*$F$23*((S275/$E$23)^-12 - (S275/$E$23)^-6)/$F$23</f>
        <v>-1.6853953912434785E-2</v>
      </c>
      <c r="O275" s="4">
        <f>$E$15*4*$F$23*(((-12/$E$23)*(-13/$E$23)*(S275/$E$23)^-14 - (-6/$E$23)*(-7/$E$23)*(S275/$E$23)^-8)+(2/S275)*((-12/$E$23)*(S275/$E$23)^-13 - (-6/$E$23)*(S275/$E$23)^-7))/$F$23</f>
        <v>-6.0882000198808022E-5</v>
      </c>
      <c r="P275" s="7">
        <f t="shared" si="28"/>
        <v>-1.6914835912633593E-2</v>
      </c>
      <c r="Q275" s="7"/>
      <c r="R275" s="8">
        <v>269</v>
      </c>
      <c r="S275" s="2">
        <v>7.36</v>
      </c>
      <c r="T275" s="4">
        <f t="shared" si="29"/>
        <v>-7.2434436148599019E-32</v>
      </c>
      <c r="U275" s="4">
        <f t="shared" si="30"/>
        <v>-7.7612828659946162E-32</v>
      </c>
      <c r="W275" s="8">
        <v>269</v>
      </c>
      <c r="X275" s="2">
        <v>7.36</v>
      </c>
      <c r="Y275" s="4">
        <f>$E$15*4*$F$23*(((-12/$E$23)*(-13/$E$23)*(X275/$E$23)^-14 - (-6/$E$23)*(-7/$E$23)*(X275/$E$23)^-8)+(2/X275)*((-12/$E$23)*(X275/$E$23)^-13 - (-6/$E$23)*(X275/$E$23)^-7))</f>
        <v>-7.243443614859903E-32</v>
      </c>
      <c r="Z275" s="4">
        <f t="shared" si="31"/>
        <v>-7.7612828659946162E-32</v>
      </c>
    </row>
    <row r="276" spans="8:26" x14ac:dyDescent="0.4">
      <c r="H276" s="8">
        <v>270</v>
      </c>
      <c r="I276" s="2">
        <v>7.38</v>
      </c>
      <c r="J276" s="4">
        <f t="shared" si="26"/>
        <v>-1.9800419369065012E-29</v>
      </c>
      <c r="K276" s="4">
        <f t="shared" si="27"/>
        <v>-3.9900863255240543E-29</v>
      </c>
      <c r="M276" s="10">
        <f>S276/$E$23</f>
        <v>2.4932432432432434</v>
      </c>
      <c r="N276" s="3">
        <f>4*$F$23*((S276/$E$23)^-12 - (S276/$E$23)^-6)/$F$23</f>
        <v>-1.6582893870542265E-2</v>
      </c>
      <c r="O276" s="4">
        <f>$E$15*4*$F$23*(((-12/$E$23)*(-13/$E$23)*(S276/$E$23)^-14 - (-6/$E$23)*(-7/$E$23)*(S276/$E$23)^-8)+(2/S276)*((-12/$E$23)*(S276/$E$23)^-13 - (-6/$E$23)*(S276/$E$23)^-7))/$F$23</f>
        <v>-5.9592770629909916E-5</v>
      </c>
      <c r="P276" s="7">
        <f t="shared" si="28"/>
        <v>-1.6642486641172176E-2</v>
      </c>
      <c r="Q276" s="7"/>
      <c r="R276" s="8">
        <v>270</v>
      </c>
      <c r="S276" s="2">
        <v>7.38</v>
      </c>
      <c r="T276" s="4">
        <f t="shared" si="29"/>
        <v>-7.0900573650910193E-32</v>
      </c>
      <c r="U276" s="4">
        <f t="shared" si="30"/>
        <v>-7.5781421265736741E-32</v>
      </c>
      <c r="W276" s="8">
        <v>270</v>
      </c>
      <c r="X276" s="2">
        <v>7.38</v>
      </c>
      <c r="Y276" s="4">
        <f>$E$15*4*$F$23*(((-12/$E$23)*(-13/$E$23)*(X276/$E$23)^-14 - (-6/$E$23)*(-7/$E$23)*(X276/$E$23)^-8)+(2/X276)*((-12/$E$23)*(X276/$E$23)^-13 - (-6/$E$23)*(X276/$E$23)^-7))</f>
        <v>-7.0900573650910204E-32</v>
      </c>
      <c r="Z276" s="4">
        <f t="shared" si="31"/>
        <v>-7.5781421265736741E-32</v>
      </c>
    </row>
    <row r="277" spans="8:26" x14ac:dyDescent="0.4">
      <c r="H277" s="8">
        <v>271</v>
      </c>
      <c r="I277" s="2">
        <v>7.4</v>
      </c>
      <c r="J277" s="4">
        <f t="shared" si="26"/>
        <v>-1.948244457191813E-29</v>
      </c>
      <c r="K277" s="4">
        <f t="shared" si="27"/>
        <v>-3.9262913936508325E-29</v>
      </c>
      <c r="M277" s="10">
        <f>S277/$E$23</f>
        <v>2.5</v>
      </c>
      <c r="N277" s="3">
        <f>4*$F$23*((S277/$E$23)^-12 - (S277/$E$23)^-6)/$F$23</f>
        <v>-1.6316891135999999E-2</v>
      </c>
      <c r="O277" s="4">
        <f>$E$15*4*$F$23*(((-12/$E$23)*(-13/$E$23)*(S277/$E$23)^-14 - (-6/$E$23)*(-7/$E$23)*(S277/$E$23)^-8)+(2/S277)*((-12/$E$23)*(S277/$E$23)^-13 - (-6/$E$23)*(S277/$E$23)^-7))/$F$23</f>
        <v>-5.8333927772752421E-5</v>
      </c>
      <c r="P277" s="7">
        <f t="shared" si="28"/>
        <v>-1.6375225063772751E-2</v>
      </c>
      <c r="Q277" s="7"/>
      <c r="R277" s="8">
        <v>271</v>
      </c>
      <c r="S277" s="2">
        <v>7.4</v>
      </c>
      <c r="T277" s="4">
        <f t="shared" si="29"/>
        <v>-6.9402863781652611E-32</v>
      </c>
      <c r="U277" s="4">
        <f t="shared" si="30"/>
        <v>-7.3997342659999169E-32</v>
      </c>
      <c r="W277" s="8">
        <v>271</v>
      </c>
      <c r="X277" s="2">
        <v>7.4</v>
      </c>
      <c r="Y277" s="4">
        <f>$E$15*4*$F$23*(((-12/$E$23)*(-13/$E$23)*(X277/$E$23)^-14 - (-6/$E$23)*(-7/$E$23)*(X277/$E$23)^-8)+(2/X277)*((-12/$E$23)*(X277/$E$23)^-13 - (-6/$E$23)*(X277/$E$23)^-7))</f>
        <v>-6.9402863781652655E-32</v>
      </c>
      <c r="Z277" s="4">
        <f t="shared" si="31"/>
        <v>-7.399734265999918E-32</v>
      </c>
    </row>
    <row r="278" spans="8:26" x14ac:dyDescent="0.4">
      <c r="H278" s="8">
        <v>272</v>
      </c>
      <c r="I278" s="2">
        <v>7.4200000000000097</v>
      </c>
      <c r="J278" s="4">
        <f t="shared" si="26"/>
        <v>-1.9170394548182813E-29</v>
      </c>
      <c r="K278" s="4">
        <f t="shared" si="27"/>
        <v>-3.863676446556839E-29</v>
      </c>
      <c r="M278" s="10">
        <f>S278/$E$23</f>
        <v>2.5067567567567601</v>
      </c>
      <c r="N278" s="3">
        <f>4*$F$23*((S278/$E$23)^-12 - (S278/$E$23)^-6)/$F$23</f>
        <v>-1.605583864133113E-2</v>
      </c>
      <c r="O278" s="4">
        <f>$E$15*4*$F$23*(((-12/$E$23)*(-13/$E$23)*(S278/$E$23)^-14 - (-6/$E$23)*(-7/$E$23)*(S278/$E$23)^-8)+(2/S278)*((-12/$E$23)*(S278/$E$23)^-13 - (-6/$E$23)*(S278/$E$23)^-7))/$F$23</f>
        <v>-5.7104687161501949E-5</v>
      </c>
      <c r="P278" s="7">
        <f t="shared" si="28"/>
        <v>-1.6112943328492633E-2</v>
      </c>
      <c r="Q278" s="7"/>
      <c r="R278" s="8">
        <v>272</v>
      </c>
      <c r="S278" s="2">
        <v>7.4200000000000097</v>
      </c>
      <c r="T278" s="4">
        <f t="shared" si="29"/>
        <v>-6.7940373221616318E-32</v>
      </c>
      <c r="U278" s="4">
        <f t="shared" si="30"/>
        <v>-7.2259273787979104E-32</v>
      </c>
      <c r="W278" s="8">
        <v>272</v>
      </c>
      <c r="X278" s="2">
        <v>7.4200000000000097</v>
      </c>
      <c r="Y278" s="4">
        <f>$E$15*4*$F$23*(((-12/$E$23)*(-13/$E$23)*(X278/$E$23)^-14 - (-6/$E$23)*(-7/$E$23)*(X278/$E$23)^-8)+(2/X278)*((-12/$E$23)*(X278/$E$23)^-13 - (-6/$E$23)*(X278/$E$23)^-7))</f>
        <v>-6.7940373221616318E-32</v>
      </c>
      <c r="Z278" s="4">
        <f t="shared" si="31"/>
        <v>-7.2259273787979104E-32</v>
      </c>
    </row>
    <row r="279" spans="8:26" x14ac:dyDescent="0.4">
      <c r="H279" s="8">
        <v>273</v>
      </c>
      <c r="I279" s="2">
        <v>7.44</v>
      </c>
      <c r="J279" s="4">
        <f t="shared" si="26"/>
        <v>-1.8864144012895547E-29</v>
      </c>
      <c r="K279" s="4">
        <f t="shared" si="27"/>
        <v>-3.8022168285294756E-29</v>
      </c>
      <c r="M279" s="10">
        <f>S279/$E$23</f>
        <v>2.5135135135135136</v>
      </c>
      <c r="N279" s="3">
        <f>4*$F$23*((S279/$E$23)^-12 - (S279/$E$23)^-6)/$F$23</f>
        <v>-1.5799631845663877E-2</v>
      </c>
      <c r="O279" s="4">
        <f>$E$15*4*$F$23*(((-12/$E$23)*(-13/$E$23)*(S279/$E$23)^-14 - (-6/$E$23)*(-7/$E$23)*(S279/$E$23)^-8)+(2/S279)*((-12/$E$23)*(S279/$E$23)^-13 - (-6/$E$23)*(S279/$E$23)^-7))/$F$23</f>
        <v>-5.590428617447407E-5</v>
      </c>
      <c r="P279" s="7">
        <f t="shared" si="28"/>
        <v>-1.5855536131838353E-2</v>
      </c>
      <c r="Q279" s="7"/>
      <c r="R279" s="8">
        <v>273</v>
      </c>
      <c r="S279" s="2">
        <v>7.44</v>
      </c>
      <c r="T279" s="4">
        <f t="shared" si="29"/>
        <v>-6.6512194640694972E-32</v>
      </c>
      <c r="U279" s="4">
        <f t="shared" si="30"/>
        <v>-7.056593459152849E-32</v>
      </c>
      <c r="W279" s="8">
        <v>273</v>
      </c>
      <c r="X279" s="2">
        <v>7.44</v>
      </c>
      <c r="Y279" s="4">
        <f>$E$15*4*$F$23*(((-12/$E$23)*(-13/$E$23)*(X279/$E$23)^-14 - (-6/$E$23)*(-7/$E$23)*(X279/$E$23)^-8)+(2/X279)*((-12/$E$23)*(X279/$E$23)^-13 - (-6/$E$23)*(X279/$E$23)^-7))</f>
        <v>-6.6512194640694983E-32</v>
      </c>
      <c r="Z279" s="4">
        <f t="shared" si="31"/>
        <v>-7.0565934591528501E-32</v>
      </c>
    </row>
    <row r="280" spans="8:26" x14ac:dyDescent="0.4">
      <c r="H280" s="8">
        <v>274</v>
      </c>
      <c r="I280" s="2">
        <v>7.46</v>
      </c>
      <c r="J280" s="4">
        <f t="shared" si="26"/>
        <v>-1.8563570634475712E-29</v>
      </c>
      <c r="K280" s="4">
        <f t="shared" si="27"/>
        <v>-3.7418884540790825E-29</v>
      </c>
      <c r="M280" s="10">
        <f>S280/$E$23</f>
        <v>2.5202702702702702</v>
      </c>
      <c r="N280" s="3">
        <f>4*$F$23*((S280/$E$23)^-12 - (S280/$E$23)^-6)/$F$23</f>
        <v>-1.5548168669280986E-2</v>
      </c>
      <c r="O280" s="4">
        <f>$E$15*4*$F$23*(((-12/$E$23)*(-13/$E$23)*(S280/$E$23)^-14 - (-6/$E$23)*(-7/$E$23)*(S280/$E$23)^-8)+(2/S280)*((-12/$E$23)*(S280/$E$23)^-13 - (-6/$E$23)*(S280/$E$23)^-7))/$F$23</f>
        <v>-5.4731983388707909E-5</v>
      </c>
      <c r="P280" s="7">
        <f t="shared" si="28"/>
        <v>-1.5602900652669694E-2</v>
      </c>
      <c r="Q280" s="7"/>
      <c r="R280" s="8">
        <v>274</v>
      </c>
      <c r="S280" s="2">
        <v>7.46</v>
      </c>
      <c r="T280" s="4">
        <f t="shared" si="29"/>
        <v>-6.5117445929990352E-32</v>
      </c>
      <c r="U280" s="4">
        <f t="shared" si="30"/>
        <v>-6.8916082811017131E-32</v>
      </c>
      <c r="W280" s="8">
        <v>274</v>
      </c>
      <c r="X280" s="2">
        <v>7.46</v>
      </c>
      <c r="Y280" s="4">
        <f>$E$15*4*$F$23*(((-12/$E$23)*(-13/$E$23)*(X280/$E$23)^-14 - (-6/$E$23)*(-7/$E$23)*(X280/$E$23)^-8)+(2/X280)*((-12/$E$23)*(X280/$E$23)^-13 - (-6/$E$23)*(X280/$E$23)^-7))</f>
        <v>-6.5117445929990396E-32</v>
      </c>
      <c r="Z280" s="4">
        <f t="shared" si="31"/>
        <v>-6.8916082811017142E-32</v>
      </c>
    </row>
    <row r="281" spans="8:26" x14ac:dyDescent="0.4">
      <c r="H281" s="8">
        <v>275</v>
      </c>
      <c r="I281" s="2">
        <v>7.48</v>
      </c>
      <c r="J281" s="4">
        <f t="shared" si="26"/>
        <v>-1.826855495829744E-29</v>
      </c>
      <c r="K281" s="4">
        <f t="shared" si="27"/>
        <v>-3.6826677936240748E-29</v>
      </c>
      <c r="M281" s="10">
        <f>S281/$E$23</f>
        <v>2.5270270270270272</v>
      </c>
      <c r="N281" s="3">
        <f>4*$F$23*((S281/$E$23)^-12 - (S281/$E$23)^-6)/$F$23</f>
        <v>-1.5301349430006557E-2</v>
      </c>
      <c r="O281" s="4">
        <f>$E$15*4*$F$23*(((-12/$E$23)*(-13/$E$23)*(S281/$E$23)^-14 - (-6/$E$23)*(-7/$E$23)*(S281/$E$23)^-8)+(2/S281)*((-12/$E$23)*(S281/$E$23)^-13 - (-6/$E$23)*(S281/$E$23)^-7))/$F$23</f>
        <v>-5.3587057954379265E-5</v>
      </c>
      <c r="P281" s="7">
        <f t="shared" si="28"/>
        <v>-1.5354936487960937E-2</v>
      </c>
      <c r="Q281" s="7"/>
      <c r="R281" s="8">
        <v>275</v>
      </c>
      <c r="S281" s="2">
        <v>7.48</v>
      </c>
      <c r="T281" s="4">
        <f t="shared" si="29"/>
        <v>-6.3755269457519484E-32</v>
      </c>
      <c r="U281" s="4">
        <f t="shared" si="30"/>
        <v>-6.7308512824334344E-32</v>
      </c>
      <c r="W281" s="8">
        <v>275</v>
      </c>
      <c r="X281" s="2">
        <v>7.48</v>
      </c>
      <c r="Y281" s="4">
        <f>$E$15*4*$F$23*(((-12/$E$23)*(-13/$E$23)*(X281/$E$23)^-14 - (-6/$E$23)*(-7/$E$23)*(X281/$E$23)^-8)+(2/X281)*((-12/$E$23)*(X281/$E$23)^-13 - (-6/$E$23)*(X281/$E$23)^-7))</f>
        <v>-6.3755269457519495E-32</v>
      </c>
      <c r="Z281" s="4">
        <f t="shared" si="31"/>
        <v>-6.7308512824334344E-32</v>
      </c>
    </row>
    <row r="282" spans="8:26" x14ac:dyDescent="0.4">
      <c r="H282" s="8">
        <v>276</v>
      </c>
      <c r="I282" s="2">
        <v>7.5000000000000098</v>
      </c>
      <c r="J282" s="4">
        <f t="shared" si="26"/>
        <v>-1.797898033239988E-29</v>
      </c>
      <c r="K282" s="4">
        <f t="shared" si="27"/>
        <v>-3.624531859557473E-29</v>
      </c>
      <c r="M282" s="10">
        <f>S282/$E$23</f>
        <v>2.5337837837837873</v>
      </c>
      <c r="N282" s="3">
        <f>4*$F$23*((S282/$E$23)^-12 - (S282/$E$23)^-6)/$F$23</f>
        <v>-1.5059076781371033E-2</v>
      </c>
      <c r="O282" s="4">
        <f>$E$15*4*$F$23*(((-12/$E$23)*(-13/$E$23)*(S282/$E$23)^-14 - (-6/$E$23)*(-7/$E$23)*(S282/$E$23)^-8)+(2/S282)*((-12/$E$23)*(S282/$E$23)^-13 - (-6/$E$23)*(S282/$E$23)^-7))/$F$23</f>
        <v>-5.2468808988418132E-5</v>
      </c>
      <c r="P282" s="7">
        <f t="shared" si="28"/>
        <v>-1.5111545590359451E-2</v>
      </c>
      <c r="Q282" s="7"/>
      <c r="R282" s="8">
        <v>276</v>
      </c>
      <c r="S282" s="2">
        <v>7.5000000000000098</v>
      </c>
      <c r="T282" s="4">
        <f t="shared" si="29"/>
        <v>-6.2424831346770052E-32</v>
      </c>
      <c r="U282" s="4">
        <f t="shared" si="30"/>
        <v>-6.5742054521865676E-32</v>
      </c>
      <c r="W282" s="8">
        <v>276</v>
      </c>
      <c r="X282" s="2">
        <v>7.5000000000000098</v>
      </c>
      <c r="Y282" s="4">
        <f>$E$15*4*$F$23*(((-12/$E$23)*(-13/$E$23)*(X282/$E$23)^-14 - (-6/$E$23)*(-7/$E$23)*(X282/$E$23)^-8)+(2/X282)*((-12/$E$23)*(X282/$E$23)^-13 - (-6/$E$23)*(X282/$E$23)^-7))</f>
        <v>-6.2424831346770063E-32</v>
      </c>
      <c r="Z282" s="4">
        <f t="shared" si="31"/>
        <v>-6.5742054521865676E-32</v>
      </c>
    </row>
    <row r="283" spans="8:26" x14ac:dyDescent="0.4">
      <c r="H283" s="8">
        <v>277</v>
      </c>
      <c r="I283" s="2">
        <v>7.52</v>
      </c>
      <c r="J283" s="4">
        <f t="shared" si="26"/>
        <v>-1.7694732835275597E-29</v>
      </c>
      <c r="K283" s="4">
        <f t="shared" si="27"/>
        <v>-3.5674581926850488E-29</v>
      </c>
      <c r="M283" s="10">
        <f>S283/$E$23</f>
        <v>2.5405405405405403</v>
      </c>
      <c r="N283" s="3">
        <f>4*$F$23*((S283/$E$23)^-12 - (S283/$E$23)^-6)/$F$23</f>
        <v>-1.4821255652504244E-2</v>
      </c>
      <c r="O283" s="4">
        <f>$E$15*4*$F$23*(((-12/$E$23)*(-13/$E$23)*(S283/$E$23)^-14 - (-6/$E$23)*(-7/$E$23)*(S283/$E$23)^-8)+(2/S283)*((-12/$E$23)*(S283/$E$23)^-13 - (-6/$E$23)*(S283/$E$23)^-7))/$F$23</f>
        <v>-5.1376554986748294E-5</v>
      </c>
      <c r="P283" s="7">
        <f t="shared" si="28"/>
        <v>-1.4872632207490992E-2</v>
      </c>
      <c r="Q283" s="7"/>
      <c r="R283" s="8">
        <v>277</v>
      </c>
      <c r="S283" s="2">
        <v>7.52</v>
      </c>
      <c r="T283" s="4">
        <f t="shared" si="29"/>
        <v>-6.1125320777412048E-32</v>
      </c>
      <c r="U283" s="4">
        <f t="shared" si="30"/>
        <v>-6.4215572216404785E-32</v>
      </c>
      <c r="W283" s="8">
        <v>277</v>
      </c>
      <c r="X283" s="2">
        <v>7.52</v>
      </c>
      <c r="Y283" s="4">
        <f>$E$15*4*$F$23*(((-12/$E$23)*(-13/$E$23)*(X283/$E$23)^-14 - (-6/$E$23)*(-7/$E$23)*(X283/$E$23)^-8)+(2/X283)*((-12/$E$23)*(X283/$E$23)^-13 - (-6/$E$23)*(X283/$E$23)^-7))</f>
        <v>-6.1125320777412081E-32</v>
      </c>
      <c r="Z283" s="4">
        <f t="shared" si="31"/>
        <v>-6.4215572216404785E-32</v>
      </c>
    </row>
    <row r="284" spans="8:26" x14ac:dyDescent="0.4">
      <c r="H284" s="8">
        <v>278</v>
      </c>
      <c r="I284" s="2">
        <v>7.54</v>
      </c>
      <c r="J284" s="4">
        <f t="shared" si="26"/>
        <v>-1.741570120567157E-29</v>
      </c>
      <c r="K284" s="4">
        <f t="shared" si="27"/>
        <v>-3.5114248490241166E-29</v>
      </c>
      <c r="M284" s="10">
        <f>S284/$E$23</f>
        <v>2.5472972972972974</v>
      </c>
      <c r="N284" s="3">
        <f>4*$F$23*((S284/$E$23)^-12 - (S284/$E$23)^-6)/$F$23</f>
        <v>-1.4587793189702049E-2</v>
      </c>
      <c r="O284" s="4">
        <f>$E$15*4*$F$23*(((-12/$E$23)*(-13/$E$23)*(S284/$E$23)^-14 - (-6/$E$23)*(-7/$E$23)*(S284/$E$23)^-8)+(2/S284)*((-12/$E$23)*(S284/$E$23)^-13 - (-6/$E$23)*(S284/$E$23)^-7))/$F$23</f>
        <v>-5.0309633254557531E-5</v>
      </c>
      <c r="P284" s="7">
        <f t="shared" si="28"/>
        <v>-1.4638102822956607E-2</v>
      </c>
      <c r="Q284" s="7"/>
      <c r="R284" s="8">
        <v>278</v>
      </c>
      <c r="S284" s="2">
        <v>7.54</v>
      </c>
      <c r="T284" s="4">
        <f t="shared" si="29"/>
        <v>-5.9855949307460967E-32</v>
      </c>
      <c r="U284" s="4">
        <f t="shared" si="30"/>
        <v>-6.2727963586944278E-32</v>
      </c>
      <c r="W284" s="8">
        <v>278</v>
      </c>
      <c r="X284" s="2">
        <v>7.54</v>
      </c>
      <c r="Y284" s="4">
        <f>$E$15*4*$F$23*(((-12/$E$23)*(-13/$E$23)*(X284/$E$23)^-14 - (-6/$E$23)*(-7/$E$23)*(X284/$E$23)^-8)+(2/X284)*((-12/$E$23)*(X284/$E$23)^-13 - (-6/$E$23)*(X284/$E$23)^-7))</f>
        <v>-5.9855949307460978E-32</v>
      </c>
      <c r="Z284" s="4">
        <f t="shared" si="31"/>
        <v>-6.2727963586944278E-32</v>
      </c>
    </row>
    <row r="285" spans="8:26" x14ac:dyDescent="0.4">
      <c r="H285" s="8">
        <v>279</v>
      </c>
      <c r="I285" s="2">
        <v>7.56</v>
      </c>
      <c r="J285" s="4">
        <f t="shared" si="26"/>
        <v>-1.7141776774347836E-29</v>
      </c>
      <c r="K285" s="4">
        <f t="shared" si="27"/>
        <v>-3.4564103869540549E-29</v>
      </c>
      <c r="M285" s="10">
        <f>S285/$E$23</f>
        <v>2.5540540540540539</v>
      </c>
      <c r="N285" s="3">
        <f>4*$F$23*((S285/$E$23)^-12 - (S285/$E$23)^-6)/$F$23</f>
        <v>-1.435859869962092E-2</v>
      </c>
      <c r="O285" s="4">
        <f>$E$15*4*$F$23*(((-12/$E$23)*(-13/$E$23)*(S285/$E$23)^-14 - (-6/$E$23)*(-7/$E$23)*(S285/$E$23)^-8)+(2/S285)*((-12/$E$23)*(S285/$E$23)^-13 - (-6/$E$23)*(S285/$E$23)^-7))/$F$23</f>
        <v>-4.9267399354056363E-5</v>
      </c>
      <c r="P285" s="7">
        <f t="shared" si="28"/>
        <v>-1.4407866098974978E-2</v>
      </c>
      <c r="Q285" s="7"/>
      <c r="R285" s="8">
        <v>279</v>
      </c>
      <c r="S285" s="2">
        <v>7.56</v>
      </c>
      <c r="T285" s="4">
        <f t="shared" si="29"/>
        <v>-5.8615950216247884E-32</v>
      </c>
      <c r="U285" s="4">
        <f t="shared" si="30"/>
        <v>-6.1278158655362337E-32</v>
      </c>
      <c r="W285" s="8">
        <v>279</v>
      </c>
      <c r="X285" s="2">
        <v>7.56</v>
      </c>
      <c r="Y285" s="4">
        <f>$E$15*4*$F$23*(((-12/$E$23)*(-13/$E$23)*(X285/$E$23)^-14 - (-6/$E$23)*(-7/$E$23)*(X285/$E$23)^-8)+(2/X285)*((-12/$E$23)*(X285/$E$23)^-13 - (-6/$E$23)*(X285/$E$23)^-7))</f>
        <v>-5.8615950216247884E-32</v>
      </c>
      <c r="Z285" s="4">
        <f t="shared" si="31"/>
        <v>-6.1278158655362337E-32</v>
      </c>
    </row>
    <row r="286" spans="8:26" x14ac:dyDescent="0.4">
      <c r="H286" s="8">
        <v>280</v>
      </c>
      <c r="I286" s="2">
        <v>7.5800000000000098</v>
      </c>
      <c r="J286" s="4">
        <f t="shared" si="26"/>
        <v>-1.6872853397730183E-29</v>
      </c>
      <c r="K286" s="4">
        <f t="shared" si="27"/>
        <v>-3.4023938547077515E-29</v>
      </c>
      <c r="M286" s="10">
        <f>S286/$E$23</f>
        <v>2.5608108108108141</v>
      </c>
      <c r="N286" s="3">
        <f>4*$F$23*((S286/$E$23)^-12 - (S286/$E$23)^-6)/$F$23</f>
        <v>-1.4133583594047556E-2</v>
      </c>
      <c r="O286" s="4">
        <f>$E$15*4*$F$23*(((-12/$E$23)*(-13/$E$23)*(S286/$E$23)^-14 - (-6/$E$23)*(-7/$E$23)*(S286/$E$23)^-8)+(2/S286)*((-12/$E$23)*(S286/$E$23)^-13 - (-6/$E$23)*(S286/$E$23)^-7))/$F$23</f>
        <v>-4.8249226569159659E-5</v>
      </c>
      <c r="P286" s="7">
        <f t="shared" si="28"/>
        <v>-1.4181832820616715E-2</v>
      </c>
      <c r="Q286" s="7"/>
      <c r="R286" s="8">
        <v>280</v>
      </c>
      <c r="S286" s="2">
        <v>7.5800000000000098</v>
      </c>
      <c r="T286" s="4">
        <f t="shared" si="29"/>
        <v>-5.7404577867523931E-32</v>
      </c>
      <c r="U286" s="4">
        <f t="shared" si="30"/>
        <v>-5.9865118794988994E-32</v>
      </c>
      <c r="W286" s="8">
        <v>280</v>
      </c>
      <c r="X286" s="2">
        <v>7.5800000000000098</v>
      </c>
      <c r="Y286" s="4">
        <f>$E$15*4*$F$23*(((-12/$E$23)*(-13/$E$23)*(X286/$E$23)^-14 - (-6/$E$23)*(-7/$E$23)*(X286/$E$23)^-8)+(2/X286)*((-12/$E$23)*(X286/$E$23)^-13 - (-6/$E$23)*(X286/$E$23)^-7))</f>
        <v>-5.7404577867523942E-32</v>
      </c>
      <c r="Z286" s="4">
        <f t="shared" si="31"/>
        <v>-5.9865118794988994E-32</v>
      </c>
    </row>
    <row r="287" spans="8:26" x14ac:dyDescent="0.4">
      <c r="H287" s="8">
        <v>281</v>
      </c>
      <c r="I287" s="2">
        <v>7.6</v>
      </c>
      <c r="J287" s="4">
        <f t="shared" si="26"/>
        <v>-1.6608827393404994E-29</v>
      </c>
      <c r="K287" s="4">
        <f t="shared" si="27"/>
        <v>-3.3493547781954609E-29</v>
      </c>
      <c r="M287" s="10">
        <f>S287/$E$23</f>
        <v>2.5675675675675675</v>
      </c>
      <c r="N287" s="3">
        <f>4*$F$23*((S287/$E$23)^-12 - (S287/$E$23)^-6)/$F$23</f>
        <v>-1.3912661336200439E-2</v>
      </c>
      <c r="O287" s="4">
        <f>$E$15*4*$F$23*(((-12/$E$23)*(-13/$E$23)*(S287/$E$23)^-14 - (-6/$E$23)*(-7/$E$23)*(S287/$E$23)^-8)+(2/S287)*((-12/$E$23)*(S287/$E$23)^-13 - (-6/$E$23)*(S287/$E$23)^-7))/$F$23</f>
        <v>-4.7254505386580464E-5</v>
      </c>
      <c r="P287" s="7">
        <f t="shared" si="28"/>
        <v>-1.3959915841587019E-2</v>
      </c>
      <c r="Q287" s="7"/>
      <c r="R287" s="8">
        <v>281</v>
      </c>
      <c r="S287" s="2">
        <v>7.6</v>
      </c>
      <c r="T287" s="4">
        <f t="shared" si="29"/>
        <v>-5.6221107092090993E-32</v>
      </c>
      <c r="U287" s="4">
        <f t="shared" si="30"/>
        <v>-5.8487835770114809E-32</v>
      </c>
      <c r="W287" s="8">
        <v>281</v>
      </c>
      <c r="X287" s="2">
        <v>7.6</v>
      </c>
      <c r="Y287" s="4">
        <f>$E$15*4*$F$23*(((-12/$E$23)*(-13/$E$23)*(X287/$E$23)^-14 - (-6/$E$23)*(-7/$E$23)*(X287/$E$23)^-8)+(2/X287)*((-12/$E$23)*(X287/$E$23)^-13 - (-6/$E$23)*(X287/$E$23)^-7))</f>
        <v>-5.6221107092091004E-32</v>
      </c>
      <c r="Z287" s="4">
        <f t="shared" si="31"/>
        <v>-5.8487835770114809E-32</v>
      </c>
    </row>
    <row r="288" spans="8:26" x14ac:dyDescent="0.4">
      <c r="H288" s="8">
        <v>282</v>
      </c>
      <c r="I288" s="2">
        <v>7.62</v>
      </c>
      <c r="J288" s="4">
        <f t="shared" si="26"/>
        <v>-1.6349597477397545E-29</v>
      </c>
      <c r="K288" s="4">
        <f t="shared" si="27"/>
        <v>-3.297273149151078E-29</v>
      </c>
      <c r="M288" s="10">
        <f>S288/$E$23</f>
        <v>2.5743243243243246</v>
      </c>
      <c r="N288" s="3">
        <f>4*$F$23*((S288/$E$23)^-12 - (S288/$E$23)^-6)/$F$23</f>
        <v>-1.3695747388514527E-2</v>
      </c>
      <c r="O288" s="4">
        <f>$E$15*4*$F$23*(((-12/$E$23)*(-13/$E$23)*(S288/$E$23)^-14 - (-6/$E$23)*(-7/$E$23)*(S288/$E$23)^-8)+(2/S288)*((-12/$E$23)*(S288/$E$23)^-13 - (-6/$E$23)*(S288/$E$23)^-7))/$F$23</f>
        <v>-4.6282642992808074E-5</v>
      </c>
      <c r="P288" s="7">
        <f t="shared" si="28"/>
        <v>-1.3742030031507335E-2</v>
      </c>
      <c r="Q288" s="7"/>
      <c r="R288" s="8">
        <v>282</v>
      </c>
      <c r="S288" s="2">
        <v>7.62</v>
      </c>
      <c r="T288" s="4">
        <f t="shared" si="29"/>
        <v>-5.5064832589330656E-32</v>
      </c>
      <c r="U288" s="4">
        <f t="shared" si="30"/>
        <v>-5.7145330805482769E-32</v>
      </c>
      <c r="W288" s="8">
        <v>282</v>
      </c>
      <c r="X288" s="2">
        <v>7.62</v>
      </c>
      <c r="Y288" s="4">
        <f>$E$15*4*$F$23*(((-12/$E$23)*(-13/$E$23)*(X288/$E$23)^-14 - (-6/$E$23)*(-7/$E$23)*(X288/$E$23)^-8)+(2/X288)*((-12/$E$23)*(X288/$E$23)^-13 - (-6/$E$23)*(X288/$E$23)^-7))</f>
        <v>-5.5064832589330678E-32</v>
      </c>
      <c r="Z288" s="4">
        <f t="shared" si="31"/>
        <v>-5.7145330805482769E-32</v>
      </c>
    </row>
    <row r="289" spans="8:26" x14ac:dyDescent="0.4">
      <c r="H289" s="8">
        <v>283</v>
      </c>
      <c r="I289" s="2">
        <v>7.6400000000000103</v>
      </c>
      <c r="J289" s="4">
        <f t="shared" si="26"/>
        <v>-1.609506470318573E-29</v>
      </c>
      <c r="K289" s="4">
        <f t="shared" si="27"/>
        <v>-3.2461294135928841E-29</v>
      </c>
      <c r="M289" s="10">
        <f>S289/$E$23</f>
        <v>2.5810810810810847</v>
      </c>
      <c r="N289" s="3">
        <f>4*$F$23*((S289/$E$23)^-12 - (S289/$E$23)^-6)/$F$23</f>
        <v>-1.3482759161869197E-2</v>
      </c>
      <c r="O289" s="4">
        <f>$E$15*4*$F$23*(((-12/$E$23)*(-13/$E$23)*(S289/$E$23)^-14 - (-6/$E$23)*(-7/$E$23)*(S289/$E$23)^-8)+(2/S289)*((-12/$E$23)*(S289/$E$23)^-13 - (-6/$E$23)*(S289/$E$23)^-7))/$F$23</f>
        <v>-4.533306278649203E-5</v>
      </c>
      <c r="P289" s="7">
        <f t="shared" si="28"/>
        <v>-1.352809222465569E-2</v>
      </c>
      <c r="Q289" s="7"/>
      <c r="R289" s="8">
        <v>283</v>
      </c>
      <c r="S289" s="2">
        <v>7.6400000000000103</v>
      </c>
      <c r="T289" s="4">
        <f t="shared" si="29"/>
        <v>-5.3935068347062577E-32</v>
      </c>
      <c r="U289" s="4">
        <f t="shared" si="30"/>
        <v>-5.5836653684876621E-32</v>
      </c>
      <c r="W289" s="8">
        <v>283</v>
      </c>
      <c r="X289" s="2">
        <v>7.6400000000000103</v>
      </c>
      <c r="Y289" s="4">
        <f>$E$15*4*$F$23*(((-12/$E$23)*(-13/$E$23)*(X289/$E$23)^-14 - (-6/$E$23)*(-7/$E$23)*(X289/$E$23)^-8)+(2/X289)*((-12/$E$23)*(X289/$E$23)^-13 - (-6/$E$23)*(X289/$E$23)^-7))</f>
        <v>-5.3935068347062577E-32</v>
      </c>
      <c r="Z289" s="4">
        <f t="shared" si="31"/>
        <v>-5.5836653684876621E-32</v>
      </c>
    </row>
    <row r="290" spans="8:26" x14ac:dyDescent="0.4">
      <c r="H290" s="8">
        <v>284</v>
      </c>
      <c r="I290" s="2">
        <v>7.6600000000000099</v>
      </c>
      <c r="J290" s="4">
        <f t="shared" si="26"/>
        <v>-1.5845132402394065E-29</v>
      </c>
      <c r="K290" s="4">
        <f t="shared" si="27"/>
        <v>-3.1959044605893114E-29</v>
      </c>
      <c r="M290" s="10">
        <f>S290/$E$23</f>
        <v>2.5878378378378413</v>
      </c>
      <c r="N290" s="3">
        <f>4*$F$23*((S290/$E$23)^-12 - (S290/$E$23)^-6)/$F$23</f>
        <v>-1.327361596621354E-2</v>
      </c>
      <c r="O290" s="4">
        <f>$E$15*4*$F$23*(((-12/$E$23)*(-13/$E$23)*(S290/$E$23)^-14 - (-6/$E$23)*(-7/$E$23)*(S290/$E$23)^-8)+(2/S290)*((-12/$E$23)*(S290/$E$23)^-13 - (-6/$E$23)*(S290/$E$23)^-7))/$F$23</f>
        <v>-4.4405203905735754E-5</v>
      </c>
      <c r="P290" s="7">
        <f t="shared" si="28"/>
        <v>-1.3318021170119276E-2</v>
      </c>
      <c r="Q290" s="7"/>
      <c r="R290" s="8">
        <v>284</v>
      </c>
      <c r="S290" s="2">
        <v>7.6600000000000099</v>
      </c>
      <c r="T290" s="4">
        <f t="shared" si="29"/>
        <v>-5.2831147079141273E-32</v>
      </c>
      <c r="U290" s="4">
        <f t="shared" si="30"/>
        <v>-5.4560881877896284E-32</v>
      </c>
      <c r="W290" s="8">
        <v>284</v>
      </c>
      <c r="X290" s="2">
        <v>7.6600000000000099</v>
      </c>
      <c r="Y290" s="4">
        <f>$E$15*4*$F$23*(((-12/$E$23)*(-13/$E$23)*(X290/$E$23)^-14 - (-6/$E$23)*(-7/$E$23)*(X290/$E$23)^-8)+(2/X290)*((-12/$E$23)*(X290/$E$23)^-13 - (-6/$E$23)*(X290/$E$23)^-7))</f>
        <v>-5.2831147079141306E-32</v>
      </c>
      <c r="Z290" s="4">
        <f t="shared" si="31"/>
        <v>-5.4560881877896295E-32</v>
      </c>
    </row>
    <row r="291" spans="8:26" x14ac:dyDescent="0.4">
      <c r="H291" s="8">
        <v>285</v>
      </c>
      <c r="I291" s="2">
        <v>7.6800000000000104</v>
      </c>
      <c r="J291" s="4">
        <f t="shared" si="26"/>
        <v>-1.5599706127119248E-29</v>
      </c>
      <c r="K291" s="4">
        <f t="shared" si="27"/>
        <v>-3.1465796113214879E-29</v>
      </c>
      <c r="M291" s="10">
        <f>S291/$E$23</f>
        <v>2.5945945945945983</v>
      </c>
      <c r="N291" s="3">
        <f>4*$F$23*((S291/$E$23)^-12 - (S291/$E$23)^-6)/$F$23</f>
        <v>-1.3068238962548584E-2</v>
      </c>
      <c r="O291" s="4">
        <f>$E$15*4*$F$23*(((-12/$E$23)*(-13/$E$23)*(S291/$E$23)^-14 - (-6/$E$23)*(-7/$E$23)*(S291/$E$23)^-8)+(2/S291)*((-12/$E$23)*(S291/$E$23)^-13 - (-6/$E$23)*(S291/$E$23)^-7))/$F$23</f>
        <v>-4.3498520769836253E-5</v>
      </c>
      <c r="P291" s="7">
        <f t="shared" si="28"/>
        <v>-1.311173748331842E-2</v>
      </c>
      <c r="Q291" s="7"/>
      <c r="R291" s="8">
        <v>285</v>
      </c>
      <c r="S291" s="2">
        <v>7.6800000000000104</v>
      </c>
      <c r="T291" s="4">
        <f t="shared" si="29"/>
        <v>-5.1752419680240731E-32</v>
      </c>
      <c r="U291" s="4">
        <f t="shared" si="30"/>
        <v>-5.3317119694060709E-32</v>
      </c>
      <c r="W291" s="8">
        <v>285</v>
      </c>
      <c r="X291" s="2">
        <v>7.6800000000000104</v>
      </c>
      <c r="Y291" s="4">
        <f>$E$15*4*$F$23*(((-12/$E$23)*(-13/$E$23)*(X291/$E$23)^-14 - (-6/$E$23)*(-7/$E$23)*(X291/$E$23)^-8)+(2/X291)*((-12/$E$23)*(X291/$E$23)^-13 - (-6/$E$23)*(X291/$E$23)^-7))</f>
        <v>-5.1752419680240742E-32</v>
      </c>
      <c r="Z291" s="4">
        <f t="shared" si="31"/>
        <v>-5.3317119694060709E-32</v>
      </c>
    </row>
    <row r="292" spans="8:26" x14ac:dyDescent="0.4">
      <c r="H292" s="8">
        <v>286</v>
      </c>
      <c r="I292" s="2">
        <v>7.7</v>
      </c>
      <c r="J292" s="4">
        <f t="shared" si="26"/>
        <v>-1.5358693593841021E-29</v>
      </c>
      <c r="K292" s="4">
        <f t="shared" si="27"/>
        <v>-3.0981366084347472E-29</v>
      </c>
      <c r="M292" s="10">
        <f>S292/$E$23</f>
        <v>2.6013513513513513</v>
      </c>
      <c r="N292" s="3">
        <f>4*$F$23*((S292/$E$23)^-12 - (S292/$E$23)^-6)/$F$23</f>
        <v>-1.286655111622797E-2</v>
      </c>
      <c r="O292" s="4">
        <f>$E$15*4*$F$23*(((-12/$E$23)*(-13/$E$23)*(S292/$E$23)^-14 - (-6/$E$23)*(-7/$E$23)*(S292/$E$23)^-8)+(2/S292)*((-12/$E$23)*(S292/$E$23)^-13 - (-6/$E$23)*(S292/$E$23)^-7))/$F$23</f>
        <v>-4.2612482635025557E-5</v>
      </c>
      <c r="P292" s="7">
        <f t="shared" si="28"/>
        <v>-1.2909163598862995E-2</v>
      </c>
      <c r="Q292" s="7"/>
      <c r="R292" s="8">
        <v>286</v>
      </c>
      <c r="S292" s="2">
        <v>7.7</v>
      </c>
      <c r="T292" s="4">
        <f t="shared" si="29"/>
        <v>-5.0698254697296791E-32</v>
      </c>
      <c r="U292" s="4">
        <f t="shared" si="30"/>
        <v>-5.2104497463406797E-32</v>
      </c>
      <c r="W292" s="8">
        <v>286</v>
      </c>
      <c r="X292" s="2">
        <v>7.7</v>
      </c>
      <c r="Y292" s="4">
        <f>$E$15*4*$F$23*(((-12/$E$23)*(-13/$E$23)*(X292/$E$23)^-14 - (-6/$E$23)*(-7/$E$23)*(X292/$E$23)^-8)+(2/X292)*((-12/$E$23)*(X292/$E$23)^-13 - (-6/$E$23)*(X292/$E$23)^-7))</f>
        <v>-5.0698254697296802E-32</v>
      </c>
      <c r="Z292" s="4">
        <f t="shared" si="31"/>
        <v>-5.2104497463406819E-32</v>
      </c>
    </row>
    <row r="293" spans="8:26" x14ac:dyDescent="0.4">
      <c r="H293" s="8">
        <v>287</v>
      </c>
      <c r="I293" s="2">
        <v>7.7200000000000104</v>
      </c>
      <c r="J293" s="4">
        <f t="shared" si="26"/>
        <v>-1.5122004628868932E-29</v>
      </c>
      <c r="K293" s="4">
        <f t="shared" si="27"/>
        <v>-3.0505576056705392E-29</v>
      </c>
      <c r="M293" s="10">
        <f>S293/$E$23</f>
        <v>2.6081081081081114</v>
      </c>
      <c r="N293" s="3">
        <f>4*$F$23*((S293/$E$23)^-12 - (S293/$E$23)^-6)/$F$23</f>
        <v>-1.2668477151536009E-2</v>
      </c>
      <c r="O293" s="4">
        <f>$E$15*4*$F$23*(((-12/$E$23)*(-13/$E$23)*(S293/$E$23)^-14 - (-6/$E$23)*(-7/$E$23)*(S293/$E$23)^-8)+(2/S293)*((-12/$E$23)*(S293/$E$23)^-13 - (-6/$E$23)*(S293/$E$23)^-7))/$F$23</f>
        <v>-4.1746573163762915E-5</v>
      </c>
      <c r="P293" s="7">
        <f t="shared" si="28"/>
        <v>-1.2710223724699772E-2</v>
      </c>
      <c r="Q293" s="7"/>
      <c r="R293" s="8">
        <v>287</v>
      </c>
      <c r="S293" s="2">
        <v>7.7200000000000104</v>
      </c>
      <c r="T293" s="4">
        <f t="shared" si="29"/>
        <v>-4.966803781707233E-32</v>
      </c>
      <c r="U293" s="4">
        <f t="shared" si="30"/>
        <v>-5.0922170742751282E-32</v>
      </c>
      <c r="W293" s="8">
        <v>287</v>
      </c>
      <c r="X293" s="2">
        <v>7.7200000000000104</v>
      </c>
      <c r="Y293" s="4">
        <f>$E$15*4*$F$23*(((-12/$E$23)*(-13/$E$23)*(X293/$E$23)^-14 - (-6/$E$23)*(-7/$E$23)*(X293/$E$23)^-8)+(2/X293)*((-12/$E$23)*(X293/$E$23)^-13 - (-6/$E$23)*(X293/$E$23)^-7))</f>
        <v>-4.9668037817072341E-32</v>
      </c>
      <c r="Z293" s="4">
        <f t="shared" si="31"/>
        <v>-5.0922170742751293E-32</v>
      </c>
    </row>
    <row r="294" spans="8:26" x14ac:dyDescent="0.4">
      <c r="H294" s="8">
        <v>288</v>
      </c>
      <c r="I294" s="2">
        <v>7.74000000000001</v>
      </c>
      <c r="J294" s="4">
        <f t="shared" si="26"/>
        <v>-1.4889551115283442E-29</v>
      </c>
      <c r="K294" s="4">
        <f t="shared" si="27"/>
        <v>-3.0038251577717665E-29</v>
      </c>
      <c r="M294" s="10">
        <f>S294/$E$23</f>
        <v>2.6148648648648685</v>
      </c>
      <c r="N294" s="3">
        <f>4*$F$23*((S294/$E$23)^-12 - (S294/$E$23)^-6)/$F$23</f>
        <v>-1.247394350750863E-2</v>
      </c>
      <c r="O294" s="4">
        <f>$E$15*4*$F$23*(((-12/$E$23)*(-13/$E$23)*(S294/$E$23)^-14 - (-6/$E$23)*(-7/$E$23)*(S294/$E$23)^-8)+(2/S294)*((-12/$E$23)*(S294/$E$23)^-13 - (-6/$E$23)*(S294/$E$23)^-7))/$F$23</f>
        <v>-4.0900290007168329E-5</v>
      </c>
      <c r="P294" s="7">
        <f t="shared" si="28"/>
        <v>-1.2514843797515798E-2</v>
      </c>
      <c r="Q294" s="7"/>
      <c r="R294" s="8">
        <v>288</v>
      </c>
      <c r="S294" s="2">
        <v>7.74000000000001</v>
      </c>
      <c r="T294" s="4">
        <f t="shared" si="29"/>
        <v>-4.8661171369356875E-32</v>
      </c>
      <c r="U294" s="4">
        <f t="shared" si="30"/>
        <v>-4.9769319546839341E-32</v>
      </c>
      <c r="W294" s="8">
        <v>288</v>
      </c>
      <c r="X294" s="2">
        <v>7.74000000000001</v>
      </c>
      <c r="Y294" s="4">
        <f>$E$15*4*$F$23*(((-12/$E$23)*(-13/$E$23)*(X294/$E$23)^-14 - (-6/$E$23)*(-7/$E$23)*(X294/$E$23)^-8)+(2/X294)*((-12/$E$23)*(X294/$E$23)^-13 - (-6/$E$23)*(X294/$E$23)^-7))</f>
        <v>-4.8661171369356891E-32</v>
      </c>
      <c r="Z294" s="4">
        <f t="shared" si="31"/>
        <v>-4.9769319546839341E-32</v>
      </c>
    </row>
    <row r="295" spans="8:26" x14ac:dyDescent="0.4">
      <c r="H295" s="8">
        <v>289</v>
      </c>
      <c r="I295" s="2">
        <v>7.7600000000000096</v>
      </c>
      <c r="J295" s="4">
        <f t="shared" si="26"/>
        <v>-1.4661246941323118E-29</v>
      </c>
      <c r="K295" s="4">
        <f t="shared" si="27"/>
        <v>-2.9579222106530773E-29</v>
      </c>
      <c r="M295" s="10">
        <f>S295/$E$23</f>
        <v>2.621621621621625</v>
      </c>
      <c r="N295" s="3">
        <f>4*$F$23*((S295/$E$23)^-12 - (S295/$E$23)^-6)/$F$23</f>
        <v>-1.2282878294957059E-2</v>
      </c>
      <c r="O295" s="4">
        <f>$E$15*4*$F$23*(((-12/$E$23)*(-13/$E$23)*(S295/$E$23)^-14 - (-6/$E$23)*(-7/$E$23)*(S295/$E$23)^-8)+(2/S295)*((-12/$E$23)*(S295/$E$23)^-13 - (-6/$E$23)*(S295/$E$23)^-7))/$F$23</f>
        <v>-4.0073144400167375E-5</v>
      </c>
      <c r="P295" s="7">
        <f t="shared" si="28"/>
        <v>-1.2322951439357226E-2</v>
      </c>
      <c r="Q295" s="7"/>
      <c r="R295" s="8">
        <v>289</v>
      </c>
      <c r="S295" s="2">
        <v>7.7600000000000096</v>
      </c>
      <c r="T295" s="4">
        <f t="shared" si="29"/>
        <v>-4.7677073845289705E-32</v>
      </c>
      <c r="U295" s="4">
        <f t="shared" si="30"/>
        <v>-4.8645147603583781E-32</v>
      </c>
      <c r="W295" s="8">
        <v>289</v>
      </c>
      <c r="X295" s="2">
        <v>7.7600000000000096</v>
      </c>
      <c r="Y295" s="4">
        <f>$E$15*4*$F$23*(((-12/$E$23)*(-13/$E$23)*(X295/$E$23)^-14 - (-6/$E$23)*(-7/$E$23)*(X295/$E$23)^-8)+(2/X295)*((-12/$E$23)*(X295/$E$23)^-13 - (-6/$E$23)*(X295/$E$23)^-7))</f>
        <v>-4.7677073845289705E-32</v>
      </c>
      <c r="Z295" s="4">
        <f t="shared" si="31"/>
        <v>-4.8645147603583775E-32</v>
      </c>
    </row>
    <row r="296" spans="8:26" x14ac:dyDescent="0.4">
      <c r="H296" s="8">
        <v>290</v>
      </c>
      <c r="I296" s="2">
        <v>7.78</v>
      </c>
      <c r="J296" s="4">
        <f t="shared" si="26"/>
        <v>-1.4437007950179812E-29</v>
      </c>
      <c r="K296" s="4">
        <f t="shared" si="27"/>
        <v>-2.9128320918296773E-29</v>
      </c>
      <c r="M296" s="10">
        <f>S296/$E$23</f>
        <v>2.6283783783783785</v>
      </c>
      <c r="N296" s="3">
        <f>4*$F$23*((S296/$E$23)^-12 - (S296/$E$23)^-6)/$F$23</f>
        <v>-1.2095211254662596E-2</v>
      </c>
      <c r="O296" s="4">
        <f>$E$15*4*$F$23*(((-12/$E$23)*(-13/$E$23)*(S296/$E$23)^-14 - (-6/$E$23)*(-7/$E$23)*(S296/$E$23)^-8)+(2/S296)*((-12/$E$23)*(S296/$E$23)^-13 - (-6/$E$23)*(S296/$E$23)^-7))/$F$23</f>
        <v>-3.9264660768965513E-5</v>
      </c>
      <c r="P296" s="7">
        <f t="shared" si="28"/>
        <v>-1.2134475915431563E-2</v>
      </c>
      <c r="Q296" s="7"/>
      <c r="R296" s="8">
        <v>290</v>
      </c>
      <c r="S296" s="2">
        <v>7.78</v>
      </c>
      <c r="T296" s="4">
        <f t="shared" si="29"/>
        <v>-4.6715179430351854E-32</v>
      </c>
      <c r="U296" s="4">
        <f t="shared" si="30"/>
        <v>-4.7548881632666307E-32</v>
      </c>
      <c r="W296" s="8">
        <v>290</v>
      </c>
      <c r="X296" s="2">
        <v>7.78</v>
      </c>
      <c r="Y296" s="4">
        <f>$E$15*4*$F$23*(((-12/$E$23)*(-13/$E$23)*(X296/$E$23)^-14 - (-6/$E$23)*(-7/$E$23)*(X296/$E$23)^-8)+(2/X296)*((-12/$E$23)*(X296/$E$23)^-13 - (-6/$E$23)*(X296/$E$23)^-7))</f>
        <v>-4.6715179430351854E-32</v>
      </c>
      <c r="Z296" s="4">
        <f t="shared" si="31"/>
        <v>-4.7548881632666312E-32</v>
      </c>
    </row>
    <row r="297" spans="8:26" x14ac:dyDescent="0.4">
      <c r="H297" s="8">
        <v>291</v>
      </c>
      <c r="I297" s="2">
        <v>7.8000000000000096</v>
      </c>
      <c r="J297" s="4">
        <f t="shared" si="26"/>
        <v>-1.421675189115767E-29</v>
      </c>
      <c r="K297" s="4">
        <f t="shared" si="27"/>
        <v>-2.8685385010969225E-29</v>
      </c>
      <c r="M297" s="10">
        <f>S297/$E$23</f>
        <v>2.6351351351351382</v>
      </c>
      <c r="N297" s="3">
        <f>4*$F$23*((S297/$E$23)^-12 - (S297/$E$23)^-6)/$F$23</f>
        <v>-1.1910873716705784E-2</v>
      </c>
      <c r="O297" s="4">
        <f>$E$15*4*$F$23*(((-12/$E$23)*(-13/$E$23)*(S297/$E$23)^-14 - (-6/$E$23)*(-7/$E$23)*(S297/$E$23)^-8)+(2/S297)*((-12/$E$23)*(S297/$E$23)^-13 - (-6/$E$23)*(S297/$E$23)^-7))/$F$23</f>
        <v>-3.8474376350453058E-5</v>
      </c>
      <c r="P297" s="7">
        <f t="shared" si="28"/>
        <v>-1.1949348093056237E-2</v>
      </c>
      <c r="Q297" s="7"/>
      <c r="R297" s="8">
        <v>291</v>
      </c>
      <c r="S297" s="2">
        <v>7.8000000000000096</v>
      </c>
      <c r="T297" s="4">
        <f t="shared" si="29"/>
        <v>-4.5774937551552772E-32</v>
      </c>
      <c r="U297" s="4">
        <f t="shared" si="30"/>
        <v>-4.6479770646755295E-32</v>
      </c>
      <c r="W297" s="8">
        <v>291</v>
      </c>
      <c r="X297" s="2">
        <v>7.8000000000000096</v>
      </c>
      <c r="Y297" s="4">
        <f>$E$15*4*$F$23*(((-12/$E$23)*(-13/$E$23)*(X297/$E$23)^-14 - (-6/$E$23)*(-7/$E$23)*(X297/$E$23)^-8)+(2/X297)*((-12/$E$23)*(X297/$E$23)^-13 - (-6/$E$23)*(X297/$E$23)^-7))</f>
        <v>-4.5774937551552777E-32</v>
      </c>
      <c r="Z297" s="4">
        <f t="shared" si="31"/>
        <v>-4.6479770646755289E-32</v>
      </c>
    </row>
    <row r="298" spans="8:26" x14ac:dyDescent="0.4">
      <c r="H298" s="8">
        <v>292</v>
      </c>
      <c r="I298" s="2">
        <v>7.8200000000000101</v>
      </c>
      <c r="J298" s="4">
        <f t="shared" si="26"/>
        <v>-1.400039837215912E-29</v>
      </c>
      <c r="K298" s="4">
        <f t="shared" si="27"/>
        <v>-2.8250255014543803E-29</v>
      </c>
      <c r="M298" s="10">
        <f>S298/$E$23</f>
        <v>2.6418918918918952</v>
      </c>
      <c r="N298" s="3">
        <f>4*$F$23*((S298/$E$23)^-12 - (S298/$E$23)^-6)/$F$23</f>
        <v>-1.1729798560899339E-2</v>
      </c>
      <c r="O298" s="4">
        <f>$E$15*4*$F$23*(((-12/$E$23)*(-13/$E$23)*(S298/$E$23)^-14 - (-6/$E$23)*(-7/$E$23)*(S298/$E$23)^-8)+(2/S298)*((-12/$E$23)*(S298/$E$23)^-13 - (-6/$E$23)*(S298/$E$23)^-7))/$F$23</f>
        <v>-3.7701840823178082E-5</v>
      </c>
      <c r="P298" s="7">
        <f t="shared" si="28"/>
        <v>-1.1767500401722517E-2</v>
      </c>
      <c r="Q298" s="7"/>
      <c r="R298" s="8">
        <v>292</v>
      </c>
      <c r="S298" s="2">
        <v>7.8200000000000101</v>
      </c>
      <c r="T298" s="4">
        <f t="shared" si="29"/>
        <v>-4.4855812438379839E-32</v>
      </c>
      <c r="U298" s="4">
        <f t="shared" si="30"/>
        <v>-4.5437085274647278E-32</v>
      </c>
      <c r="W298" s="8">
        <v>292</v>
      </c>
      <c r="X298" s="2">
        <v>7.8200000000000101</v>
      </c>
      <c r="Y298" s="4">
        <f>$E$15*4*$F$23*(((-12/$E$23)*(-13/$E$23)*(X298/$E$23)^-14 - (-6/$E$23)*(-7/$E$23)*(X298/$E$23)^-8)+(2/X298)*((-12/$E$23)*(X298/$E$23)^-13 - (-6/$E$23)*(X298/$E$23)^-7))</f>
        <v>-4.485581243837985E-32</v>
      </c>
      <c r="Z298" s="4">
        <f t="shared" si="31"/>
        <v>-4.5437085274647284E-32</v>
      </c>
    </row>
    <row r="299" spans="8:26" x14ac:dyDescent="0.4">
      <c r="H299" s="8">
        <v>293</v>
      </c>
      <c r="I299" s="2">
        <v>7.8400000000000096</v>
      </c>
      <c r="J299" s="4">
        <f t="shared" si="26"/>
        <v>-1.3787868813455489E-29</v>
      </c>
      <c r="K299" s="4">
        <f t="shared" si="27"/>
        <v>-2.7822775102668756E-29</v>
      </c>
      <c r="M299" s="10">
        <f>S299/$E$23</f>
        <v>2.6486486486486518</v>
      </c>
      <c r="N299" s="3">
        <f>4*$F$23*((S299/$E$23)^-12 - (S299/$E$23)^-6)/$F$23</f>
        <v>-1.1551920178289649E-2</v>
      </c>
      <c r="O299" s="4">
        <f>$E$15*4*$F$23*(((-12/$E$23)*(-13/$E$23)*(S299/$E$23)^-14 - (-6/$E$23)*(-7/$E$23)*(S299/$E$23)^-8)+(2/S299)*((-12/$E$23)*(S299/$E$23)^-13 - (-6/$E$23)*(S299/$E$23)^-7))/$F$23</f>
        <v>-3.6946615949510412E-5</v>
      </c>
      <c r="P299" s="7">
        <f t="shared" si="28"/>
        <v>-1.1588866794239159E-2</v>
      </c>
      <c r="Q299" s="7"/>
      <c r="R299" s="8">
        <v>293</v>
      </c>
      <c r="S299" s="2">
        <v>7.8400000000000096</v>
      </c>
      <c r="T299" s="4">
        <f t="shared" si="29"/>
        <v>-4.3957282697062547E-32</v>
      </c>
      <c r="U299" s="4">
        <f t="shared" si="30"/>
        <v>-4.4420117105626017E-32</v>
      </c>
      <c r="W299" s="8">
        <v>293</v>
      </c>
      <c r="X299" s="2">
        <v>7.8400000000000096</v>
      </c>
      <c r="Y299" s="4">
        <f>$E$15*4*$F$23*(((-12/$E$23)*(-13/$E$23)*(X299/$E$23)^-14 - (-6/$E$23)*(-7/$E$23)*(X299/$E$23)^-8)+(2/X299)*((-12/$E$23)*(X299/$E$23)^-13 - (-6/$E$23)*(X299/$E$23)^-7))</f>
        <v>-4.3957282697062547E-32</v>
      </c>
      <c r="Z299" s="4">
        <f t="shared" si="31"/>
        <v>-4.4420117105626028E-32</v>
      </c>
    </row>
    <row r="300" spans="8:26" x14ac:dyDescent="0.4">
      <c r="H300" s="8">
        <v>294</v>
      </c>
      <c r="I300" s="2">
        <v>7.86</v>
      </c>
      <c r="J300" s="4">
        <f t="shared" si="26"/>
        <v>-1.3579086402708528E-29</v>
      </c>
      <c r="K300" s="4">
        <f t="shared" si="27"/>
        <v>-2.7402792906567441E-29</v>
      </c>
      <c r="M300" s="10">
        <f>S300/$E$23</f>
        <v>2.6554054054054057</v>
      </c>
      <c r="N300" s="3">
        <f>4*$F$23*((S300/$E$23)^-12 - (S300/$E$23)^-6)/$F$23</f>
        <v>-1.1377174433698822E-2</v>
      </c>
      <c r="O300" s="4">
        <f>$E$15*4*$F$23*(((-12/$E$23)*(-13/$E$23)*(S300/$E$23)^-14 - (-6/$E$23)*(-7/$E$23)*(S300/$E$23)^-8)+(2/S300)*((-12/$E$23)*(S300/$E$23)^-13 - (-6/$E$23)*(S300/$E$23)^-7))/$F$23</f>
        <v>-3.620827522865906E-5</v>
      </c>
      <c r="P300" s="7">
        <f t="shared" si="28"/>
        <v>-1.1413382708927481E-2</v>
      </c>
      <c r="Q300" s="7"/>
      <c r="R300" s="8">
        <v>294</v>
      </c>
      <c r="S300" s="2">
        <v>7.86</v>
      </c>
      <c r="T300" s="4">
        <f t="shared" si="29"/>
        <v>-4.3078840897749501E-32</v>
      </c>
      <c r="U300" s="4">
        <f t="shared" si="30"/>
        <v>-4.3428178054389571E-32</v>
      </c>
      <c r="W300" s="8">
        <v>294</v>
      </c>
      <c r="X300" s="2">
        <v>7.86</v>
      </c>
      <c r="Y300" s="4">
        <f>$E$15*4*$F$23*(((-12/$E$23)*(-13/$E$23)*(X300/$E$23)^-14 - (-6/$E$23)*(-7/$E$23)*(X300/$E$23)^-8)+(2/X300)*((-12/$E$23)*(X300/$E$23)^-13 - (-6/$E$23)*(X300/$E$23)^-7))</f>
        <v>-4.3078840897749512E-32</v>
      </c>
      <c r="Z300" s="4">
        <f t="shared" si="31"/>
        <v>-4.3428178054389571E-32</v>
      </c>
    </row>
    <row r="301" spans="8:26" x14ac:dyDescent="0.4">
      <c r="H301" s="8">
        <v>295</v>
      </c>
      <c r="I301" s="2">
        <v>7.8800000000000097</v>
      </c>
      <c r="J301" s="4">
        <f t="shared" si="26"/>
        <v>-1.3373976051204027E-29</v>
      </c>
      <c r="K301" s="4">
        <f t="shared" si="27"/>
        <v>-2.6990159431204062E-29</v>
      </c>
      <c r="M301" s="10">
        <f>S301/$E$23</f>
        <v>2.6621621621621654</v>
      </c>
      <c r="N301" s="3">
        <f>4*$F$23*((S301/$E$23)^-12 - (S301/$E$23)^-6)/$F$23</f>
        <v>-1.1205498629274988E-2</v>
      </c>
      <c r="O301" s="4">
        <f>$E$15*4*$F$23*(((-12/$E$23)*(-13/$E$23)*(S301/$E$23)^-14 - (-6/$E$23)*(-7/$E$23)*(S301/$E$23)^-8)+(2/S301)*((-12/$E$23)*(S301/$E$23)^-13 - (-6/$E$23)*(S301/$E$23)^-7))/$F$23</f>
        <v>-3.5486403560193515E-5</v>
      </c>
      <c r="P301" s="7">
        <f t="shared" si="28"/>
        <v>-1.1240985032835181E-2</v>
      </c>
      <c r="Q301" s="7"/>
      <c r="R301" s="8">
        <v>295</v>
      </c>
      <c r="S301" s="2">
        <v>7.8800000000000097</v>
      </c>
      <c r="T301" s="4">
        <f t="shared" si="29"/>
        <v>-4.221999317418253E-32</v>
      </c>
      <c r="U301" s="4">
        <f t="shared" si="30"/>
        <v>-4.2460599745885909E-32</v>
      </c>
      <c r="W301" s="8">
        <v>295</v>
      </c>
      <c r="X301" s="2">
        <v>7.8800000000000097</v>
      </c>
      <c r="Y301" s="4">
        <f>$E$15*4*$F$23*(((-12/$E$23)*(-13/$E$23)*(X301/$E$23)^-14 - (-6/$E$23)*(-7/$E$23)*(X301/$E$23)^-8)+(2/X301)*((-12/$E$23)*(X301/$E$23)^-13 - (-6/$E$23)*(X301/$E$23)^-7))</f>
        <v>-4.221999317418254E-32</v>
      </c>
      <c r="Z301" s="4">
        <f t="shared" si="31"/>
        <v>-4.2460599745885914E-32</v>
      </c>
    </row>
    <row r="302" spans="8:26" x14ac:dyDescent="0.4">
      <c r="H302" s="8">
        <v>296</v>
      </c>
      <c r="I302" s="2">
        <v>7.9000000000000101</v>
      </c>
      <c r="J302" s="4">
        <f t="shared" si="26"/>
        <v>-1.3172464351264739E-29</v>
      </c>
      <c r="K302" s="4">
        <f t="shared" si="27"/>
        <v>-2.6584728973635805E-29</v>
      </c>
      <c r="M302" s="10">
        <f>S302/$E$23</f>
        <v>2.6689189189189224</v>
      </c>
      <c r="N302" s="3">
        <f>4*$F$23*((S302/$E$23)^-12 - (S302/$E$23)^-6)/$F$23</f>
        <v>-1.1036831469023657E-2</v>
      </c>
      <c r="O302" s="4">
        <f>$E$15*4*$F$23*(((-12/$E$23)*(-13/$E$23)*(S302/$E$23)^-14 - (-6/$E$23)*(-7/$E$23)*(S302/$E$23)^-8)+(2/S302)*((-12/$E$23)*(S302/$E$23)^-13 - (-6/$E$23)*(S302/$E$23)^-7))/$F$23</f>
        <v>-3.4780596917747709E-5</v>
      </c>
      <c r="P302" s="7">
        <f t="shared" si="28"/>
        <v>-1.1071612065941405E-2</v>
      </c>
      <c r="Q302" s="7"/>
      <c r="R302" s="8">
        <v>296</v>
      </c>
      <c r="S302" s="2">
        <v>7.9000000000000101</v>
      </c>
      <c r="T302" s="4">
        <f t="shared" si="29"/>
        <v>-4.1380258835485497E-32</v>
      </c>
      <c r="U302" s="4">
        <f t="shared" si="30"/>
        <v>-4.1516732919439734E-32</v>
      </c>
      <c r="W302" s="8">
        <v>296</v>
      </c>
      <c r="X302" s="2">
        <v>7.9000000000000101</v>
      </c>
      <c r="Y302" s="4">
        <f>$E$15*4*$F$23*(((-12/$E$23)*(-13/$E$23)*(X302/$E$23)^-14 - (-6/$E$23)*(-7/$E$23)*(X302/$E$23)^-8)+(2/X302)*((-12/$E$23)*(X302/$E$23)^-13 - (-6/$E$23)*(X302/$E$23)^-7))</f>
        <v>-4.1380258835485519E-32</v>
      </c>
      <c r="Z302" s="4">
        <f t="shared" si="31"/>
        <v>-4.1516732919439739E-32</v>
      </c>
    </row>
    <row r="303" spans="8:26" x14ac:dyDescent="0.4">
      <c r="H303" s="8">
        <v>297</v>
      </c>
      <c r="I303" s="2">
        <v>7.9200000000000097</v>
      </c>
      <c r="J303" s="4">
        <f t="shared" si="26"/>
        <v>-1.2974479534805541E-29</v>
      </c>
      <c r="K303" s="4">
        <f t="shared" si="27"/>
        <v>-2.6186359043485361E-29</v>
      </c>
      <c r="M303" s="10">
        <f>S303/$E$23</f>
        <v>2.675675675675679</v>
      </c>
      <c r="N303" s="3">
        <f>4*$F$23*((S303/$E$23)^-12 - (S303/$E$23)^-6)/$F$23</f>
        <v>-1.0871113024289301E-2</v>
      </c>
      <c r="O303" s="4">
        <f>$E$15*4*$F$23*(((-12/$E$23)*(-13/$E$23)*(S303/$E$23)^-14 - (-6/$E$23)*(-7/$E$23)*(S303/$E$23)^-8)+(2/S303)*((-12/$E$23)*(S303/$E$23)^-13 - (-6/$E$23)*(S303/$E$23)^-7))/$F$23</f>
        <v>-3.409046203257698E-5</v>
      </c>
      <c r="P303" s="7">
        <f t="shared" si="28"/>
        <v>-1.0905203486321879E-2</v>
      </c>
      <c r="Q303" s="7"/>
      <c r="R303" s="8">
        <v>297</v>
      </c>
      <c r="S303" s="2">
        <v>7.9200000000000097</v>
      </c>
      <c r="T303" s="4">
        <f t="shared" si="29"/>
        <v>-4.0559169989675902E-32</v>
      </c>
      <c r="U303" s="4">
        <f t="shared" si="30"/>
        <v>-4.0595946851547089E-32</v>
      </c>
      <c r="W303" s="8">
        <v>297</v>
      </c>
      <c r="X303" s="2">
        <v>7.9200000000000097</v>
      </c>
      <c r="Y303" s="4">
        <f>$E$15*4*$F$23*(((-12/$E$23)*(-13/$E$23)*(X303/$E$23)^-14 - (-6/$E$23)*(-7/$E$23)*(X303/$E$23)^-8)+(2/X303)*((-12/$E$23)*(X303/$E$23)^-13 - (-6/$E$23)*(X303/$E$23)^-7))</f>
        <v>-4.0559169989675908E-32</v>
      </c>
      <c r="Z303" s="4">
        <f t="shared" si="31"/>
        <v>-4.0595946851547089E-32</v>
      </c>
    </row>
    <row r="304" spans="8:26" x14ac:dyDescent="0.4">
      <c r="H304" s="8">
        <v>298</v>
      </c>
      <c r="I304" s="2">
        <v>7.94</v>
      </c>
      <c r="J304" s="4">
        <f t="shared" si="26"/>
        <v>-1.2779951433000875E-29</v>
      </c>
      <c r="K304" s="4">
        <f t="shared" si="27"/>
        <v>-2.5794910285481618E-29</v>
      </c>
      <c r="M304" s="10">
        <f>S304/$E$23</f>
        <v>2.6824324324324325</v>
      </c>
      <c r="N304" s="3">
        <f>4*$F$23*((S304/$E$23)^-12 - (S304/$E$23)^-6)/$F$23</f>
        <v>-1.0708284700162218E-2</v>
      </c>
      <c r="O304" s="4">
        <f>$E$15*4*$F$23*(((-12/$E$23)*(-13/$E$23)*(S304/$E$23)^-14 - (-6/$E$23)*(-7/$E$23)*(S304/$E$23)^-8)+(2/S304)*((-12/$E$23)*(S304/$E$23)^-13 - (-6/$E$23)*(S304/$E$23)^-7))/$F$23</f>
        <v>-3.341561608667004E-5</v>
      </c>
      <c r="P304" s="7">
        <f t="shared" si="28"/>
        <v>-1.0741700316248888E-2</v>
      </c>
      <c r="Q304" s="7"/>
      <c r="R304" s="8">
        <v>298</v>
      </c>
      <c r="S304" s="2">
        <v>7.94</v>
      </c>
      <c r="T304" s="4">
        <f t="shared" si="29"/>
        <v>-3.9756271178544289E-32</v>
      </c>
      <c r="U304" s="4">
        <f t="shared" si="30"/>
        <v>-3.9697628796761283E-32</v>
      </c>
      <c r="W304" s="8">
        <v>298</v>
      </c>
      <c r="X304" s="2">
        <v>7.94</v>
      </c>
      <c r="Y304" s="4">
        <f>$E$15*4*$F$23*(((-12/$E$23)*(-13/$E$23)*(X304/$E$23)^-14 - (-6/$E$23)*(-7/$E$23)*(X304/$E$23)^-8)+(2/X304)*((-12/$E$23)*(X304/$E$23)^-13 - (-6/$E$23)*(X304/$E$23)^-7))</f>
        <v>-3.97562711785443E-32</v>
      </c>
      <c r="Z304" s="4">
        <f t="shared" si="31"/>
        <v>-3.9697628796761277E-32</v>
      </c>
    </row>
    <row r="305" spans="8:26" x14ac:dyDescent="0.4">
      <c r="H305" s="8">
        <v>299</v>
      </c>
      <c r="I305" s="2">
        <v>7.9600000000000097</v>
      </c>
      <c r="J305" s="4">
        <f t="shared" si="26"/>
        <v>-1.2588811437030172E-29</v>
      </c>
      <c r="K305" s="4">
        <f t="shared" si="27"/>
        <v>-2.5410246404007313E-29</v>
      </c>
      <c r="M305" s="10">
        <f>S305/$E$23</f>
        <v>2.6891891891891926</v>
      </c>
      <c r="N305" s="3">
        <f>4*$F$23*((S305/$E$23)^-12 - (S305/$E$23)^-6)/$F$23</f>
        <v>-1.0548289202782271E-2</v>
      </c>
      <c r="O305" s="4">
        <f>$E$15*4*$F$23*(((-12/$E$23)*(-13/$E$23)*(S305/$E$23)^-14 - (-6/$E$23)*(-7/$E$23)*(S305/$E$23)^-8)+(2/S305)*((-12/$E$23)*(S305/$E$23)^-13 - (-6/$E$23)*(S305/$E$23)^-7))/$F$23</f>
        <v>-3.2755686415108083E-5</v>
      </c>
      <c r="P305" s="7">
        <f t="shared" si="28"/>
        <v>-1.0581044889197378E-2</v>
      </c>
      <c r="Q305" s="7"/>
      <c r="R305" s="8">
        <v>299</v>
      </c>
      <c r="S305" s="2">
        <v>7.9600000000000097</v>
      </c>
      <c r="T305" s="4">
        <f t="shared" si="29"/>
        <v>-3.8971119023535801E-32</v>
      </c>
      <c r="U305" s="4">
        <f t="shared" si="30"/>
        <v>-3.8821183446086256E-32</v>
      </c>
      <c r="W305" s="8">
        <v>299</v>
      </c>
      <c r="X305" s="2">
        <v>7.9600000000000097</v>
      </c>
      <c r="Y305" s="4">
        <f>$E$15*4*$F$23*(((-12/$E$23)*(-13/$E$23)*(X305/$E$23)^-14 - (-6/$E$23)*(-7/$E$23)*(X305/$E$23)^-8)+(2/X305)*((-12/$E$23)*(X305/$E$23)^-13 - (-6/$E$23)*(X305/$E$23)^-7))</f>
        <v>-3.8971119023535823E-32</v>
      </c>
      <c r="Z305" s="4">
        <f t="shared" si="31"/>
        <v>-3.8821183446086256E-32</v>
      </c>
    </row>
    <row r="306" spans="8:26" x14ac:dyDescent="0.4">
      <c r="H306" s="8">
        <v>300</v>
      </c>
      <c r="I306" s="2">
        <v>7.9800000000000102</v>
      </c>
      <c r="J306" s="4">
        <f t="shared" si="26"/>
        <v>-1.2400992459872604E-29</v>
      </c>
      <c r="K306" s="4">
        <f t="shared" si="27"/>
        <v>-2.5032234089603423E-29</v>
      </c>
      <c r="M306" s="10">
        <f>S306/$E$23</f>
        <v>2.6959459459459496</v>
      </c>
      <c r="N306" s="3">
        <f>4*$F$23*((S306/$E$23)^-12 - (S306/$E$23)^-6)/$F$23</f>
        <v>-1.0391070507515575E-2</v>
      </c>
      <c r="O306" s="4">
        <f>$E$15*4*$F$23*(((-12/$E$23)*(-13/$E$23)*(S306/$E$23)^-14 - (-6/$E$23)*(-7/$E$23)*(S306/$E$23)^-8)+(2/S306)*((-12/$E$23)*(S306/$E$23)^-13 - (-6/$E$23)*(S306/$E$23)^-7))/$F$23</f>
        <v>-3.2110310217390156E-5</v>
      </c>
      <c r="P306" s="7">
        <f t="shared" si="28"/>
        <v>-1.0423180817732965E-2</v>
      </c>
      <c r="Q306" s="7"/>
      <c r="R306" s="8">
        <v>300</v>
      </c>
      <c r="S306" s="2">
        <v>7.9800000000000102</v>
      </c>
      <c r="T306" s="4">
        <f t="shared" si="29"/>
        <v>-3.820328188229911E-32</v>
      </c>
      <c r="U306" s="4">
        <f t="shared" si="30"/>
        <v>-3.7966032402333142E-32</v>
      </c>
      <c r="W306" s="8">
        <v>300</v>
      </c>
      <c r="X306" s="2">
        <v>7.9800000000000102</v>
      </c>
      <c r="Y306" s="4">
        <f>$E$15*4*$F$23*(((-12/$E$23)*(-13/$E$23)*(X306/$E$23)^-14 - (-6/$E$23)*(-7/$E$23)*(X306/$E$23)^-8)+(2/X306)*((-12/$E$23)*(X306/$E$23)^-13 - (-6/$E$23)*(X306/$E$23)^-7))</f>
        <v>-3.8203281882299126E-32</v>
      </c>
      <c r="Z306" s="4">
        <f t="shared" si="31"/>
        <v>-3.7966032402333131E-32</v>
      </c>
    </row>
    <row r="307" spans="8:26" x14ac:dyDescent="0.4">
      <c r="H307" s="8">
        <v>301</v>
      </c>
      <c r="I307" s="2">
        <v>8.0000000000000107</v>
      </c>
      <c r="J307" s="4">
        <f t="shared" si="26"/>
        <v>-1.22164288991179E-29</v>
      </c>
      <c r="K307" s="4">
        <f t="shared" si="27"/>
        <v>-2.4660742947370333E-29</v>
      </c>
      <c r="M307" s="10">
        <f>S307/$E$23</f>
        <v>2.7027027027027062</v>
      </c>
      <c r="N307" s="3">
        <f>4*$F$23*((S307/$E$23)^-12 - (S307/$E$23)^-6)/$F$23</f>
        <v>-1.0236573827976559E-2</v>
      </c>
      <c r="O307" s="4">
        <f>$E$15*4*$F$23*(((-12/$E$23)*(-13/$E$23)*(S307/$E$23)^-14 - (-6/$E$23)*(-7/$E$23)*(S307/$E$23)^-8)+(2/S307)*((-12/$E$23)*(S307/$E$23)^-13 - (-6/$E$23)*(S307/$E$23)^-7))/$F$23</f>
        <v>-3.1479134277433012E-5</v>
      </c>
      <c r="P307" s="7">
        <f t="shared" si="28"/>
        <v>-1.0268052962253993E-2</v>
      </c>
      <c r="Q307" s="7"/>
      <c r="R307" s="8">
        <v>301</v>
      </c>
      <c r="S307" s="2">
        <v>8.0000000000000107</v>
      </c>
      <c r="T307" s="4">
        <f t="shared" si="29"/>
        <v>-3.7452339515555835E-32</v>
      </c>
      <c r="U307" s="4">
        <f t="shared" si="30"/>
        <v>-3.7131613671886481E-32</v>
      </c>
      <c r="W307" s="8">
        <v>301</v>
      </c>
      <c r="X307" s="2">
        <v>8.0000000000000107</v>
      </c>
      <c r="Y307" s="4">
        <f>$E$15*4*$F$23*(((-12/$E$23)*(-13/$E$23)*(X307/$E$23)^-14 - (-6/$E$23)*(-7/$E$23)*(X307/$E$23)^-8)+(2/X307)*((-12/$E$23)*(X307/$E$23)^-13 - (-6/$E$23)*(X307/$E$23)^-7))</f>
        <v>-3.7452339515555846E-32</v>
      </c>
      <c r="Z307" s="4">
        <f t="shared" si="31"/>
        <v>-3.7131613671886486E-32</v>
      </c>
    </row>
    <row r="308" spans="8:26" x14ac:dyDescent="0.4">
      <c r="H308" s="8">
        <v>302</v>
      </c>
      <c r="I308" s="2">
        <v>8.02</v>
      </c>
      <c r="J308" s="4">
        <f t="shared" si="26"/>
        <v>-1.2035056600767316E-29</v>
      </c>
      <c r="K308" s="4">
        <f t="shared" si="27"/>
        <v>-2.4295645427220464E-29</v>
      </c>
      <c r="M308" s="10">
        <f>S308/$E$23</f>
        <v>2.7094594594594592</v>
      </c>
      <c r="N308" s="3">
        <f>4*$F$23*((S308/$E$23)^-12 - (S308/$E$23)^-6)/$F$23</f>
        <v>-1.0084745585873845E-2</v>
      </c>
      <c r="O308" s="4">
        <f>$E$15*4*$F$23*(((-12/$E$23)*(-13/$E$23)*(S308/$E$23)^-14 - (-6/$E$23)*(-7/$E$23)*(S308/$E$23)^-8)+(2/S308)*((-12/$E$23)*(S308/$E$23)^-13 - (-6/$E$23)*(S308/$E$23)^-7))/$F$23</f>
        <v>-3.086181469198493E-5</v>
      </c>
      <c r="P308" s="7">
        <f t="shared" si="28"/>
        <v>-1.0115607400565829E-2</v>
      </c>
      <c r="Q308" s="7"/>
      <c r="R308" s="8">
        <v>302</v>
      </c>
      <c r="S308" s="2">
        <v>8.02</v>
      </c>
      <c r="T308" s="4">
        <f t="shared" si="29"/>
        <v>-3.6717882763980615E-32</v>
      </c>
      <c r="U308" s="4">
        <f t="shared" si="30"/>
        <v>-3.6317381172373784E-32</v>
      </c>
      <c r="W308" s="8">
        <v>302</v>
      </c>
      <c r="X308" s="2">
        <v>8.02</v>
      </c>
      <c r="Y308" s="4">
        <f>$E$15*4*$F$23*(((-12/$E$23)*(-13/$E$23)*(X308/$E$23)^-14 - (-6/$E$23)*(-7/$E$23)*(X308/$E$23)^-8)+(2/X308)*((-12/$E$23)*(X308/$E$23)^-13 - (-6/$E$23)*(X308/$E$23)^-7))</f>
        <v>-3.671788276398062E-32</v>
      </c>
      <c r="Z308" s="4">
        <f t="shared" si="31"/>
        <v>-3.631738117237379E-32</v>
      </c>
    </row>
    <row r="309" spans="8:26" x14ac:dyDescent="0.4">
      <c r="H309" s="8">
        <v>303</v>
      </c>
      <c r="I309" s="2">
        <v>8.0400000000000098</v>
      </c>
      <c r="J309" s="4">
        <f t="shared" si="26"/>
        <v>-1.1856812823993997E-29</v>
      </c>
      <c r="K309" s="4">
        <f t="shared" si="27"/>
        <v>-2.3936816755926665E-29</v>
      </c>
      <c r="M309" s="10">
        <f>S309/$E$23</f>
        <v>2.7162162162162198</v>
      </c>
      <c r="N309" s="3">
        <f>4*$F$23*((S309/$E$23)^-12 - (S309/$E$23)^-6)/$F$23</f>
        <v>-9.9355333816543434E-3</v>
      </c>
      <c r="O309" s="4">
        <f>$E$15*4*$F$23*(((-12/$E$23)*(-13/$E$23)*(S309/$E$23)^-14 - (-6/$E$23)*(-7/$E$23)*(S309/$E$23)^-8)+(2/S309)*((-12/$E$23)*(S309/$E$23)^-13 - (-6/$E$23)*(S309/$E$23)^-7))/$F$23</f>
        <v>-3.025801660718203E-5</v>
      </c>
      <c r="P309" s="7">
        <f t="shared" si="28"/>
        <v>-9.9657913982615261E-3</v>
      </c>
      <c r="Q309" s="7"/>
      <c r="R309" s="8">
        <v>303</v>
      </c>
      <c r="S309" s="2">
        <v>8.0400000000000098</v>
      </c>
      <c r="T309" s="4">
        <f t="shared" si="29"/>
        <v>-3.599951323476862E-32</v>
      </c>
      <c r="U309" s="4">
        <f t="shared" si="30"/>
        <v>-3.5522804255720623E-32</v>
      </c>
      <c r="W309" s="8">
        <v>303</v>
      </c>
      <c r="X309" s="2">
        <v>8.0400000000000098</v>
      </c>
      <c r="Y309" s="4">
        <f>$E$15*4*$F$23*(((-12/$E$23)*(-13/$E$23)*(X309/$E$23)^-14 - (-6/$E$23)*(-7/$E$23)*(X309/$E$23)^-8)+(2/X309)*((-12/$E$23)*(X309/$E$23)^-13 - (-6/$E$23)*(X309/$E$23)^-7))</f>
        <v>-3.5999513234768631E-32</v>
      </c>
      <c r="Z309" s="4">
        <f t="shared" si="31"/>
        <v>-3.5522804255720623E-32</v>
      </c>
    </row>
    <row r="310" spans="8:26" x14ac:dyDescent="0.4">
      <c r="H310" s="8">
        <v>304</v>
      </c>
      <c r="I310" s="2">
        <v>8.0600000000000094</v>
      </c>
      <c r="J310" s="4">
        <f t="shared" si="26"/>
        <v>-1.1681636206837913E-29</v>
      </c>
      <c r="K310" s="4">
        <f t="shared" si="27"/>
        <v>-2.358413487092274E-29</v>
      </c>
      <c r="M310" s="10">
        <f>S310/$E$23</f>
        <v>2.7229729729729764</v>
      </c>
      <c r="N310" s="3">
        <f>4*$F$23*((S310/$E$23)^-12 - (S310/$E$23)^-6)/$F$23</f>
        <v>-9.7888859659250021E-3</v>
      </c>
      <c r="O310" s="4">
        <f>$E$15*4*$F$23*(((-12/$E$23)*(-13/$E$23)*(S310/$E$23)^-14 - (-6/$E$23)*(-7/$E$23)*(S310/$E$23)^-8)+(2/S310)*((-12/$E$23)*(S310/$E$23)^-13 - (-6/$E$23)*(S310/$E$23)^-7))/$F$23</f>
        <v>-2.9667413963001447E-5</v>
      </c>
      <c r="P310" s="7">
        <f t="shared" si="28"/>
        <v>-9.8185533798880037E-3</v>
      </c>
      <c r="Q310" s="7"/>
      <c r="R310" s="8">
        <v>304</v>
      </c>
      <c r="S310" s="2">
        <v>8.0600000000000094</v>
      </c>
      <c r="T310" s="4">
        <f t="shared" si="29"/>
        <v>-3.5296842997598435E-32</v>
      </c>
      <c r="U310" s="4">
        <f t="shared" si="30"/>
        <v>-3.4747367246113569E-32</v>
      </c>
      <c r="W310" s="8">
        <v>304</v>
      </c>
      <c r="X310" s="2">
        <v>8.0600000000000094</v>
      </c>
      <c r="Y310" s="4">
        <f>$E$15*4*$F$23*(((-12/$E$23)*(-13/$E$23)*(X310/$E$23)^-14 - (-6/$E$23)*(-7/$E$23)*(X310/$E$23)^-8)+(2/X310)*((-12/$E$23)*(X310/$E$23)^-13 - (-6/$E$23)*(X310/$E$23)^-7))</f>
        <v>-3.529684299759844E-32</v>
      </c>
      <c r="Z310" s="4">
        <f t="shared" si="31"/>
        <v>-3.4747367246113569E-32</v>
      </c>
    </row>
    <row r="311" spans="8:26" x14ac:dyDescent="0.4">
      <c r="H311" s="8">
        <v>305</v>
      </c>
      <c r="I311" s="2">
        <v>8.0800000000000107</v>
      </c>
      <c r="J311" s="4">
        <f t="shared" si="26"/>
        <v>-1.1509466732805257E-29</v>
      </c>
      <c r="K311" s="4">
        <f t="shared" si="27"/>
        <v>-2.3237480355801187E-29</v>
      </c>
      <c r="M311" s="10">
        <f>S311/$E$23</f>
        <v>2.7297297297297334</v>
      </c>
      <c r="N311" s="3">
        <f>4*$F$23*((S311/$E$23)^-12 - (S311/$E$23)^-6)/$F$23</f>
        <v>-9.6447532116271037E-3</v>
      </c>
      <c r="O311" s="4">
        <f>$E$15*4*$F$23*(((-12/$E$23)*(-13/$E$23)*(S311/$E$23)^-14 - (-6/$E$23)*(-7/$E$23)*(S311/$E$23)^-8)+(2/S311)*((-12/$E$23)*(S311/$E$23)^-13 - (-6/$E$23)*(S311/$E$23)^-7))/$F$23</f>
        <v>-2.9089689245352834E-5</v>
      </c>
      <c r="P311" s="7">
        <f t="shared" si="28"/>
        <v>-9.6738429008724567E-3</v>
      </c>
      <c r="Q311" s="7"/>
      <c r="R311" s="8">
        <v>305</v>
      </c>
      <c r="S311" s="2">
        <v>8.0800000000000107</v>
      </c>
      <c r="T311" s="4">
        <f t="shared" si="29"/>
        <v>-3.4609494289682541E-32</v>
      </c>
      <c r="U311" s="4">
        <f t="shared" si="30"/>
        <v>-3.3990568992380155E-32</v>
      </c>
      <c r="W311" s="8">
        <v>305</v>
      </c>
      <c r="X311" s="2">
        <v>8.0800000000000107</v>
      </c>
      <c r="Y311" s="4">
        <f>$E$15*4*$F$23*(((-12/$E$23)*(-13/$E$23)*(X311/$E$23)^-14 - (-6/$E$23)*(-7/$E$23)*(X311/$E$23)^-8)+(2/X311)*((-12/$E$23)*(X311/$E$23)^-13 - (-6/$E$23)*(X311/$E$23)^-7))</f>
        <v>-3.4609494289682546E-32</v>
      </c>
      <c r="Z311" s="4">
        <f t="shared" si="31"/>
        <v>-3.3990568992380155E-32</v>
      </c>
    </row>
    <row r="312" spans="8:26" x14ac:dyDescent="0.4">
      <c r="H312" s="8">
        <v>306</v>
      </c>
      <c r="I312" s="2">
        <v>8.1</v>
      </c>
      <c r="J312" s="4">
        <f t="shared" si="26"/>
        <v>-1.134024569835026E-29</v>
      </c>
      <c r="K312" s="4">
        <f t="shared" si="27"/>
        <v>-2.2896736377469294E-29</v>
      </c>
      <c r="M312" s="10">
        <f>S312/$E$23</f>
        <v>2.7364864864864864</v>
      </c>
      <c r="N312" s="3">
        <f>4*$F$23*((S312/$E$23)^-12 - (S312/$E$23)^-6)/$F$23</f>
        <v>-9.5030860869448515E-3</v>
      </c>
      <c r="O312" s="4">
        <f>$E$15*4*$F$23*(((-12/$E$23)*(-13/$E$23)*(S312/$E$23)^-14 - (-6/$E$23)*(-7/$E$23)*(S312/$E$23)^-8)+(2/S312)*((-12/$E$23)*(S312/$E$23)^-13 - (-6/$E$23)*(S312/$E$23)^-7))/$F$23</f>
        <v>-2.8524533245582015E-5</v>
      </c>
      <c r="P312" s="7">
        <f t="shared" si="28"/>
        <v>-9.5316106201904331E-3</v>
      </c>
      <c r="Q312" s="7"/>
      <c r="R312" s="8">
        <v>306</v>
      </c>
      <c r="S312" s="2">
        <v>8.1</v>
      </c>
      <c r="T312" s="4">
        <f t="shared" si="29"/>
        <v>-3.3937099229636551E-32</v>
      </c>
      <c r="U312" s="4">
        <f t="shared" si="30"/>
        <v>-3.3251922434342613E-32</v>
      </c>
      <c r="W312" s="8">
        <v>306</v>
      </c>
      <c r="X312" s="2">
        <v>8.1</v>
      </c>
      <c r="Y312" s="4">
        <f>$E$15*4*$F$23*(((-12/$E$23)*(-13/$E$23)*(X312/$E$23)^-14 - (-6/$E$23)*(-7/$E$23)*(X312/$E$23)^-8)+(2/X312)*((-12/$E$23)*(X312/$E$23)^-13 - (-6/$E$23)*(X312/$E$23)^-7))</f>
        <v>-3.3937099229636562E-32</v>
      </c>
      <c r="Z312" s="4">
        <f t="shared" si="31"/>
        <v>-3.3251922434342624E-32</v>
      </c>
    </row>
    <row r="313" spans="8:26" x14ac:dyDescent="0.4">
      <c r="H313" s="8">
        <v>307</v>
      </c>
      <c r="I313" s="2">
        <v>8.1200000000000099</v>
      </c>
      <c r="J313" s="4">
        <f t="shared" si="26"/>
        <v>-1.1173915681211388E-29</v>
      </c>
      <c r="K313" s="4">
        <f t="shared" si="27"/>
        <v>-2.2561788624912592E-29</v>
      </c>
      <c r="M313" s="10">
        <f>S313/$E$23</f>
        <v>2.7432432432432465</v>
      </c>
      <c r="N313" s="3">
        <f>4*$F$23*((S313/$E$23)^-12 - (S313/$E$23)^-6)/$F$23</f>
        <v>-9.3638366289248882E-3</v>
      </c>
      <c r="O313" s="4">
        <f>$E$15*4*$F$23*(((-12/$E$23)*(-13/$E$23)*(S313/$E$23)^-14 - (-6/$E$23)*(-7/$E$23)*(S313/$E$23)^-8)+(2/S313)*((-12/$E$23)*(S313/$E$23)^-13 - (-6/$E$23)*(S313/$E$23)^-7))/$F$23</f>
        <v>-2.7971644827145741E-5</v>
      </c>
      <c r="P313" s="7">
        <f t="shared" si="28"/>
        <v>-9.3918082737520347E-3</v>
      </c>
      <c r="Q313" s="7"/>
      <c r="R313" s="8">
        <v>307</v>
      </c>
      <c r="S313" s="2">
        <v>8.1200000000000099</v>
      </c>
      <c r="T313" s="4">
        <f t="shared" si="29"/>
        <v>-3.3279299539880192E-32</v>
      </c>
      <c r="U313" s="4">
        <f t="shared" si="30"/>
        <v>-3.2530954182686647E-32</v>
      </c>
      <c r="W313" s="8">
        <v>307</v>
      </c>
      <c r="X313" s="2">
        <v>8.1200000000000099</v>
      </c>
      <c r="Y313" s="4">
        <f>$E$15*4*$F$23*(((-12/$E$23)*(-13/$E$23)*(X313/$E$23)^-14 - (-6/$E$23)*(-7/$E$23)*(X313/$E$23)^-8)+(2/X313)*((-12/$E$23)*(X313/$E$23)^-13 - (-6/$E$23)*(X313/$E$23)^-7))</f>
        <v>-3.3279299539880208E-32</v>
      </c>
      <c r="Z313" s="4">
        <f t="shared" si="31"/>
        <v>-3.2530954182686653E-32</v>
      </c>
    </row>
    <row r="314" spans="8:26" x14ac:dyDescent="0.4">
      <c r="H314" s="8">
        <v>308</v>
      </c>
      <c r="I314" s="2">
        <v>8.1400000000000095</v>
      </c>
      <c r="J314" s="4">
        <f t="shared" si="26"/>
        <v>-1.1010420509580636E-29</v>
      </c>
      <c r="K314" s="4">
        <f t="shared" si="27"/>
        <v>-2.2232525249527652E-29</v>
      </c>
      <c r="M314" s="10">
        <f>S314/$E$23</f>
        <v>2.7500000000000031</v>
      </c>
      <c r="N314" s="3">
        <f>4*$F$23*((S314/$E$23)^-12 - (S314/$E$23)^-6)/$F$23</f>
        <v>-9.2269579177890939E-3</v>
      </c>
      <c r="O314" s="4">
        <f>$E$15*4*$F$23*(((-12/$E$23)*(-13/$E$23)*(S314/$E$23)^-14 - (-6/$E$23)*(-7/$E$23)*(S314/$E$23)^-8)+(2/S314)*((-12/$E$23)*(S314/$E$23)^-13 - (-6/$E$23)*(S314/$E$23)^-7))/$F$23</f>
        <v>-2.7430730699243699E-5</v>
      </c>
      <c r="P314" s="7">
        <f t="shared" si="28"/>
        <v>-9.2543886484883382E-3</v>
      </c>
      <c r="Q314" s="7"/>
      <c r="R314" s="8">
        <v>308</v>
      </c>
      <c r="S314" s="2">
        <v>8.1400000000000095</v>
      </c>
      <c r="T314" s="4">
        <f t="shared" si="29"/>
        <v>-3.2635746277315695E-32</v>
      </c>
      <c r="U314" s="4">
        <f t="shared" si="30"/>
        <v>-3.1827204111926658E-32</v>
      </c>
      <c r="W314" s="8">
        <v>308</v>
      </c>
      <c r="X314" s="2">
        <v>8.1400000000000095</v>
      </c>
      <c r="Y314" s="4">
        <f>$E$15*4*$F$23*(((-12/$E$23)*(-13/$E$23)*(X314/$E$23)^-14 - (-6/$E$23)*(-7/$E$23)*(X314/$E$23)^-8)+(2/X314)*((-12/$E$23)*(X314/$E$23)^-13 - (-6/$E$23)*(X314/$E$23)^-7))</f>
        <v>-3.2635746277315706E-32</v>
      </c>
      <c r="Z314" s="4">
        <f t="shared" si="31"/>
        <v>-3.1827204111926658E-32</v>
      </c>
    </row>
    <row r="315" spans="8:26" x14ac:dyDescent="0.4">
      <c r="H315" s="8">
        <v>309</v>
      </c>
      <c r="I315" s="2">
        <v>8.1600000000000108</v>
      </c>
      <c r="J315" s="4">
        <f t="shared" si="26"/>
        <v>-1.0849705232078889E-29</v>
      </c>
      <c r="K315" s="4">
        <f t="shared" si="27"/>
        <v>-2.1908836806974828E-29</v>
      </c>
      <c r="M315" s="10">
        <f>S315/$E$23</f>
        <v>2.7567567567567606</v>
      </c>
      <c r="N315" s="3">
        <f>4*$F$23*((S315/$E$23)^-12 - (S315/$E$23)^-6)/$F$23</f>
        <v>-9.0924040519181591E-3</v>
      </c>
      <c r="O315" s="4">
        <f>$E$15*4*$F$23*(((-12/$E$23)*(-13/$E$23)*(S315/$E$23)^-14 - (-6/$E$23)*(-7/$E$23)*(S315/$E$23)^-8)+(2/S315)*((-12/$E$23)*(S315/$E$23)^-13 - (-6/$E$23)*(S315/$E$23)^-7))/$F$23</f>
        <v>-2.6901505197179468E-5</v>
      </c>
      <c r="P315" s="7">
        <f t="shared" si="28"/>
        <v>-9.1193055571153394E-3</v>
      </c>
      <c r="Q315" s="7"/>
      <c r="R315" s="8">
        <v>309</v>
      </c>
      <c r="S315" s="2">
        <v>8.1600000000000108</v>
      </c>
      <c r="T315" s="4">
        <f t="shared" si="29"/>
        <v>-3.2006099572011955E-32</v>
      </c>
      <c r="U315" s="4">
        <f t="shared" si="30"/>
        <v>-3.1140224966034241E-32</v>
      </c>
      <c r="W315" s="8">
        <v>309</v>
      </c>
      <c r="X315" s="2">
        <v>8.1600000000000108</v>
      </c>
      <c r="Y315" s="4">
        <f>$E$15*4*$F$23*(((-12/$E$23)*(-13/$E$23)*(X315/$E$23)^-14 - (-6/$E$23)*(-7/$E$23)*(X315/$E$23)^-8)+(2/X315)*((-12/$E$23)*(X315/$E$23)^-13 - (-6/$E$23)*(X315/$E$23)^-7))</f>
        <v>-3.2006099572011955E-32</v>
      </c>
      <c r="Z315" s="4">
        <f t="shared" si="31"/>
        <v>-3.1140224966034241E-32</v>
      </c>
    </row>
    <row r="316" spans="8:26" x14ac:dyDescent="0.4">
      <c r="H316" s="8">
        <v>310</v>
      </c>
      <c r="I316" s="2">
        <v>8.1800000000000104</v>
      </c>
      <c r="J316" s="4">
        <f t="shared" si="26"/>
        <v>-1.0691716088517929E-29</v>
      </c>
      <c r="K316" s="4">
        <f t="shared" si="27"/>
        <v>-2.1590616200516284E-29</v>
      </c>
      <c r="M316" s="10">
        <f>S316/$E$23</f>
        <v>2.7635135135135172</v>
      </c>
      <c r="N316" s="3">
        <f>4*$F$23*((S316/$E$23)^-12 - (S316/$E$23)^-6)/$F$23</f>
        <v>-8.9601301234898158E-3</v>
      </c>
      <c r="O316" s="4">
        <f>$E$15*4*$F$23*(((-12/$E$23)*(-13/$E$23)*(S316/$E$23)^-14 - (-6/$E$23)*(-7/$E$23)*(S316/$E$23)^-8)+(2/S316)*((-12/$E$23)*(S316/$E$23)^-13 - (-6/$E$23)*(S316/$E$23)^-7))/$F$23</f>
        <v>-2.638369006925223E-5</v>
      </c>
      <c r="P316" s="7">
        <f t="shared" si="28"/>
        <v>-8.9865138135590689E-3</v>
      </c>
      <c r="Q316" s="7"/>
      <c r="R316" s="8">
        <v>310</v>
      </c>
      <c r="S316" s="2">
        <v>8.1800000000000104</v>
      </c>
      <c r="T316" s="4">
        <f t="shared" si="29"/>
        <v>-3.1390028373658671E-32</v>
      </c>
      <c r="U316" s="4">
        <f t="shared" si="30"/>
        <v>-3.0469581976340357E-32</v>
      </c>
      <c r="W316" s="8">
        <v>310</v>
      </c>
      <c r="X316" s="2">
        <v>8.1800000000000104</v>
      </c>
      <c r="Y316" s="4">
        <f>$E$15*4*$F$23*(((-12/$E$23)*(-13/$E$23)*(X316/$E$23)^-14 - (-6/$E$23)*(-7/$E$23)*(X316/$E$23)^-8)+(2/X316)*((-12/$E$23)*(X316/$E$23)^-13 - (-6/$E$23)*(X316/$E$23)^-7))</f>
        <v>-3.1390028373658677E-32</v>
      </c>
      <c r="Z316" s="4">
        <f t="shared" si="31"/>
        <v>-3.0469581976340357E-32</v>
      </c>
    </row>
    <row r="317" spans="8:26" x14ac:dyDescent="0.4">
      <c r="H317" s="8">
        <v>311</v>
      </c>
      <c r="I317" s="2">
        <v>8.2000000000000099</v>
      </c>
      <c r="J317" s="4">
        <f t="shared" si="26"/>
        <v>-1.0536400481424759E-29</v>
      </c>
      <c r="K317" s="4">
        <f t="shared" si="27"/>
        <v>-2.1277758625794727E-29</v>
      </c>
      <c r="M317" s="10">
        <f>S317/$E$23</f>
        <v>2.7702702702702737</v>
      </c>
      <c r="N317" s="3">
        <f>4*$F$23*((S317/$E$23)^-12 - (S317/$E$23)^-6)/$F$23</f>
        <v>-8.8300921947514783E-3</v>
      </c>
      <c r="O317" s="4">
        <f>$E$15*4*$F$23*(((-12/$E$23)*(-13/$E$23)*(S317/$E$23)^-14 - (-6/$E$23)*(-7/$E$23)*(S317/$E$23)^-8)+(2/S317)*((-12/$E$23)*(S317/$E$23)^-13 - (-6/$E$23)*(S317/$E$23)^-7))/$F$23</f>
        <v>-2.587701426996864E-5</v>
      </c>
      <c r="P317" s="7">
        <f t="shared" si="28"/>
        <v>-8.8559692090214477E-3</v>
      </c>
      <c r="Q317" s="7"/>
      <c r="R317" s="8">
        <v>311</v>
      </c>
      <c r="S317" s="2">
        <v>8.2000000000000099</v>
      </c>
      <c r="T317" s="4">
        <f t="shared" si="29"/>
        <v>-3.0787210205539971E-32</v>
      </c>
      <c r="U317" s="4">
        <f t="shared" si="30"/>
        <v>-2.9814852491309368E-32</v>
      </c>
      <c r="W317" s="8">
        <v>311</v>
      </c>
      <c r="X317" s="2">
        <v>8.2000000000000099</v>
      </c>
      <c r="Y317" s="4">
        <f>$E$15*4*$F$23*(((-12/$E$23)*(-13/$E$23)*(X317/$E$23)^-14 - (-6/$E$23)*(-7/$E$23)*(X317/$E$23)^-8)+(2/X317)*((-12/$E$23)*(X317/$E$23)^-13 - (-6/$E$23)*(X317/$E$23)^-7))</f>
        <v>-3.0787210205539982E-32</v>
      </c>
      <c r="Z317" s="4">
        <f t="shared" si="31"/>
        <v>-2.9814852491309374E-32</v>
      </c>
    </row>
    <row r="318" spans="8:26" x14ac:dyDescent="0.4">
      <c r="H318" s="8">
        <v>312</v>
      </c>
      <c r="I318" s="2">
        <v>8.2200000000000095</v>
      </c>
      <c r="J318" s="4">
        <f t="shared" si="26"/>
        <v>-1.0383706948307793E-29</v>
      </c>
      <c r="K318" s="4">
        <f t="shared" si="27"/>
        <v>-2.0970161517015968E-29</v>
      </c>
      <c r="M318" s="10">
        <f>S318/$E$23</f>
        <v>2.7770270270270303</v>
      </c>
      <c r="N318" s="3">
        <f>4*$F$23*((S318/$E$23)^-12 - (S318/$E$23)^-6)/$F$23</f>
        <v>-8.7022472749103182E-3</v>
      </c>
      <c r="O318" s="4">
        <f>$E$15*4*$F$23*(((-12/$E$23)*(-13/$E$23)*(S318/$E$23)^-14 - (-6/$E$23)*(-7/$E$23)*(S318/$E$23)^-8)+(2/S318)*((-12/$E$23)*(S318/$E$23)^-13 - (-6/$E$23)*(S318/$E$23)^-7))/$F$23</f>
        <v>-2.5381213759382282E-5</v>
      </c>
      <c r="P318" s="7">
        <f t="shared" si="28"/>
        <v>-8.7276284886697014E-3</v>
      </c>
      <c r="Q318" s="7"/>
      <c r="R318" s="8">
        <v>312</v>
      </c>
      <c r="S318" s="2">
        <v>8.2200000000000095</v>
      </c>
      <c r="T318" s="4">
        <f t="shared" si="29"/>
        <v>-3.0197330925798219E-32</v>
      </c>
      <c r="U318" s="4">
        <f t="shared" si="30"/>
        <v>-2.9175625617810636E-32</v>
      </c>
      <c r="W318" s="8">
        <v>312</v>
      </c>
      <c r="X318" s="2">
        <v>8.2200000000000095</v>
      </c>
      <c r="Y318" s="4">
        <f>$E$15*4*$F$23*(((-12/$E$23)*(-13/$E$23)*(X318/$E$23)^-14 - (-6/$E$23)*(-7/$E$23)*(X318/$E$23)^-8)+(2/X318)*((-12/$E$23)*(X318/$E$23)^-13 - (-6/$E$23)*(X318/$E$23)^-7))</f>
        <v>-3.0197330925798225E-32</v>
      </c>
      <c r="Z318" s="4">
        <f t="shared" si="31"/>
        <v>-2.9175625617810641E-32</v>
      </c>
    </row>
    <row r="319" spans="8:26" x14ac:dyDescent="0.4">
      <c r="H319" s="8">
        <v>313</v>
      </c>
      <c r="I319" s="2">
        <v>8.2400000000000109</v>
      </c>
      <c r="J319" s="4">
        <f t="shared" si="26"/>
        <v>-1.0233585134643809E-29</v>
      </c>
      <c r="K319" s="4">
        <f t="shared" si="27"/>
        <v>-2.0667724494496536E-29</v>
      </c>
      <c r="M319" s="10">
        <f>S319/$E$23</f>
        <v>2.7837837837837873</v>
      </c>
      <c r="N319" s="3">
        <f>4*$F$23*((S319/$E$23)^-12 - (S319/$E$23)^-6)/$F$23</f>
        <v>-8.5765532976231924E-3</v>
      </c>
      <c r="O319" s="4">
        <f>$E$15*4*$F$23*(((-12/$E$23)*(-13/$E$23)*(S319/$E$23)^-14 - (-6/$E$23)*(-7/$E$23)*(S319/$E$23)^-8)+(2/S319)*((-12/$E$23)*(S319/$E$23)^-13 - (-6/$E$23)*(S319/$E$23)^-7))/$F$23</f>
        <v>-2.4896031308369014E-5</v>
      </c>
      <c r="P319" s="7">
        <f t="shared" si="28"/>
        <v>-8.6014493289315614E-3</v>
      </c>
      <c r="Q319" s="7"/>
      <c r="R319" s="8">
        <v>313</v>
      </c>
      <c r="S319" s="2">
        <v>8.2400000000000109</v>
      </c>
      <c r="T319" s="4">
        <f t="shared" si="29"/>
        <v>-2.9620084495760112E-32</v>
      </c>
      <c r="U319" s="4">
        <f t="shared" si="30"/>
        <v>-2.8551501873518529E-32</v>
      </c>
      <c r="W319" s="8">
        <v>313</v>
      </c>
      <c r="X319" s="2">
        <v>8.2400000000000109</v>
      </c>
      <c r="Y319" s="4">
        <f>$E$15*4*$F$23*(((-12/$E$23)*(-13/$E$23)*(X319/$E$23)^-14 - (-6/$E$23)*(-7/$E$23)*(X319/$E$23)^-8)+(2/X319)*((-12/$E$23)*(X319/$E$23)^-13 - (-6/$E$23)*(X319/$E$23)^-7))</f>
        <v>-2.9620084495760118E-32</v>
      </c>
      <c r="Z319" s="4">
        <f t="shared" si="31"/>
        <v>-2.8551501873518529E-32</v>
      </c>
    </row>
    <row r="320" spans="8:26" x14ac:dyDescent="0.4">
      <c r="H320" s="8">
        <v>314</v>
      </c>
      <c r="I320" s="2">
        <v>8.2600000000000104</v>
      </c>
      <c r="J320" s="4">
        <f t="shared" si="26"/>
        <v>-1.0085985767565488E-29</v>
      </c>
      <c r="K320" s="4">
        <f t="shared" si="27"/>
        <v>-2.0370349313539838E-29</v>
      </c>
      <c r="M320" s="10">
        <f>S320/$E$23</f>
        <v>2.7905405405405439</v>
      </c>
      <c r="N320" s="3">
        <f>4*$F$23*((S320/$E$23)^-12 - (S320/$E$23)^-6)/$F$23</f>
        <v>-8.4529690990696894E-3</v>
      </c>
      <c r="O320" s="4">
        <f>$E$15*4*$F$23*(((-12/$E$23)*(-13/$E$23)*(S320/$E$23)^-14 - (-6/$E$23)*(-7/$E$23)*(S320/$E$23)^-8)+(2/S320)*((-12/$E$23)*(S320/$E$23)^-13 - (-6/$E$23)*(S320/$E$23)^-7))/$F$23</f>
        <v>-2.4421216309654517E-5</v>
      </c>
      <c r="P320" s="7">
        <f t="shared" si="28"/>
        <v>-8.4773903153793437E-3</v>
      </c>
      <c r="Q320" s="7"/>
      <c r="R320" s="8">
        <v>314</v>
      </c>
      <c r="S320" s="2">
        <v>8.2600000000000104</v>
      </c>
      <c r="T320" s="4">
        <f t="shared" si="29"/>
        <v>-2.90551727551065E-32</v>
      </c>
      <c r="U320" s="4">
        <f t="shared" si="30"/>
        <v>-2.7942092850086046E-32</v>
      </c>
      <c r="W320" s="8">
        <v>314</v>
      </c>
      <c r="X320" s="2">
        <v>8.2600000000000104</v>
      </c>
      <c r="Y320" s="4">
        <f>$E$15*4*$F$23*(((-12/$E$23)*(-13/$E$23)*(X320/$E$23)^-14 - (-6/$E$23)*(-7/$E$23)*(X320/$E$23)^-8)+(2/X320)*((-12/$E$23)*(X320/$E$23)^-13 - (-6/$E$23)*(X320/$E$23)^-7))</f>
        <v>-2.90551727551065E-32</v>
      </c>
      <c r="Z320" s="4">
        <f t="shared" si="31"/>
        <v>-2.7942092850086041E-32</v>
      </c>
    </row>
    <row r="321" spans="8:26" x14ac:dyDescent="0.4">
      <c r="H321" s="8">
        <v>315</v>
      </c>
      <c r="I321" s="2">
        <v>8.28000000000001</v>
      </c>
      <c r="J321" s="4">
        <f t="shared" si="26"/>
        <v>-9.9408606302299596E-30</v>
      </c>
      <c r="K321" s="4">
        <f t="shared" si="27"/>
        <v>-2.0077939814604785E-29</v>
      </c>
      <c r="M321" s="10">
        <f>S321/$E$23</f>
        <v>2.7972972972973009</v>
      </c>
      <c r="N321" s="3">
        <f>4*$F$23*((S321/$E$23)^-12 - (S321/$E$23)^-6)/$F$23</f>
        <v>-8.3314543965919835E-3</v>
      </c>
      <c r="O321" s="4">
        <f>$E$15*4*$F$23*(((-12/$E$23)*(-13/$E$23)*(S321/$E$23)^-14 - (-6/$E$23)*(-7/$E$23)*(S321/$E$23)^-8)+(2/S321)*((-12/$E$23)*(S321/$E$23)^-13 - (-6/$E$23)*(S321/$E$23)^-7))/$F$23</f>
        <v>-2.3956524594415856E-5</v>
      </c>
      <c r="P321" s="7">
        <f t="shared" si="28"/>
        <v>-8.3554109211863986E-3</v>
      </c>
      <c r="Q321" s="7"/>
      <c r="R321" s="8">
        <v>315</v>
      </c>
      <c r="S321" s="2">
        <v>8.28000000000001</v>
      </c>
      <c r="T321" s="4">
        <f t="shared" si="29"/>
        <v>-2.8502305203673824E-32</v>
      </c>
      <c r="U321" s="4">
        <f t="shared" si="30"/>
        <v>-2.7347020886747604E-32</v>
      </c>
      <c r="W321" s="8">
        <v>315</v>
      </c>
      <c r="X321" s="2">
        <v>8.28000000000001</v>
      </c>
      <c r="Y321" s="4">
        <f>$E$15*4*$F$23*(((-12/$E$23)*(-13/$E$23)*(X321/$E$23)^-14 - (-6/$E$23)*(-7/$E$23)*(X321/$E$23)^-8)+(2/X321)*((-12/$E$23)*(X321/$E$23)^-13 - (-6/$E$23)*(X321/$E$23)^-7))</f>
        <v>-2.850230520367384E-32</v>
      </c>
      <c r="Z321" s="4">
        <f t="shared" si="31"/>
        <v>-2.7347020886747604E-32</v>
      </c>
    </row>
    <row r="322" spans="8:26" x14ac:dyDescent="0.4">
      <c r="H322" s="8">
        <v>316</v>
      </c>
      <c r="I322" s="2">
        <v>8.3000000000000096</v>
      </c>
      <c r="J322" s="4">
        <f t="shared" si="26"/>
        <v>-9.7981625368494583E-30</v>
      </c>
      <c r="K322" s="4">
        <f t="shared" si="27"/>
        <v>-1.9790401874732503E-29</v>
      </c>
      <c r="M322" s="10">
        <f>S322/$E$23</f>
        <v>2.8040540540540575</v>
      </c>
      <c r="N322" s="3">
        <f>4*$F$23*((S322/$E$23)^-12 - (S322/$E$23)^-6)/$F$23</f>
        <v>-8.2119697678858013E-3</v>
      </c>
      <c r="O322" s="4">
        <f>$E$15*4*$F$23*(((-12/$E$23)*(-13/$E$23)*(S322/$E$23)^-14 - (-6/$E$23)*(-7/$E$23)*(S322/$E$23)^-8)+(2/S322)*((-12/$E$23)*(S322/$E$23)^-13 - (-6/$E$23)*(S322/$E$23)^-7))/$F$23</f>
        <v>-2.3501718254284618E-5</v>
      </c>
      <c r="P322" s="7">
        <f t="shared" si="28"/>
        <v>-8.2354714861400859E-3</v>
      </c>
      <c r="Q322" s="7"/>
      <c r="R322" s="8">
        <v>316</v>
      </c>
      <c r="S322" s="2">
        <v>8.3000000000000096</v>
      </c>
      <c r="T322" s="4">
        <f t="shared" si="29"/>
        <v>-2.7961198789682224E-32</v>
      </c>
      <c r="U322" s="4">
        <f t="shared" si="30"/>
        <v>-2.676591875401855E-32</v>
      </c>
      <c r="W322" s="8">
        <v>316</v>
      </c>
      <c r="X322" s="2">
        <v>8.3000000000000096</v>
      </c>
      <c r="Y322" s="4">
        <f>$E$15*4*$F$23*(((-12/$E$23)*(-13/$E$23)*(X322/$E$23)^-14 - (-6/$E$23)*(-7/$E$23)*(X322/$E$23)^-8)+(2/X322)*((-12/$E$23)*(X322/$E$23)^-13 - (-6/$E$23)*(X322/$E$23)^-7))</f>
        <v>-2.7961198789682219E-32</v>
      </c>
      <c r="Z322" s="4">
        <f t="shared" si="31"/>
        <v>-2.676591875401855E-32</v>
      </c>
    </row>
    <row r="323" spans="8:26" x14ac:dyDescent="0.4">
      <c r="H323" s="8">
        <v>317</v>
      </c>
      <c r="I323" s="2">
        <v>8.3200000000000092</v>
      </c>
      <c r="J323" s="4">
        <f t="shared" si="26"/>
        <v>-9.6578453083654737E-30</v>
      </c>
      <c r="K323" s="4">
        <f t="shared" si="27"/>
        <v>-1.9507643360196788E-29</v>
      </c>
      <c r="M323" s="10">
        <f>S323/$E$23</f>
        <v>2.8108108108108141</v>
      </c>
      <c r="N323" s="3">
        <f>4*$F$23*((S323/$E$23)^-12 - (S323/$E$23)^-6)/$F$23</f>
        <v>-8.0944766307270259E-3</v>
      </c>
      <c r="O323" s="4">
        <f>$E$15*4*$F$23*(((-12/$E$23)*(-13/$E$23)*(S323/$E$23)^-14 - (-6/$E$23)*(-7/$E$23)*(S323/$E$23)^-8)+(2/S323)*((-12/$E$23)*(S323/$E$23)^-13 - (-6/$E$23)*(S323/$E$23)^-7))/$F$23</f>
        <v>-2.305656546858442E-5</v>
      </c>
      <c r="P323" s="7">
        <f t="shared" si="28"/>
        <v>-8.1175331961956098E-3</v>
      </c>
      <c r="Q323" s="7"/>
      <c r="R323" s="8">
        <v>317</v>
      </c>
      <c r="S323" s="2">
        <v>8.3200000000000092</v>
      </c>
      <c r="T323" s="4">
        <f t="shared" si="29"/>
        <v>-2.7431577704190953E-32</v>
      </c>
      <c r="U323" s="4">
        <f t="shared" si="30"/>
        <v>-2.6198429347168157E-32</v>
      </c>
      <c r="W323" s="8">
        <v>317</v>
      </c>
      <c r="X323" s="2">
        <v>8.3200000000000092</v>
      </c>
      <c r="Y323" s="4">
        <f>$E$15*4*$F$23*(((-12/$E$23)*(-13/$E$23)*(X323/$E$23)^-14 - (-6/$E$23)*(-7/$E$23)*(X323/$E$23)^-8)+(2/X323)*((-12/$E$23)*(X323/$E$23)^-13 - (-6/$E$23)*(X323/$E$23)^-7))</f>
        <v>-2.7431577704190958E-32</v>
      </c>
      <c r="Z323" s="4">
        <f t="shared" si="31"/>
        <v>-2.6198429347168163E-32</v>
      </c>
    </row>
    <row r="324" spans="8:26" x14ac:dyDescent="0.4">
      <c r="H324" s="8">
        <v>318</v>
      </c>
      <c r="I324" s="2">
        <v>8.3400000000000105</v>
      </c>
      <c r="J324" s="4">
        <f t="shared" si="26"/>
        <v>-9.5198637487486749E-30</v>
      </c>
      <c r="K324" s="4">
        <f t="shared" si="27"/>
        <v>-1.9229574080345858E-29</v>
      </c>
      <c r="M324" s="10">
        <f>S324/$E$23</f>
        <v>2.8175675675675711</v>
      </c>
      <c r="N324" s="3">
        <f>4*$F$23*((S324/$E$23)^-12 - (S324/$E$23)^-6)/$F$23</f>
        <v>-7.9789372232191829E-3</v>
      </c>
      <c r="O324" s="4">
        <f>$E$15*4*$F$23*(((-12/$E$23)*(-13/$E$23)*(S324/$E$23)^-14 - (-6/$E$23)*(-7/$E$23)*(S324/$E$23)^-8)+(2/S324)*((-12/$E$23)*(S324/$E$23)^-13 - (-6/$E$23)*(S324/$E$23)^-7))/$F$23</f>
        <v>-2.2620840336641266E-5</v>
      </c>
      <c r="P324" s="7">
        <f t="shared" si="28"/>
        <v>-8.0015580635558244E-3</v>
      </c>
      <c r="Q324" s="7"/>
      <c r="R324" s="8">
        <v>318</v>
      </c>
      <c r="S324" s="2">
        <v>8.3400000000000105</v>
      </c>
      <c r="T324" s="4">
        <f t="shared" si="29"/>
        <v>-2.6913173181589631E-32</v>
      </c>
      <c r="U324" s="4">
        <f t="shared" si="30"/>
        <v>-2.5644205389154969E-32</v>
      </c>
      <c r="W324" s="8">
        <v>318</v>
      </c>
      <c r="X324" s="2">
        <v>8.3400000000000105</v>
      </c>
      <c r="Y324" s="4">
        <f>$E$15*4*$F$23*(((-12/$E$23)*(-13/$E$23)*(X324/$E$23)^-14 - (-6/$E$23)*(-7/$E$23)*(X324/$E$23)^-8)+(2/X324)*((-12/$E$23)*(X324/$E$23)^-13 - (-6/$E$23)*(X324/$E$23)^-7))</f>
        <v>-2.6913173181589642E-32</v>
      </c>
      <c r="Z324" s="4">
        <f t="shared" si="31"/>
        <v>-2.5644205389154975E-32</v>
      </c>
    </row>
    <row r="325" spans="8:26" x14ac:dyDescent="0.4">
      <c r="H325" s="8">
        <v>319</v>
      </c>
      <c r="I325" s="2">
        <v>8.3600000000000101</v>
      </c>
      <c r="J325" s="4">
        <f t="shared" si="26"/>
        <v>-9.384173621907186E-30</v>
      </c>
      <c r="K325" s="4">
        <f t="shared" si="27"/>
        <v>-1.8956105742603342E-29</v>
      </c>
      <c r="M325" s="10">
        <f>S325/$E$23</f>
        <v>2.8243243243243277</v>
      </c>
      <c r="N325" s="3">
        <f>4*$F$23*((S325/$E$23)^-12 - (S325/$E$23)^-6)/$F$23</f>
        <v>-7.8653145845473602E-3</v>
      </c>
      <c r="O325" s="4">
        <f>$E$15*4*$F$23*(((-12/$E$23)*(-13/$E$23)*(S325/$E$23)^-14 - (-6/$E$23)*(-7/$E$23)*(S325/$E$23)^-8)+(2/S325)*((-12/$E$23)*(S325/$E$23)^-13 - (-6/$E$23)*(S325/$E$23)^-7))/$F$23</f>
        <v>-2.219432271501042E-5</v>
      </c>
      <c r="P325" s="7">
        <f t="shared" si="28"/>
        <v>-7.8875089072623708E-3</v>
      </c>
      <c r="Q325" s="7"/>
      <c r="R325" s="8">
        <v>319</v>
      </c>
      <c r="S325" s="2">
        <v>8.3600000000000101</v>
      </c>
      <c r="T325" s="4">
        <f t="shared" si="29"/>
        <v>-2.640572330593859E-32</v>
      </c>
      <c r="U325" s="4">
        <f t="shared" si="30"/>
        <v>-2.5102909142722033E-32</v>
      </c>
      <c r="W325" s="8">
        <v>319</v>
      </c>
      <c r="X325" s="2">
        <v>8.3600000000000101</v>
      </c>
      <c r="Y325" s="4">
        <f>$E$15*4*$F$23*(((-12/$E$23)*(-13/$E$23)*(X325/$E$23)^-14 - (-6/$E$23)*(-7/$E$23)*(X325/$E$23)^-8)+(2/X325)*((-12/$E$23)*(X325/$E$23)^-13 - (-6/$E$23)*(X325/$E$23)^-7))</f>
        <v>-2.6405723305938601E-32</v>
      </c>
      <c r="Z325" s="4">
        <f t="shared" si="31"/>
        <v>-2.5102909142722039E-32</v>
      </c>
    </row>
    <row r="326" spans="8:26" x14ac:dyDescent="0.4">
      <c r="H326" s="8">
        <v>320</v>
      </c>
      <c r="I326" s="2">
        <v>8.3800000000000097</v>
      </c>
      <c r="J326" s="4">
        <f t="shared" si="26"/>
        <v>-9.2507316291863113E-30</v>
      </c>
      <c r="K326" s="4">
        <f t="shared" si="27"/>
        <v>-1.8687151908597225E-29</v>
      </c>
      <c r="M326" s="10">
        <f>S326/$E$23</f>
        <v>2.8310810810810842</v>
      </c>
      <c r="N326" s="3">
        <f>4*$F$23*((S326/$E$23)^-12 - (S326/$E$23)^-6)/$F$23</f>
        <v>-7.7535725362244531E-3</v>
      </c>
      <c r="O326" s="4">
        <f>$E$15*4*$F$23*(((-12/$E$23)*(-13/$E$23)*(S326/$E$23)^-14 - (-6/$E$23)*(-7/$E$23)*(S326/$E$23)^-8)+(2/S326)*((-12/$E$23)*(S326/$E$23)^-13 - (-6/$E$23)*(S326/$E$23)^-7))/$F$23</f>
        <v>-2.1776798059467773E-5</v>
      </c>
      <c r="P326" s="7">
        <f t="shared" si="28"/>
        <v>-7.7753493342839208E-3</v>
      </c>
      <c r="Q326" s="7"/>
      <c r="R326" s="8">
        <v>320</v>
      </c>
      <c r="S326" s="2">
        <v>8.3800000000000097</v>
      </c>
      <c r="T326" s="4">
        <f t="shared" si="29"/>
        <v>-2.590897282297792E-32</v>
      </c>
      <c r="U326" s="4">
        <f t="shared" si="30"/>
        <v>-2.4574212131359706E-32</v>
      </c>
      <c r="W326" s="8">
        <v>320</v>
      </c>
      <c r="X326" s="2">
        <v>8.3800000000000097</v>
      </c>
      <c r="Y326" s="4">
        <f>$E$15*4*$F$23*(((-12/$E$23)*(-13/$E$23)*(X326/$E$23)^-14 - (-6/$E$23)*(-7/$E$23)*(X326/$E$23)^-8)+(2/X326)*((-12/$E$23)*(X326/$E$23)^-13 - (-6/$E$23)*(X326/$E$23)^-7))</f>
        <v>-2.5908972822977925E-32</v>
      </c>
      <c r="Z326" s="4">
        <f t="shared" si="31"/>
        <v>-2.4574212131359712E-32</v>
      </c>
    </row>
    <row r="327" spans="8:26" x14ac:dyDescent="0.4">
      <c r="H327" s="8">
        <v>321</v>
      </c>
      <c r="I327" s="2">
        <v>8.4000000000000092</v>
      </c>
      <c r="J327" s="4">
        <f t="shared" si="26"/>
        <v>-9.1194953874434783E-30</v>
      </c>
      <c r="K327" s="4">
        <f t="shared" si="27"/>
        <v>-1.8422627951386966E-29</v>
      </c>
      <c r="M327" s="10">
        <f>S327/$E$23</f>
        <v>2.8378378378378408</v>
      </c>
      <c r="N327" s="3">
        <f>4*$F$23*((S327/$E$23)^-12 - (S327/$E$23)^-6)/$F$23</f>
        <v>-7.643675663816297E-3</v>
      </c>
      <c r="O327" s="4">
        <f>$E$15*4*$F$23*(((-12/$E$23)*(-13/$E$23)*(S327/$E$23)^-14 - (-6/$E$23)*(-7/$E$23)*(S327/$E$23)^-8)+(2/S327)*((-12/$E$23)*(S327/$E$23)^-13 - (-6/$E$23)*(S327/$E$23)^-7))/$F$23</f>
        <v>-2.1368057271619592E-5</v>
      </c>
      <c r="P327" s="7">
        <f t="shared" si="28"/>
        <v>-7.6650437210879167E-3</v>
      </c>
      <c r="Q327" s="7"/>
      <c r="R327" s="8">
        <v>321</v>
      </c>
      <c r="S327" s="2">
        <v>8.4000000000000092</v>
      </c>
      <c r="T327" s="4">
        <f t="shared" si="29"/>
        <v>-2.5422672957631236E-32</v>
      </c>
      <c r="U327" s="4">
        <f t="shared" si="30"/>
        <v>-2.4057794868853702E-32</v>
      </c>
      <c r="W327" s="8">
        <v>321</v>
      </c>
      <c r="X327" s="2">
        <v>8.4000000000000092</v>
      </c>
      <c r="Y327" s="4">
        <f>$E$15*4*$F$23*(((-12/$E$23)*(-13/$E$23)*(X327/$E$23)^-14 - (-6/$E$23)*(-7/$E$23)*(X327/$E$23)^-8)+(2/X327)*((-12/$E$23)*(X327/$E$23)^-13 - (-6/$E$23)*(X327/$E$23)^-7))</f>
        <v>-2.5422672957631242E-32</v>
      </c>
      <c r="Z327" s="4">
        <f t="shared" si="31"/>
        <v>-2.405779486885371E-32</v>
      </c>
    </row>
    <row r="328" spans="8:26" x14ac:dyDescent="0.4">
      <c r="H328" s="8">
        <v>322</v>
      </c>
      <c r="I328" s="2">
        <v>8.4200000000000106</v>
      </c>
      <c r="J328" s="4">
        <f t="shared" ref="J328:J391" si="32">$E$15*4*$F$23*$E$23^-2*(132*(I328/$E$23)^-14 - 30*(I328/$E$23)^-8)+4*$F$23*((I328/$E$23)^-12 - (I328/$E$23)^-6)</f>
        <v>-8.9904234076824317E-30</v>
      </c>
      <c r="K328" s="4">
        <f t="shared" ref="K328:K391" si="33">$E$15*(-4)*$F$23*$E$23^-3*(-1848*(I328/$E$23)^-15 +240*(I328/$E$23)^-9)+(-4)*$F$23*((-12/$E$23)*(I328/$E$23)^-12 - (-6/$E$23)*(I328/$E$23)^-6)</f>
        <v>-1.8162451013759082E-29</v>
      </c>
      <c r="M328" s="10">
        <f>S328/$E$23</f>
        <v>2.8445945945945983</v>
      </c>
      <c r="N328" s="3">
        <f>4*$F$23*((S328/$E$23)^-12 - (S328/$E$23)^-6)/$F$23</f>
        <v>-7.535589299132367E-3</v>
      </c>
      <c r="O328" s="4">
        <f>$E$15*4*$F$23*(((-12/$E$23)*(-13/$E$23)*(S328/$E$23)^-14 - (-6/$E$23)*(-7/$E$23)*(S328/$E$23)^-8)+(2/S328)*((-12/$E$23)*(S328/$E$23)^-13 - (-6/$E$23)*(S328/$E$23)^-7))/$F$23</f>
        <v>-2.0967896549988198E-5</v>
      </c>
      <c r="P328" s="7">
        <f t="shared" ref="P328:P391" si="34">N328+O328</f>
        <v>-7.5565571956823551E-3</v>
      </c>
      <c r="Q328" s="7"/>
      <c r="R328" s="8">
        <v>322</v>
      </c>
      <c r="S328" s="2">
        <v>8.4200000000000106</v>
      </c>
      <c r="T328" s="4">
        <f t="shared" ref="T328:T391" si="35">$E$15*4*$F$23*$E$23^-2*(132*(S328/$E$23)^-14 - 30*(S328/$E$23)^-8)</f>
        <v>-2.494658123683469E-32</v>
      </c>
      <c r="U328" s="4">
        <f t="shared" ref="U328:U391" si="36">$E$15*(-4)*$F$23*$E$23^-3*(-1848*(S328/$E$23)^-15 +240*(S328/$E$23)^-9)</f>
        <v>-2.3553346597144127E-32</v>
      </c>
      <c r="W328" s="8">
        <v>322</v>
      </c>
      <c r="X328" s="2">
        <v>8.4200000000000106</v>
      </c>
      <c r="Y328" s="4">
        <f>$E$15*4*$F$23*(((-12/$E$23)*(-13/$E$23)*(X328/$E$23)^-14 - (-6/$E$23)*(-7/$E$23)*(X328/$E$23)^-8)+(2/X328)*((-12/$E$23)*(X328/$E$23)^-13 - (-6/$E$23)*(X328/$E$23)^-7))</f>
        <v>-2.494658123683469E-32</v>
      </c>
      <c r="Z328" s="4">
        <f t="shared" ref="Z328:Z391" si="37">$E$15*(-4)*$F$23*(((-12/$E$23)*(-13/$E$23)*(-14/$E$23)*(X328/$E$23)^-15 - (-6/$E$23)*(-7/$E$23)*(-8/$E$23)*(X328/$E$23)^-9)+(2/$E$23)*((-12/$E$23)*(-14/$E$23)*(X328/$E$23)^-15 - (-6/$E$23)*(-8/$E$23)*(X328/$E$23)^-9))</f>
        <v>-2.3553346597144138E-32</v>
      </c>
    </row>
    <row r="329" spans="8:26" x14ac:dyDescent="0.4">
      <c r="H329" s="8">
        <v>323</v>
      </c>
      <c r="I329" s="2">
        <v>8.4400000000000102</v>
      </c>
      <c r="J329" s="4">
        <f t="shared" si="32"/>
        <v>-8.8634750742314223E-30</v>
      </c>
      <c r="K329" s="4">
        <f t="shared" si="33"/>
        <v>-1.7906539967563134E-29</v>
      </c>
      <c r="M329" s="10">
        <f>S329/$E$23</f>
        <v>2.8513513513513549</v>
      </c>
      <c r="N329" s="3">
        <f>4*$F$23*((S329/$E$23)^-12 - (S329/$E$23)^-6)/$F$23</f>
        <v>-7.4292795028693672E-3</v>
      </c>
      <c r="O329" s="4">
        <f>$E$15*4*$F$23*(((-12/$E$23)*(-13/$E$23)*(S329/$E$23)^-14 - (-6/$E$23)*(-7/$E$23)*(S329/$E$23)^-8)+(2/S329)*((-12/$E$23)*(S329/$E$23)^-13 - (-6/$E$23)*(S329/$E$23)^-7))/$F$23</f>
        <v>-2.0576117245436695E-5</v>
      </c>
      <c r="P329" s="7">
        <f t="shared" si="34"/>
        <v>-7.4498556201148041E-3</v>
      </c>
      <c r="Q329" s="7"/>
      <c r="R329" s="8">
        <v>323</v>
      </c>
      <c r="S329" s="2">
        <v>8.4400000000000102</v>
      </c>
      <c r="T329" s="4">
        <f t="shared" si="35"/>
        <v>-2.4480461317528314E-32</v>
      </c>
      <c r="U329" s="4">
        <f t="shared" si="36"/>
        <v>-2.3060565032231479E-32</v>
      </c>
      <c r="W329" s="8">
        <v>323</v>
      </c>
      <c r="X329" s="2">
        <v>8.4400000000000102</v>
      </c>
      <c r="Y329" s="4">
        <f>$E$15*4*$F$23*(((-12/$E$23)*(-13/$E$23)*(X329/$E$23)^-14 - (-6/$E$23)*(-7/$E$23)*(X329/$E$23)^-8)+(2/X329)*((-12/$E$23)*(X329/$E$23)^-13 - (-6/$E$23)*(X329/$E$23)^-7))</f>
        <v>-2.4480461317528325E-32</v>
      </c>
      <c r="Z329" s="4">
        <f t="shared" si="37"/>
        <v>-2.3060565032231484E-32</v>
      </c>
    </row>
    <row r="330" spans="8:26" x14ac:dyDescent="0.4">
      <c r="H330" s="8">
        <v>324</v>
      </c>
      <c r="I330" s="2">
        <v>8.4600000000000097</v>
      </c>
      <c r="J330" s="4">
        <f t="shared" si="32"/>
        <v>-8.7386106244501837E-30</v>
      </c>
      <c r="K330" s="4">
        <f t="shared" si="33"/>
        <v>-1.7654815374059737E-29</v>
      </c>
      <c r="M330" s="10">
        <f>S330/$E$23</f>
        <v>2.8581081081081114</v>
      </c>
      <c r="N330" s="3">
        <f>4*$F$23*((S330/$E$23)^-12 - (S330/$E$23)^-6)/$F$23</f>
        <v>-7.3247130476950849E-3</v>
      </c>
      <c r="O330" s="4">
        <f>$E$15*4*$F$23*(((-12/$E$23)*(-13/$E$23)*(S330/$E$23)^-14 - (-6/$E$23)*(-7/$E$23)*(S330/$E$23)^-8)+(2/S330)*((-12/$E$23)*(S330/$E$23)^-13 - (-6/$E$23)*(S330/$E$23)^-7))/$F$23</f>
        <v>-2.0192525720798538E-5</v>
      </c>
      <c r="P330" s="7">
        <f t="shared" si="34"/>
        <v>-7.3449055734158839E-3</v>
      </c>
      <c r="Q330" s="7"/>
      <c r="R330" s="8">
        <v>324</v>
      </c>
      <c r="S330" s="2">
        <v>8.4600000000000097</v>
      </c>
      <c r="T330" s="4">
        <f t="shared" si="35"/>
        <v>-2.4024082819650226E-32</v>
      </c>
      <c r="U330" s="4">
        <f t="shared" si="36"/>
        <v>-2.2579156117872062E-32</v>
      </c>
      <c r="W330" s="8">
        <v>324</v>
      </c>
      <c r="X330" s="2">
        <v>8.4600000000000097</v>
      </c>
      <c r="Y330" s="4">
        <f>$E$15*4*$F$23*(((-12/$E$23)*(-13/$E$23)*(X330/$E$23)^-14 - (-6/$E$23)*(-7/$E$23)*(X330/$E$23)^-8)+(2/X330)*((-12/$E$23)*(X330/$E$23)^-13 - (-6/$E$23)*(X330/$E$23)^-7))</f>
        <v>-2.4024082819650226E-32</v>
      </c>
      <c r="Z330" s="4">
        <f t="shared" si="37"/>
        <v>-2.2579156117872062E-32</v>
      </c>
    </row>
    <row r="331" spans="8:26" x14ac:dyDescent="0.4">
      <c r="H331" s="8">
        <v>325</v>
      </c>
      <c r="I331" s="2">
        <v>8.4800000000000093</v>
      </c>
      <c r="J331" s="4">
        <f t="shared" si="32"/>
        <v>-8.6157911289515507E-30</v>
      </c>
      <c r="K331" s="4">
        <f t="shared" si="33"/>
        <v>-1.7407199445254482E-29</v>
      </c>
      <c r="M331" s="10">
        <f>S331/$E$23</f>
        <v>2.864864864864868</v>
      </c>
      <c r="N331" s="3">
        <f>4*$F$23*((S331/$E$23)^-12 - (S331/$E$23)^-6)/$F$23</f>
        <v>-7.221857401760714E-3</v>
      </c>
      <c r="O331" s="4">
        <f>$E$15*4*$F$23*(((-12/$E$23)*(-13/$E$23)*(S331/$E$23)^-14 - (-6/$E$23)*(-7/$E$23)*(S331/$E$23)^-8)+(2/S331)*((-12/$E$23)*(S331/$E$23)^-13 - (-6/$E$23)*(S331/$E$23)^-7))/$F$23</f>
        <v>-1.9816933214584617E-5</v>
      </c>
      <c r="P331" s="7">
        <f t="shared" si="34"/>
        <v>-7.2416743349752984E-3</v>
      </c>
      <c r="Q331" s="7"/>
      <c r="R331" s="8">
        <v>325</v>
      </c>
      <c r="S331" s="2">
        <v>8.4800000000000093</v>
      </c>
      <c r="T331" s="4">
        <f t="shared" si="35"/>
        <v>-2.3577221163981799E-32</v>
      </c>
      <c r="U331" s="4">
        <f t="shared" si="36"/>
        <v>-2.2108833786816373E-32</v>
      </c>
      <c r="W331" s="8">
        <v>325</v>
      </c>
      <c r="X331" s="2">
        <v>8.4800000000000093</v>
      </c>
      <c r="Y331" s="4">
        <f>$E$15*4*$F$23*(((-12/$E$23)*(-13/$E$23)*(X331/$E$23)^-14 - (-6/$E$23)*(-7/$E$23)*(X331/$E$23)^-8)+(2/X331)*((-12/$E$23)*(X331/$E$23)^-13 - (-6/$E$23)*(X331/$E$23)^-7))</f>
        <v>-2.3577221163981802E-32</v>
      </c>
      <c r="Z331" s="4">
        <f t="shared" si="37"/>
        <v>-2.210883378681637E-32</v>
      </c>
    </row>
    <row r="332" spans="8:26" x14ac:dyDescent="0.4">
      <c r="H332" s="8">
        <v>326</v>
      </c>
      <c r="I332" s="2">
        <v>8.5000000000000107</v>
      </c>
      <c r="J332" s="4">
        <f t="shared" si="32"/>
        <v>-8.4949784723233057E-30</v>
      </c>
      <c r="K332" s="4">
        <f t="shared" si="33"/>
        <v>-1.7163616006190878E-29</v>
      </c>
      <c r="M332" s="10">
        <f>S332/$E$23</f>
        <v>2.871621621621625</v>
      </c>
      <c r="N332" s="3">
        <f>4*$F$23*((S332/$E$23)^-12 - (S332/$E$23)^-6)/$F$23</f>
        <v>-7.1206807126296861E-3</v>
      </c>
      <c r="O332" s="4">
        <f>$E$15*4*$F$23*(((-12/$E$23)*(-13/$E$23)*(S332/$E$23)^-14 - (-6/$E$23)*(-7/$E$23)*(S332/$E$23)^-8)+(2/S332)*((-12/$E$23)*(S332/$E$23)^-13 - (-6/$E$23)*(S332/$E$23)^-7))/$F$23</f>
        <v>-1.9449155708641611E-5</v>
      </c>
      <c r="P332" s="7">
        <f t="shared" si="34"/>
        <v>-7.1401298683383277E-3</v>
      </c>
      <c r="Q332" s="7"/>
      <c r="R332" s="8">
        <v>326</v>
      </c>
      <c r="S332" s="2">
        <v>8.5000000000000107</v>
      </c>
      <c r="T332" s="4">
        <f t="shared" si="35"/>
        <v>-2.3139657414694183E-32</v>
      </c>
      <c r="U332" s="4">
        <f t="shared" si="36"/>
        <v>-2.164931972934931E-32</v>
      </c>
      <c r="W332" s="8">
        <v>326</v>
      </c>
      <c r="X332" s="2">
        <v>8.5000000000000107</v>
      </c>
      <c r="Y332" s="4">
        <f>$E$15*4*$F$23*(((-12/$E$23)*(-13/$E$23)*(X332/$E$23)^-14 - (-6/$E$23)*(-7/$E$23)*(X332/$E$23)^-8)+(2/X332)*((-12/$E$23)*(X332/$E$23)^-13 - (-6/$E$23)*(X332/$E$23)^-7))</f>
        <v>-2.3139657414694188E-32</v>
      </c>
      <c r="Z332" s="4">
        <f t="shared" si="37"/>
        <v>-2.164931972934931E-32</v>
      </c>
    </row>
    <row r="333" spans="8:26" x14ac:dyDescent="0.4">
      <c r="H333" s="8">
        <v>327</v>
      </c>
      <c r="I333" s="2">
        <v>8.5200000000000102</v>
      </c>
      <c r="J333" s="4">
        <f t="shared" si="32"/>
        <v>-8.3761353343368353E-30</v>
      </c>
      <c r="K333" s="4">
        <f t="shared" si="33"/>
        <v>-1.6923990458177339E-29</v>
      </c>
      <c r="M333" s="10">
        <f>S333/$E$23</f>
        <v>2.8783783783783821</v>
      </c>
      <c r="N333" s="3">
        <f>4*$F$23*((S333/$E$23)^-12 - (S333/$E$23)^-6)/$F$23</f>
        <v>-7.0211517916118219E-3</v>
      </c>
      <c r="O333" s="4">
        <f>$E$15*4*$F$23*(((-12/$E$23)*(-13/$E$23)*(S333/$E$23)^-14 - (-6/$E$23)*(-7/$E$23)*(S333/$E$23)^-8)+(2/S333)*((-12/$E$23)*(S333/$E$23)^-13 - (-6/$E$23)*(S333/$E$23)^-7))/$F$23</f>
        <v>-1.9089013799641903E-5</v>
      </c>
      <c r="P333" s="7">
        <f t="shared" si="34"/>
        <v>-7.0402408054114638E-3</v>
      </c>
      <c r="Q333" s="7"/>
      <c r="R333" s="8">
        <v>327</v>
      </c>
      <c r="S333" s="2">
        <v>8.5200000000000102</v>
      </c>
      <c r="T333" s="4">
        <f t="shared" si="35"/>
        <v>-2.2711178126453181E-32</v>
      </c>
      <c r="U333" s="4">
        <f t="shared" si="36"/>
        <v>-2.1200343168900837E-32</v>
      </c>
      <c r="W333" s="8">
        <v>327</v>
      </c>
      <c r="X333" s="2">
        <v>8.5200000000000102</v>
      </c>
      <c r="Y333" s="4">
        <f>$E$15*4*$F$23*(((-12/$E$23)*(-13/$E$23)*(X333/$E$23)^-14 - (-6/$E$23)*(-7/$E$23)*(X333/$E$23)^-8)+(2/X333)*((-12/$E$23)*(X333/$E$23)^-13 - (-6/$E$23)*(X333/$E$23)^-7))</f>
        <v>-2.2711178126453186E-32</v>
      </c>
      <c r="Z333" s="4">
        <f t="shared" si="37"/>
        <v>-2.1200343168900837E-32</v>
      </c>
    </row>
    <row r="334" spans="8:26" x14ac:dyDescent="0.4">
      <c r="H334" s="8">
        <v>328</v>
      </c>
      <c r="I334" s="2">
        <v>8.5400000000000098</v>
      </c>
      <c r="J334" s="4">
        <f t="shared" si="32"/>
        <v>-8.2592251716291851E-30</v>
      </c>
      <c r="K334" s="4">
        <f t="shared" si="33"/>
        <v>-1.6688249742923294E-29</v>
      </c>
      <c r="M334" s="10">
        <f>S334/$E$23</f>
        <v>2.8851351351351386</v>
      </c>
      <c r="N334" s="3">
        <f>4*$F$23*((S334/$E$23)^-12 - (S334/$E$23)^-6)/$F$23</f>
        <v>-6.9232400984916937E-3</v>
      </c>
      <c r="O334" s="4">
        <f>$E$15*4*$F$23*(((-12/$E$23)*(-13/$E$23)*(S334/$E$23)^-14 - (-6/$E$23)*(-7/$E$23)*(S334/$E$23)^-8)+(2/S334)*((-12/$E$23)*(S334/$E$23)^-13 - (-6/$E$23)*(S334/$E$23)^-7))/$F$23</f>
        <v>-1.873633257428762E-5</v>
      </c>
      <c r="P334" s="7">
        <f t="shared" si="34"/>
        <v>-6.9419764310659814E-3</v>
      </c>
      <c r="Q334" s="7"/>
      <c r="R334" s="8">
        <v>328</v>
      </c>
      <c r="S334" s="2">
        <v>8.5400000000000098</v>
      </c>
      <c r="T334" s="4">
        <f t="shared" si="35"/>
        <v>-2.2291575195943106E-32</v>
      </c>
      <c r="U334" s="4">
        <f t="shared" si="36"/>
        <v>-2.0761640644501981E-32</v>
      </c>
      <c r="W334" s="8">
        <v>328</v>
      </c>
      <c r="X334" s="2">
        <v>8.5400000000000098</v>
      </c>
      <c r="Y334" s="4">
        <f>$E$15*4*$F$23*(((-12/$E$23)*(-13/$E$23)*(X334/$E$23)^-14 - (-6/$E$23)*(-7/$E$23)*(X334/$E$23)^-8)+(2/X334)*((-12/$E$23)*(X334/$E$23)^-13 - (-6/$E$23)*(X334/$E$23)^-7))</f>
        <v>-2.2291575195943114E-32</v>
      </c>
      <c r="Z334" s="4">
        <f t="shared" si="37"/>
        <v>-2.0761640644501981E-32</v>
      </c>
    </row>
    <row r="335" spans="8:26" x14ac:dyDescent="0.4">
      <c r="H335" s="8">
        <v>329</v>
      </c>
      <c r="I335" s="2">
        <v>8.5600000000000094</v>
      </c>
      <c r="J335" s="4">
        <f t="shared" si="32"/>
        <v>-8.1442121998456067E-30</v>
      </c>
      <c r="K335" s="4">
        <f t="shared" si="33"/>
        <v>-1.6456322307560205E-29</v>
      </c>
      <c r="M335" s="10">
        <f>S335/$E$23</f>
        <v>2.8918918918918952</v>
      </c>
      <c r="N335" s="3">
        <f>4*$F$23*((S335/$E$23)^-12 - (S335/$E$23)^-6)/$F$23</f>
        <v>-6.8269157266404113E-3</v>
      </c>
      <c r="O335" s="4">
        <f>$E$15*4*$F$23*(((-12/$E$23)*(-13/$E$23)*(S335/$E$23)^-14 - (-6/$E$23)*(-7/$E$23)*(S335/$E$23)^-8)+(2/S335)*((-12/$E$23)*(S335/$E$23)^-13 - (-6/$E$23)*(S335/$E$23)^-7))/$F$23</f>
        <v>-1.8390941488115346E-5</v>
      </c>
      <c r="P335" s="7">
        <f t="shared" si="34"/>
        <v>-6.8453066681285262E-3</v>
      </c>
      <c r="Q335" s="7"/>
      <c r="R335" s="8">
        <v>329</v>
      </c>
      <c r="S335" s="2">
        <v>8.5600000000000094</v>
      </c>
      <c r="T335" s="4">
        <f t="shared" si="35"/>
        <v>-2.1880645717674572E-32</v>
      </c>
      <c r="U335" s="4">
        <f t="shared" si="36"/>
        <v>-2.0332955799868933E-32</v>
      </c>
      <c r="W335" s="8">
        <v>329</v>
      </c>
      <c r="X335" s="2">
        <v>8.5600000000000094</v>
      </c>
      <c r="Y335" s="4">
        <f>$E$15*4*$F$23*(((-12/$E$23)*(-13/$E$23)*(X335/$E$23)^-14 - (-6/$E$23)*(-7/$E$23)*(X335/$E$23)^-8)+(2/X335)*((-12/$E$23)*(X335/$E$23)^-13 - (-6/$E$23)*(X335/$E$23)^-7))</f>
        <v>-2.1880645717674583E-32</v>
      </c>
      <c r="Z335" s="4">
        <f t="shared" si="37"/>
        <v>-2.0332955799868935E-32</v>
      </c>
    </row>
    <row r="336" spans="8:26" x14ac:dyDescent="0.4">
      <c r="H336" s="8">
        <v>330</v>
      </c>
      <c r="I336" s="2">
        <v>8.5800000000000107</v>
      </c>
      <c r="J336" s="4">
        <f t="shared" si="32"/>
        <v>-8.031061376230245E-30</v>
      </c>
      <c r="K336" s="4">
        <f t="shared" si="33"/>
        <v>-1.6228138070524494E-29</v>
      </c>
      <c r="M336" s="10">
        <f>S336/$E$23</f>
        <v>2.8986486486486522</v>
      </c>
      <c r="N336" s="3">
        <f>4*$F$23*((S336/$E$23)^-12 - (S336/$E$23)^-6)/$F$23</f>
        <v>-6.73214938850059E-3</v>
      </c>
      <c r="O336" s="4">
        <f>$E$15*4*$F$23*(((-12/$E$23)*(-13/$E$23)*(S336/$E$23)^-14 - (-6/$E$23)*(-7/$E$23)*(S336/$E$23)^-8)+(2/S336)*((-12/$E$23)*(S336/$E$23)^-13 - (-6/$E$23)*(S336/$E$23)^-7))/$F$23</f>
        <v>-1.8052674247792448E-5</v>
      </c>
      <c r="P336" s="7">
        <f t="shared" si="34"/>
        <v>-6.7502020627483823E-3</v>
      </c>
      <c r="Q336" s="7"/>
      <c r="R336" s="8">
        <v>330</v>
      </c>
      <c r="S336" s="2">
        <v>8.5800000000000107</v>
      </c>
      <c r="T336" s="4">
        <f t="shared" si="35"/>
        <v>-2.147819184394637E-32</v>
      </c>
      <c r="U336" s="4">
        <f t="shared" si="36"/>
        <v>-1.9914039178905127E-32</v>
      </c>
      <c r="W336" s="8">
        <v>330</v>
      </c>
      <c r="X336" s="2">
        <v>8.5800000000000107</v>
      </c>
      <c r="Y336" s="4">
        <f>$E$15*4*$F$23*(((-12/$E$23)*(-13/$E$23)*(X336/$E$23)^-14 - (-6/$E$23)*(-7/$E$23)*(X336/$E$23)^-8)+(2/X336)*((-12/$E$23)*(X336/$E$23)^-13 - (-6/$E$23)*(X336/$E$23)^-7))</f>
        <v>-2.1478191843946375E-32</v>
      </c>
      <c r="Z336" s="4">
        <f t="shared" si="37"/>
        <v>-1.9914039178905127E-32</v>
      </c>
    </row>
    <row r="337" spans="8:26" x14ac:dyDescent="0.4">
      <c r="H337" s="8">
        <v>331</v>
      </c>
      <c r="I337" s="2">
        <v>8.6000000000000103</v>
      </c>
      <c r="J337" s="4">
        <f t="shared" si="32"/>
        <v>-7.9197383826527431E-30</v>
      </c>
      <c r="K337" s="4">
        <f t="shared" si="33"/>
        <v>-1.6003628388279511E-29</v>
      </c>
      <c r="M337" s="10">
        <f>S337/$E$23</f>
        <v>2.9054054054054088</v>
      </c>
      <c r="N337" s="3">
        <f>4*$F$23*((S337/$E$23)^-12 - (S337/$E$23)^-6)/$F$23</f>
        <v>-6.6389124014343374E-3</v>
      </c>
      <c r="O337" s="4">
        <f>$E$15*4*$F$23*(((-12/$E$23)*(-13/$E$23)*(S337/$E$23)^-14 - (-6/$E$23)*(-7/$E$23)*(S337/$E$23)^-8)+(2/S337)*((-12/$E$23)*(S337/$E$23)^-13 - (-6/$E$23)*(S337/$E$23)^-7))/$F$23</f>
        <v>-1.7721368696798629E-5</v>
      </c>
      <c r="P337" s="7">
        <f t="shared" si="34"/>
        <v>-6.6566337701311363E-3</v>
      </c>
      <c r="Q337" s="7"/>
      <c r="R337" s="8">
        <v>331</v>
      </c>
      <c r="S337" s="2">
        <v>8.6000000000000103</v>
      </c>
      <c r="T337" s="4">
        <f t="shared" si="35"/>
        <v>-2.1084020648834943E-32</v>
      </c>
      <c r="U337" s="4">
        <f t="shared" si="36"/>
        <v>-1.9504648027417942E-32</v>
      </c>
      <c r="W337" s="8">
        <v>331</v>
      </c>
      <c r="X337" s="2">
        <v>8.6000000000000103</v>
      </c>
      <c r="Y337" s="4">
        <f>$E$15*4*$F$23*(((-12/$E$23)*(-13/$E$23)*(X337/$E$23)^-14 - (-6/$E$23)*(-7/$E$23)*(X337/$E$23)^-8)+(2/X337)*((-12/$E$23)*(X337/$E$23)^-13 - (-6/$E$23)*(X337/$E$23)^-7))</f>
        <v>-2.1084020648834952E-32</v>
      </c>
      <c r="Z337" s="4">
        <f t="shared" si="37"/>
        <v>-1.9504648027417942E-32</v>
      </c>
    </row>
    <row r="338" spans="8:26" x14ac:dyDescent="0.4">
      <c r="H338" s="8">
        <v>332</v>
      </c>
      <c r="I338" s="2">
        <v>8.6200000000000099</v>
      </c>
      <c r="J338" s="4">
        <f t="shared" si="32"/>
        <v>-7.8102096090588131E-30</v>
      </c>
      <c r="K338" s="4">
        <f t="shared" si="33"/>
        <v>-1.5782726022854074E-29</v>
      </c>
      <c r="M338" s="10">
        <f>S338/$E$23</f>
        <v>2.9121621621621654</v>
      </c>
      <c r="N338" s="3">
        <f>4*$F$23*((S338/$E$23)^-12 - (S338/$E$23)^-6)/$F$23</f>
        <v>-6.5471766739242931E-3</v>
      </c>
      <c r="O338" s="4">
        <f>$E$15*4*$F$23*(((-12/$E$23)*(-13/$E$23)*(S338/$E$23)^-14 - (-6/$E$23)*(-7/$E$23)*(S338/$E$23)^-8)+(2/S338)*((-12/$E$23)*(S338/$E$23)^-13 - (-6/$E$23)*(S338/$E$23)^-7))/$F$23</f>
        <v>-1.7396866704389373E-5</v>
      </c>
      <c r="P338" s="7">
        <f t="shared" si="34"/>
        <v>-6.5645735406286822E-3</v>
      </c>
      <c r="Q338" s="7"/>
      <c r="R338" s="8">
        <v>332</v>
      </c>
      <c r="S338" s="2">
        <v>8.6200000000000099</v>
      </c>
      <c r="T338" s="4">
        <f t="shared" si="35"/>
        <v>-2.0697943996088539E-32</v>
      </c>
      <c r="U338" s="4">
        <f t="shared" si="36"/>
        <v>-1.910454610085243E-32</v>
      </c>
      <c r="W338" s="8">
        <v>332</v>
      </c>
      <c r="X338" s="2">
        <v>8.6200000000000099</v>
      </c>
      <c r="Y338" s="4">
        <f>$E$15*4*$F$23*(((-12/$E$23)*(-13/$E$23)*(X338/$E$23)^-14 - (-6/$E$23)*(-7/$E$23)*(X338/$E$23)^-8)+(2/X338)*((-12/$E$23)*(X338/$E$23)^-13 - (-6/$E$23)*(X338/$E$23)^-7))</f>
        <v>-2.069794399608855E-32</v>
      </c>
      <c r="Z338" s="4">
        <f t="shared" si="37"/>
        <v>-1.9104546100852433E-32</v>
      </c>
    </row>
    <row r="339" spans="8:26" x14ac:dyDescent="0.4">
      <c r="H339" s="8">
        <v>333</v>
      </c>
      <c r="I339" s="2">
        <v>8.6400000000000095</v>
      </c>
      <c r="J339" s="4">
        <f t="shared" si="32"/>
        <v>-7.7024421373336485E-30</v>
      </c>
      <c r="K339" s="4">
        <f t="shared" si="33"/>
        <v>-1.5565365110176815E-29</v>
      </c>
      <c r="M339" s="10">
        <f>S339/$E$23</f>
        <v>2.918918918918922</v>
      </c>
      <c r="N339" s="3">
        <f>4*$F$23*((S339/$E$23)^-12 - (S339/$E$23)^-6)/$F$23</f>
        <v>-6.4569146921184921E-3</v>
      </c>
      <c r="O339" s="4">
        <f>$E$15*4*$F$23*(((-12/$E$23)*(-13/$E$23)*(S339/$E$23)^-14 - (-6/$E$23)*(-7/$E$23)*(S339/$E$23)^-8)+(2/S339)*((-12/$E$23)*(S339/$E$23)^-13 - (-6/$E$23)*(S339/$E$23)^-7))/$F$23</f>
        <v>-1.7079014057742641E-5</v>
      </c>
      <c r="P339" s="7">
        <f t="shared" si="34"/>
        <v>-6.4739937061762346E-3</v>
      </c>
      <c r="Q339" s="7"/>
      <c r="R339" s="8">
        <v>333</v>
      </c>
      <c r="S339" s="2">
        <v>8.6400000000000095</v>
      </c>
      <c r="T339" s="4">
        <f t="shared" si="35"/>
        <v>-2.0319778410808599E-32</v>
      </c>
      <c r="U339" s="4">
        <f t="shared" si="36"/>
        <v>-1.8713503477852629E-32</v>
      </c>
      <c r="W339" s="8">
        <v>333</v>
      </c>
      <c r="X339" s="2">
        <v>8.6400000000000095</v>
      </c>
      <c r="Y339" s="4">
        <f>$E$15*4*$F$23*(((-12/$E$23)*(-13/$E$23)*(X339/$E$23)^-14 - (-6/$E$23)*(-7/$E$23)*(X339/$E$23)^-8)+(2/X339)*((-12/$E$23)*(X339/$E$23)^-13 - (-6/$E$23)*(X339/$E$23)^-7))</f>
        <v>-2.0319778410808607E-32</v>
      </c>
      <c r="Z339" s="4">
        <f t="shared" si="37"/>
        <v>-1.8713503477852635E-32</v>
      </c>
    </row>
    <row r="340" spans="8:26" x14ac:dyDescent="0.4">
      <c r="H340" s="8">
        <v>334</v>
      </c>
      <c r="I340" s="2">
        <v>8.6600000000000108</v>
      </c>
      <c r="J340" s="4">
        <f t="shared" si="32"/>
        <v>-7.5964037255667419E-30</v>
      </c>
      <c r="K340" s="4">
        <f t="shared" si="33"/>
        <v>-1.5351481129184749E-29</v>
      </c>
      <c r="M340" s="10">
        <f>S340/$E$23</f>
        <v>2.9256756756756794</v>
      </c>
      <c r="N340" s="3">
        <f>4*$F$23*((S340/$E$23)^-12 - (S340/$E$23)^-6)/$F$23</f>
        <v>-6.3680995067095236E-3</v>
      </c>
      <c r="O340" s="4">
        <f>$E$15*4*$F$23*(((-12/$E$23)*(-13/$E$23)*(S340/$E$23)^-14 - (-6/$E$23)*(-7/$E$23)*(S340/$E$23)^-8)+(2/S340)*((-12/$E$23)*(S340/$E$23)^-13 - (-6/$E$23)*(S340/$E$23)^-7))/$F$23</f>
        <v>-1.6767660357191709E-5</v>
      </c>
      <c r="P340" s="7">
        <f t="shared" si="34"/>
        <v>-6.3848671670667153E-3</v>
      </c>
      <c r="Q340" s="7"/>
      <c r="R340" s="8">
        <v>334</v>
      </c>
      <c r="S340" s="2">
        <v>8.6600000000000108</v>
      </c>
      <c r="T340" s="4">
        <f t="shared" si="35"/>
        <v>-1.9949344954802863E-32</v>
      </c>
      <c r="U340" s="4">
        <f t="shared" si="36"/>
        <v>-1.8331296379465387E-32</v>
      </c>
      <c r="W340" s="8">
        <v>334</v>
      </c>
      <c r="X340" s="2">
        <v>8.6600000000000108</v>
      </c>
      <c r="Y340" s="4">
        <f>$E$15*4*$F$23*(((-12/$E$23)*(-13/$E$23)*(X340/$E$23)^-14 - (-6/$E$23)*(-7/$E$23)*(X340/$E$23)^-8)+(2/X340)*((-12/$E$23)*(X340/$E$23)^-13 - (-6/$E$23)*(X340/$E$23)^-7))</f>
        <v>-1.9949344954802869E-32</v>
      </c>
      <c r="Z340" s="4">
        <f t="shared" si="37"/>
        <v>-1.8331296379465387E-32</v>
      </c>
    </row>
    <row r="341" spans="8:26" x14ac:dyDescent="0.4">
      <c r="H341" s="8">
        <v>335</v>
      </c>
      <c r="I341" s="2">
        <v>8.6800000000000104</v>
      </c>
      <c r="J341" s="4">
        <f t="shared" si="32"/>
        <v>-7.4920627927075732E-30</v>
      </c>
      <c r="K341" s="4">
        <f t="shared" si="33"/>
        <v>-1.514101087168638E-29</v>
      </c>
      <c r="M341" s="10">
        <f>S341/$E$23</f>
        <v>2.932432432432436</v>
      </c>
      <c r="N341" s="3">
        <f>4*$F$23*((S341/$E$23)^-12 - (S341/$E$23)^-6)/$F$23</f>
        <v>-6.2807047201392302E-3</v>
      </c>
      <c r="O341" s="4">
        <f>$E$15*4*$F$23*(((-12/$E$23)*(-13/$E$23)*(S341/$E$23)^-14 - (-6/$E$23)*(-7/$E$23)*(S341/$E$23)^-8)+(2/S341)*((-12/$E$23)*(S341/$E$23)^-13 - (-6/$E$23)*(S341/$E$23)^-7))/$F$23</f>
        <v>-1.6462658914451314E-5</v>
      </c>
      <c r="P341" s="7">
        <f t="shared" si="34"/>
        <v>-6.2971673790536819E-3</v>
      </c>
      <c r="Q341" s="7"/>
      <c r="R341" s="8">
        <v>335</v>
      </c>
      <c r="S341" s="2">
        <v>8.6800000000000104</v>
      </c>
      <c r="T341" s="4">
        <f t="shared" si="35"/>
        <v>-1.9586469105499833E-32</v>
      </c>
      <c r="U341" s="4">
        <f t="shared" si="36"/>
        <v>-1.7957706993808951E-32</v>
      </c>
      <c r="W341" s="8">
        <v>335</v>
      </c>
      <c r="X341" s="2">
        <v>8.6800000000000104</v>
      </c>
      <c r="Y341" s="4">
        <f>$E$15*4*$F$23*(((-12/$E$23)*(-13/$E$23)*(X341/$E$23)^-14 - (-6/$E$23)*(-7/$E$23)*(X341/$E$23)^-8)+(2/X341)*((-12/$E$23)*(X341/$E$23)^-13 - (-6/$E$23)*(X341/$E$23)^-7))</f>
        <v>-1.9586469105499839E-32</v>
      </c>
      <c r="Z341" s="4">
        <f t="shared" si="37"/>
        <v>-1.7957706993808951E-32</v>
      </c>
    </row>
    <row r="342" spans="8:26" x14ac:dyDescent="0.4">
      <c r="H342" s="8">
        <v>336</v>
      </c>
      <c r="I342" s="2">
        <v>8.7000000000000099</v>
      </c>
      <c r="J342" s="4">
        <f t="shared" si="32"/>
        <v>-7.3893884036013857E-30</v>
      </c>
      <c r="K342" s="4">
        <f t="shared" si="33"/>
        <v>-1.4933892412958927E-29</v>
      </c>
      <c r="M342" s="10">
        <f>S342/$E$23</f>
        <v>2.9391891891891926</v>
      </c>
      <c r="N342" s="3">
        <f>4*$F$23*((S342/$E$23)^-12 - (S342/$E$23)^-6)/$F$23</f>
        <v>-6.1947044741199738E-3</v>
      </c>
      <c r="O342" s="4">
        <f>$E$15*4*$F$23*(((-12/$E$23)*(-13/$E$23)*(S342/$E$23)^-14 - (-6/$E$23)*(-7/$E$23)*(S342/$E$23)^-8)+(2/S342)*((-12/$E$23)*(S342/$E$23)^-13 - (-6/$E$23)*(S342/$E$23)^-7))/$F$23</f>
        <v>-1.6163866653746026E-5</v>
      </c>
      <c r="P342" s="7">
        <f t="shared" si="34"/>
        <v>-6.2108683407737196E-3</v>
      </c>
      <c r="Q342" s="7"/>
      <c r="R342" s="8">
        <v>336</v>
      </c>
      <c r="S342" s="2">
        <v>8.7000000000000099</v>
      </c>
      <c r="T342" s="4">
        <f t="shared" si="35"/>
        <v>-1.9230980638316116E-32</v>
      </c>
      <c r="U342" s="4">
        <f t="shared" si="36"/>
        <v>-1.7592523306033108E-32</v>
      </c>
      <c r="W342" s="8">
        <v>336</v>
      </c>
      <c r="X342" s="2">
        <v>8.7000000000000099</v>
      </c>
      <c r="Y342" s="4">
        <f>$E$15*4*$F$23*(((-12/$E$23)*(-13/$E$23)*(X342/$E$23)^-14 - (-6/$E$23)*(-7/$E$23)*(X342/$E$23)^-8)+(2/X342)*((-12/$E$23)*(X342/$E$23)^-13 - (-6/$E$23)*(X342/$E$23)^-7))</f>
        <v>-1.9230980638316124E-32</v>
      </c>
      <c r="Z342" s="4">
        <f t="shared" si="37"/>
        <v>-1.7592523306033108E-32</v>
      </c>
    </row>
    <row r="343" spans="8:26" x14ac:dyDescent="0.4">
      <c r="H343" s="8">
        <v>337</v>
      </c>
      <c r="I343" s="2">
        <v>8.7200000000000095</v>
      </c>
      <c r="J343" s="4">
        <f t="shared" si="32"/>
        <v>-7.2883502543951783E-30</v>
      </c>
      <c r="K343" s="4">
        <f t="shared" si="33"/>
        <v>-1.4730065083061143E-29</v>
      </c>
      <c r="M343" s="10">
        <f>S343/$E$23</f>
        <v>2.9459459459459492</v>
      </c>
      <c r="N343" s="3">
        <f>4*$F$23*((S343/$E$23)^-12 - (S343/$E$23)^-6)/$F$23</f>
        <v>-6.1100734374642529E-3</v>
      </c>
      <c r="O343" s="4">
        <f>$E$15*4*$F$23*(((-12/$E$23)*(-13/$E$23)*(S343/$E$23)^-14 - (-6/$E$23)*(-7/$E$23)*(S343/$E$23)^-8)+(2/S343)*((-12/$E$23)*(S343/$E$23)^-13 - (-6/$E$23)*(S343/$E$23)^-7))/$F$23</f>
        <v>-1.5871144015754045E-5</v>
      </c>
      <c r="P343" s="7">
        <f t="shared" si="34"/>
        <v>-6.1259445814800069E-3</v>
      </c>
      <c r="Q343" s="7"/>
      <c r="R343" s="8">
        <v>337</v>
      </c>
      <c r="S343" s="2">
        <v>8.7200000000000095</v>
      </c>
      <c r="T343" s="4">
        <f t="shared" si="35"/>
        <v>-1.888271351237346E-32</v>
      </c>
      <c r="U343" s="4">
        <f t="shared" si="36"/>
        <v>-1.723553893340479E-32</v>
      </c>
      <c r="W343" s="8">
        <v>337</v>
      </c>
      <c r="X343" s="2">
        <v>8.7200000000000095</v>
      </c>
      <c r="Y343" s="4">
        <f>$E$15*4*$F$23*(((-12/$E$23)*(-13/$E$23)*(X343/$E$23)^-14 - (-6/$E$23)*(-7/$E$23)*(X343/$E$23)^-8)+(2/X343)*((-12/$E$23)*(X343/$E$23)^-13 - (-6/$E$23)*(X343/$E$23)^-7))</f>
        <v>-1.8882713512373462E-32</v>
      </c>
      <c r="Z343" s="4">
        <f t="shared" si="37"/>
        <v>-1.7235538933404792E-32</v>
      </c>
    </row>
    <row r="344" spans="8:26" x14ac:dyDescent="0.4">
      <c r="H344" s="8">
        <v>338</v>
      </c>
      <c r="I344" s="2">
        <v>8.7400000000000109</v>
      </c>
      <c r="J344" s="4">
        <f t="shared" si="32"/>
        <v>-7.1889186583038061E-30</v>
      </c>
      <c r="K344" s="4">
        <f t="shared" si="33"/>
        <v>-1.4529469438842657E-29</v>
      </c>
      <c r="M344" s="10">
        <f>S344/$E$23</f>
        <v>2.9527027027027066</v>
      </c>
      <c r="N344" s="3">
        <f>4*$F$23*((S344/$E$23)^-12 - (S344/$E$23)^-6)/$F$23</f>
        <v>-6.0267867942142657E-3</v>
      </c>
      <c r="O344" s="4">
        <f>$E$15*4*$F$23*(((-12/$E$23)*(-13/$E$23)*(S344/$E$23)^-14 - (-6/$E$23)*(-7/$E$23)*(S344/$E$23)^-8)+(2/S344)*((-12/$E$23)*(S344/$E$23)^-13 - (-6/$E$23)*(S344/$E$23)^-7))/$F$23</f>
        <v>-1.5584354864281327E-5</v>
      </c>
      <c r="P344" s="7">
        <f t="shared" si="34"/>
        <v>-6.0423711490785468E-3</v>
      </c>
      <c r="Q344" s="7"/>
      <c r="R344" s="8">
        <v>338</v>
      </c>
      <c r="S344" s="2">
        <v>8.7400000000000109</v>
      </c>
      <c r="T344" s="4">
        <f t="shared" si="35"/>
        <v>-1.8541505759464116E-32</v>
      </c>
      <c r="U344" s="4">
        <f t="shared" si="36"/>
        <v>-1.6886552965357163E-32</v>
      </c>
      <c r="W344" s="8">
        <v>338</v>
      </c>
      <c r="X344" s="2">
        <v>8.7400000000000109</v>
      </c>
      <c r="Y344" s="4">
        <f>$E$15*4*$F$23*(((-12/$E$23)*(-13/$E$23)*(X344/$E$23)^-14 - (-6/$E$23)*(-7/$E$23)*(X344/$E$23)^-8)+(2/X344)*((-12/$E$23)*(X344/$E$23)^-13 - (-6/$E$23)*(X344/$E$23)^-7))</f>
        <v>-1.8541505759464119E-32</v>
      </c>
      <c r="Z344" s="4">
        <f t="shared" si="37"/>
        <v>-1.6886552965357163E-32</v>
      </c>
    </row>
    <row r="345" spans="8:26" x14ac:dyDescent="0.4">
      <c r="H345" s="8">
        <v>339</v>
      </c>
      <c r="I345" s="2">
        <v>8.7600000000000104</v>
      </c>
      <c r="J345" s="4">
        <f t="shared" si="32"/>
        <v>-7.0910645317266899E-30</v>
      </c>
      <c r="K345" s="4">
        <f t="shared" si="33"/>
        <v>-1.4332047236631898E-29</v>
      </c>
      <c r="M345" s="10">
        <f>S345/$E$23</f>
        <v>2.9594594594594632</v>
      </c>
      <c r="N345" s="3">
        <f>4*$F$23*((S345/$E$23)^-12 - (S345/$E$23)^-6)/$F$23</f>
        <v>-5.9448202320635281E-3</v>
      </c>
      <c r="O345" s="4">
        <f>$E$15*4*$F$23*(((-12/$E$23)*(-13/$E$23)*(S345/$E$23)^-14 - (-6/$E$23)*(-7/$E$23)*(S345/$E$23)^-8)+(2/S345)*((-12/$E$23)*(S345/$E$23)^-13 - (-6/$E$23)*(S345/$E$23)^-7))/$F$23</f>
        <v>-1.5303366395583804E-5</v>
      </c>
      <c r="P345" s="7">
        <f t="shared" si="34"/>
        <v>-5.9601235984591116E-3</v>
      </c>
      <c r="Q345" s="7"/>
      <c r="R345" s="8">
        <v>339</v>
      </c>
      <c r="S345" s="2">
        <v>8.7600000000000104</v>
      </c>
      <c r="T345" s="4">
        <f t="shared" si="35"/>
        <v>-1.8207199376166912E-32</v>
      </c>
      <c r="U345" s="4">
        <f t="shared" si="36"/>
        <v>-1.6545369808346141E-32</v>
      </c>
      <c r="W345" s="8">
        <v>339</v>
      </c>
      <c r="X345" s="2">
        <v>8.7600000000000104</v>
      </c>
      <c r="Y345" s="4">
        <f>$E$15*4*$F$23*(((-12/$E$23)*(-13/$E$23)*(X345/$E$23)^-14 - (-6/$E$23)*(-7/$E$23)*(X345/$E$23)^-8)+(2/X345)*((-12/$E$23)*(X345/$E$23)^-13 - (-6/$E$23)*(X345/$E$23)^-7))</f>
        <v>-1.8207199376166912E-32</v>
      </c>
      <c r="Z345" s="4">
        <f t="shared" si="37"/>
        <v>-1.6545369808346143E-32</v>
      </c>
    </row>
    <row r="346" spans="8:26" x14ac:dyDescent="0.4">
      <c r="H346" s="8">
        <v>340</v>
      </c>
      <c r="I346" s="2">
        <v>8.78000000000001</v>
      </c>
      <c r="J346" s="4">
        <f t="shared" si="32"/>
        <v>-6.9947593807056249E-30</v>
      </c>
      <c r="K346" s="4">
        <f t="shared" si="33"/>
        <v>-1.4137741405584553E-29</v>
      </c>
      <c r="M346" s="10">
        <f>S346/$E$23</f>
        <v>2.9662162162162198</v>
      </c>
      <c r="N346" s="3">
        <f>4*$F$23*((S346/$E$23)^-12 - (S346/$E$23)^-6)/$F$23</f>
        <v>-5.8641499310625985E-3</v>
      </c>
      <c r="O346" s="4">
        <f>$E$15*4*$F$23*(((-12/$E$23)*(-13/$E$23)*(S346/$E$23)^-14 - (-6/$E$23)*(-7/$E$23)*(S346/$E$23)^-8)+(2/S346)*((-12/$E$23)*(S346/$E$23)^-13 - (-6/$E$23)*(S346/$E$23)^-7))/$F$23</f>
        <v>-1.5028049050258046E-5</v>
      </c>
      <c r="P346" s="7">
        <f t="shared" si="34"/>
        <v>-5.8791779801128565E-3</v>
      </c>
      <c r="Q346" s="7"/>
      <c r="R346" s="8">
        <v>340</v>
      </c>
      <c r="S346" s="2">
        <v>8.78000000000001</v>
      </c>
      <c r="T346" s="4">
        <f t="shared" si="35"/>
        <v>-1.7879640219019005E-32</v>
      </c>
      <c r="U346" s="4">
        <f t="shared" si="36"/>
        <v>-1.6211799035362635E-32</v>
      </c>
      <c r="W346" s="8">
        <v>340</v>
      </c>
      <c r="X346" s="2">
        <v>8.78000000000001</v>
      </c>
      <c r="Y346" s="4">
        <f>$E$15*4*$F$23*(((-12/$E$23)*(-13/$E$23)*(X346/$E$23)^-14 - (-6/$E$23)*(-7/$E$23)*(X346/$E$23)^-8)+(2/X346)*((-12/$E$23)*(X346/$E$23)^-13 - (-6/$E$23)*(X346/$E$23)^-7))</f>
        <v>-1.7879640219019003E-32</v>
      </c>
      <c r="Z346" s="4">
        <f t="shared" si="37"/>
        <v>-1.6211799035362635E-32</v>
      </c>
    </row>
    <row r="347" spans="8:26" x14ac:dyDescent="0.4">
      <c r="H347" s="8">
        <v>341</v>
      </c>
      <c r="I347" s="2">
        <v>8.8000000000000096</v>
      </c>
      <c r="J347" s="4">
        <f t="shared" si="32"/>
        <v>-6.8999752877149331E-30</v>
      </c>
      <c r="K347" s="4">
        <f t="shared" si="33"/>
        <v>-1.394649602167611E-29</v>
      </c>
      <c r="M347" s="10">
        <f>S347/$E$23</f>
        <v>2.9729729729729764</v>
      </c>
      <c r="N347" s="3">
        <f>4*$F$23*((S347/$E$23)^-12 - (S347/$E$23)^-6)/$F$23</f>
        <v>-5.7847525526016691E-3</v>
      </c>
      <c r="O347" s="4">
        <f>$E$15*4*$F$23*(((-12/$E$23)*(-13/$E$23)*(S347/$E$23)^-14 - (-6/$E$23)*(-7/$E$23)*(S347/$E$23)^-8)+(2/S347)*((-12/$E$23)*(S347/$E$23)^-13 - (-6/$E$23)*(S347/$E$23)^-7))/$F$23</f>
        <v>-1.4758276427624029E-5</v>
      </c>
      <c r="P347" s="7">
        <f t="shared" si="34"/>
        <v>-5.799510829029293E-3</v>
      </c>
      <c r="Q347" s="7"/>
      <c r="R347" s="8">
        <v>341</v>
      </c>
      <c r="S347" s="2">
        <v>8.8000000000000096</v>
      </c>
      <c r="T347" s="4">
        <f t="shared" si="35"/>
        <v>-1.755867790265268E-32</v>
      </c>
      <c r="U347" s="4">
        <f t="shared" si="36"/>
        <v>-1.5885655239955308E-32</v>
      </c>
      <c r="W347" s="8">
        <v>341</v>
      </c>
      <c r="X347" s="2">
        <v>8.8000000000000096</v>
      </c>
      <c r="Y347" s="4">
        <f>$E$15*4*$F$23*(((-12/$E$23)*(-13/$E$23)*(X347/$E$23)^-14 - (-6/$E$23)*(-7/$E$23)*(X347/$E$23)^-8)+(2/X347)*((-12/$E$23)*(X347/$E$23)^-13 - (-6/$E$23)*(X347/$E$23)^-7))</f>
        <v>-1.7558677902652688E-32</v>
      </c>
      <c r="Z347" s="4">
        <f t="shared" si="37"/>
        <v>-1.5885655239955308E-32</v>
      </c>
    </row>
    <row r="348" spans="8:26" x14ac:dyDescent="0.4">
      <c r="H348" s="8">
        <v>342</v>
      </c>
      <c r="I348" s="2">
        <v>8.8200000000000092</v>
      </c>
      <c r="J348" s="4">
        <f t="shared" si="32"/>
        <v>-6.8066848987747836E-30</v>
      </c>
      <c r="K348" s="4">
        <f t="shared" si="33"/>
        <v>-1.3758256282321072E-29</v>
      </c>
      <c r="M348" s="10">
        <f>S348/$E$23</f>
        <v>2.9797297297297329</v>
      </c>
      <c r="N348" s="3">
        <f>4*$F$23*((S348/$E$23)^-12 - (S348/$E$23)^-6)/$F$23</f>
        <v>-5.7066052286623608E-3</v>
      </c>
      <c r="O348" s="4">
        <f>$E$15*4*$F$23*(((-12/$E$23)*(-13/$E$23)*(S348/$E$23)^-14 - (-6/$E$23)*(-7/$E$23)*(S348/$E$23)^-8)+(2/S348)*((-12/$E$23)*(S348/$E$23)^-13 - (-6/$E$23)*(S348/$E$23)^-7))/$F$23</f>
        <v>-1.4493925202524409E-5</v>
      </c>
      <c r="P348" s="7">
        <f t="shared" si="34"/>
        <v>-5.7210991538648856E-3</v>
      </c>
      <c r="Q348" s="7"/>
      <c r="R348" s="8">
        <v>342</v>
      </c>
      <c r="S348" s="2">
        <v>8.8200000000000092</v>
      </c>
      <c r="T348" s="4">
        <f t="shared" si="35"/>
        <v>-1.7244165700807233E-32</v>
      </c>
      <c r="U348" s="4">
        <f t="shared" si="36"/>
        <v>-1.556675789462116E-32</v>
      </c>
      <c r="W348" s="8">
        <v>342</v>
      </c>
      <c r="X348" s="2">
        <v>8.8200000000000092</v>
      </c>
      <c r="Y348" s="4">
        <f>$E$15*4*$F$23*(((-12/$E$23)*(-13/$E$23)*(X348/$E$23)^-14 - (-6/$E$23)*(-7/$E$23)*(X348/$E$23)^-8)+(2/X348)*((-12/$E$23)*(X348/$E$23)^-13 - (-6/$E$23)*(X348/$E$23)^-7))</f>
        <v>-1.7244165700807236E-32</v>
      </c>
      <c r="Z348" s="4">
        <f t="shared" si="37"/>
        <v>-1.556675789462116E-32</v>
      </c>
    </row>
    <row r="349" spans="8:26" x14ac:dyDescent="0.4">
      <c r="H349" s="8">
        <v>343</v>
      </c>
      <c r="I349" s="2">
        <v>8.8400000000000105</v>
      </c>
      <c r="J349" s="4">
        <f t="shared" si="32"/>
        <v>-6.714861410879428E-30</v>
      </c>
      <c r="K349" s="4">
        <f t="shared" si="33"/>
        <v>-1.3572968481603083E-29</v>
      </c>
      <c r="M349" s="10">
        <f>S349/$E$23</f>
        <v>2.98648648648649</v>
      </c>
      <c r="N349" s="3">
        <f>4*$F$23*((S349/$E$23)^-12 - (S349/$E$23)^-6)/$F$23</f>
        <v>-5.6296855513318549E-3</v>
      </c>
      <c r="O349" s="4">
        <f>$E$15*4*$F$23*(((-12/$E$23)*(-13/$E$23)*(S349/$E$23)^-14 - (-6/$E$23)*(-7/$E$23)*(S349/$E$23)^-8)+(2/S349)*((-12/$E$23)*(S349/$E$23)^-13 - (-6/$E$23)*(S349/$E$23)^-7))/$F$23</f>
        <v>-1.4234875044468936E-5</v>
      </c>
      <c r="P349" s="7">
        <f t="shared" si="34"/>
        <v>-5.6439204263763242E-3</v>
      </c>
      <c r="Q349" s="7"/>
      <c r="R349" s="8">
        <v>343</v>
      </c>
      <c r="S349" s="2">
        <v>8.8400000000000105</v>
      </c>
      <c r="T349" s="4">
        <f t="shared" si="35"/>
        <v>-1.6935960450130849E-32</v>
      </c>
      <c r="U349" s="4">
        <f t="shared" si="36"/>
        <v>-1.5254931213427795E-32</v>
      </c>
      <c r="W349" s="8">
        <v>343</v>
      </c>
      <c r="X349" s="2">
        <v>8.8400000000000105</v>
      </c>
      <c r="Y349" s="4">
        <f>$E$15*4*$F$23*(((-12/$E$23)*(-13/$E$23)*(X349/$E$23)^-14 - (-6/$E$23)*(-7/$E$23)*(X349/$E$23)^-8)+(2/X349)*((-12/$E$23)*(X349/$E$23)^-13 - (-6/$E$23)*(X349/$E$23)^-7))</f>
        <v>-1.6935960450130847E-32</v>
      </c>
      <c r="Z349" s="4">
        <f t="shared" si="37"/>
        <v>-1.5254931213427795E-32</v>
      </c>
    </row>
    <row r="350" spans="8:26" x14ac:dyDescent="0.4">
      <c r="H350" s="8">
        <v>344</v>
      </c>
      <c r="I350" s="2">
        <v>8.8600000000000101</v>
      </c>
      <c r="J350" s="4">
        <f t="shared" si="32"/>
        <v>-6.6244785597318268E-30</v>
      </c>
      <c r="K350" s="4">
        <f t="shared" si="33"/>
        <v>-1.3390579986099991E-29</v>
      </c>
      <c r="M350" s="10">
        <f>S350/$E$23</f>
        <v>2.9932432432432465</v>
      </c>
      <c r="N350" s="3">
        <f>4*$F$23*((S350/$E$23)^-12 - (S350/$E$23)^-6)/$F$23</f>
        <v>-5.5539715625722921E-3</v>
      </c>
      <c r="O350" s="4">
        <f>$E$15*4*$F$23*(((-12/$E$23)*(-13/$E$23)*(S350/$E$23)^-14 - (-6/$E$23)*(-7/$E$23)*(S350/$E$23)^-8)+(2/S350)*((-12/$E$23)*(S350/$E$23)^-13 - (-6/$E$23)*(S350/$E$23)^-7))/$F$23</f>
        <v>-1.3981008539053347E-5</v>
      </c>
      <c r="P350" s="7">
        <f t="shared" si="34"/>
        <v>-5.5679525711113459E-3</v>
      </c>
      <c r="Q350" s="7"/>
      <c r="R350" s="8">
        <v>344</v>
      </c>
      <c r="S350" s="2">
        <v>8.8600000000000101</v>
      </c>
      <c r="T350" s="4">
        <f t="shared" si="35"/>
        <v>-1.6633922456688679E-32</v>
      </c>
      <c r="U350" s="4">
        <f t="shared" si="36"/>
        <v>-1.4950004018734572E-32</v>
      </c>
      <c r="W350" s="8">
        <v>344</v>
      </c>
      <c r="X350" s="2">
        <v>8.8600000000000101</v>
      </c>
      <c r="Y350" s="4">
        <f>$E$15*4*$F$23*(((-12/$E$23)*(-13/$E$23)*(X350/$E$23)^-14 - (-6/$E$23)*(-7/$E$23)*(X350/$E$23)^-8)+(2/X350)*((-12/$E$23)*(X350/$E$23)^-13 - (-6/$E$23)*(X350/$E$23)^-7))</f>
        <v>-1.6633922456688682E-32</v>
      </c>
      <c r="Z350" s="4">
        <f t="shared" si="37"/>
        <v>-1.4950004018734572E-32</v>
      </c>
    </row>
    <row r="351" spans="8:26" x14ac:dyDescent="0.4">
      <c r="H351" s="8">
        <v>345</v>
      </c>
      <c r="I351" s="2">
        <v>8.8800000000000097</v>
      </c>
      <c r="J351" s="4">
        <f t="shared" si="32"/>
        <v>-6.5355106077766645E-30</v>
      </c>
      <c r="K351" s="4">
        <f t="shared" si="33"/>
        <v>-1.3211039211288439E-29</v>
      </c>
      <c r="M351" s="10">
        <f>S351/$E$23</f>
        <v>3.0000000000000031</v>
      </c>
      <c r="N351" s="3">
        <f>4*$F$23*((S351/$E$23)^-12 - (S351/$E$23)^-6)/$F$23</f>
        <v>-5.4794417442387468E-3</v>
      </c>
      <c r="O351" s="4">
        <f>$E$15*4*$F$23*(((-12/$E$23)*(-13/$E$23)*(S351/$E$23)^-14 - (-6/$E$23)*(-7/$E$23)*(S351/$E$23)^-8)+(2/S351)*((-12/$E$23)*(S351/$E$23)^-13 - (-6/$E$23)*(S351/$E$23)^-7))/$F$23</f>
        <v>-1.3732211111585156E-5</v>
      </c>
      <c r="P351" s="7">
        <f t="shared" si="34"/>
        <v>-5.4931739553503323E-3</v>
      </c>
      <c r="Q351" s="7"/>
      <c r="R351" s="8">
        <v>345</v>
      </c>
      <c r="S351" s="2">
        <v>8.8800000000000097</v>
      </c>
      <c r="T351" s="4">
        <f t="shared" si="35"/>
        <v>-1.6337915405096546E-32</v>
      </c>
      <c r="U351" s="4">
        <f t="shared" si="36"/>
        <v>-1.4651809611884198E-32</v>
      </c>
      <c r="W351" s="8">
        <v>345</v>
      </c>
      <c r="X351" s="2">
        <v>8.8800000000000097</v>
      </c>
      <c r="Y351" s="4">
        <f>$E$15*4*$F$23*(((-12/$E$23)*(-13/$E$23)*(X351/$E$23)^-14 - (-6/$E$23)*(-7/$E$23)*(X351/$E$23)^-8)+(2/X351)*((-12/$E$23)*(X351/$E$23)^-13 - (-6/$E$23)*(X351/$E$23)^-7))</f>
        <v>-1.6337915405096557E-32</v>
      </c>
      <c r="Z351" s="4">
        <f t="shared" si="37"/>
        <v>-1.4651809611884195E-32</v>
      </c>
    </row>
    <row r="352" spans="8:26" x14ac:dyDescent="0.4">
      <c r="H352" s="8">
        <v>346</v>
      </c>
      <c r="I352" s="2">
        <v>8.9000000000000092</v>
      </c>
      <c r="J352" s="4">
        <f t="shared" si="32"/>
        <v>-6.4479323325238899E-30</v>
      </c>
      <c r="K352" s="4">
        <f t="shared" si="33"/>
        <v>-1.303429559851321E-29</v>
      </c>
      <c r="M352" s="10">
        <f>S352/$E$23</f>
        <v>3.0067567567567601</v>
      </c>
      <c r="N352" s="3">
        <f>4*$F$23*((S352/$E$23)^-12 - (S352/$E$23)^-6)/$F$23</f>
        <v>-5.4060750083392622E-3</v>
      </c>
      <c r="O352" s="4">
        <f>$E$15*4*$F$23*(((-12/$E$23)*(-13/$E$23)*(S352/$E$23)^-14 - (-6/$E$23)*(-7/$E$23)*(S352/$E$23)^-8)+(2/S352)*((-12/$E$23)*(S352/$E$23)^-13 - (-6/$E$23)*(S352/$E$23)^-7))/$F$23</f>
        <v>-1.3488370952850731E-5</v>
      </c>
      <c r="P352" s="7">
        <f t="shared" si="34"/>
        <v>-5.419563379292113E-3</v>
      </c>
      <c r="Q352" s="7"/>
      <c r="R352" s="8">
        <v>346</v>
      </c>
      <c r="S352" s="2">
        <v>8.9000000000000092</v>
      </c>
      <c r="T352" s="4">
        <f t="shared" si="35"/>
        <v>-1.6047806270202218E-32</v>
      </c>
      <c r="U352" s="4">
        <f t="shared" si="36"/>
        <v>-1.4360185647741161E-32</v>
      </c>
      <c r="W352" s="8">
        <v>346</v>
      </c>
      <c r="X352" s="2">
        <v>8.9000000000000092</v>
      </c>
      <c r="Y352" s="4">
        <f>$E$15*4*$F$23*(((-12/$E$23)*(-13/$E$23)*(X352/$E$23)^-14 - (-6/$E$23)*(-7/$E$23)*(X352/$E$23)^-8)+(2/X352)*((-12/$E$23)*(X352/$E$23)^-13 - (-6/$E$23)*(X352/$E$23)^-7))</f>
        <v>-1.6047806270202221E-32</v>
      </c>
      <c r="Z352" s="4">
        <f t="shared" si="37"/>
        <v>-1.4360185647741164E-32</v>
      </c>
    </row>
    <row r="353" spans="8:26" x14ac:dyDescent="0.4">
      <c r="H353" s="8">
        <v>347</v>
      </c>
      <c r="I353" s="2">
        <v>8.9200000000000106</v>
      </c>
      <c r="J353" s="4">
        <f t="shared" si="32"/>
        <v>-6.3617190151552332E-30</v>
      </c>
      <c r="K353" s="4">
        <f t="shared" si="33"/>
        <v>-1.2860299592506818E-29</v>
      </c>
      <c r="M353" s="10">
        <f>S353/$E$23</f>
        <v>3.0135135135135172</v>
      </c>
      <c r="N353" s="3">
        <f>4*$F$23*((S353/$E$23)^-12 - (S353/$E$23)^-6)/$F$23</f>
        <v>-5.3338506875306446E-3</v>
      </c>
      <c r="O353" s="4">
        <f>$E$15*4*$F$23*(((-12/$E$23)*(-13/$E$23)*(S353/$E$23)^-14 - (-6/$E$23)*(-7/$E$23)*(S353/$E$23)^-8)+(2/S353)*((-12/$E$23)*(S353/$E$23)^-13 - (-6/$E$23)*(S353/$E$23)^-7))/$F$23</f>
        <v>-1.3249378946960027E-5</v>
      </c>
      <c r="P353" s="7">
        <f t="shared" si="34"/>
        <v>-5.3471000664776043E-3</v>
      </c>
      <c r="Q353" s="7"/>
      <c r="R353" s="8">
        <v>347</v>
      </c>
      <c r="S353" s="2">
        <v>8.9200000000000106</v>
      </c>
      <c r="T353" s="4">
        <f t="shared" si="35"/>
        <v>-1.5763465231238538E-32</v>
      </c>
      <c r="U353" s="4">
        <f t="shared" si="36"/>
        <v>-1.407497401295677E-32</v>
      </c>
      <c r="W353" s="8">
        <v>347</v>
      </c>
      <c r="X353" s="2">
        <v>8.9200000000000106</v>
      </c>
      <c r="Y353" s="4">
        <f>$E$15*4*$F$23*(((-12/$E$23)*(-13/$E$23)*(X353/$E$23)^-14 - (-6/$E$23)*(-7/$E$23)*(X353/$E$23)^-8)+(2/X353)*((-12/$E$23)*(X353/$E$23)^-13 - (-6/$E$23)*(X353/$E$23)^-7))</f>
        <v>-1.5763465231238544E-32</v>
      </c>
      <c r="Z353" s="4">
        <f t="shared" si="37"/>
        <v>-1.4074974012956772E-32</v>
      </c>
    </row>
    <row r="354" spans="8:26" x14ac:dyDescent="0.4">
      <c r="H354" s="8">
        <v>348</v>
      </c>
      <c r="I354" s="2">
        <v>8.9400000000000102</v>
      </c>
      <c r="J354" s="4">
        <f t="shared" si="32"/>
        <v>-6.2768464294060468E-30</v>
      </c>
      <c r="K354" s="4">
        <f t="shared" si="33"/>
        <v>-1.2689002619444898E-29</v>
      </c>
      <c r="M354" s="10">
        <f>S354/$E$23</f>
        <v>3.0202702702702737</v>
      </c>
      <c r="N354" s="3">
        <f>4*$F$23*((S354/$E$23)^-12 - (S354/$E$23)^-6)/$F$23</f>
        <v>-5.2627485258436623E-3</v>
      </c>
      <c r="O354" s="4">
        <f>$E$15*4*$F$23*(((-12/$E$23)*(-13/$E$23)*(S354/$E$23)^-14 - (-6/$E$23)*(-7/$E$23)*(S354/$E$23)^-8)+(2/S354)*((-12/$E$23)*(S354/$E$23)^-13 - (-6/$E$23)*(S354/$E$23)^-7))/$F$23</f>
        <v>-1.3015128601206889E-5</v>
      </c>
      <c r="P354" s="7">
        <f t="shared" si="34"/>
        <v>-5.2757636544448691E-3</v>
      </c>
      <c r="Q354" s="7"/>
      <c r="R354" s="8">
        <v>348</v>
      </c>
      <c r="S354" s="2">
        <v>8.9400000000000102</v>
      </c>
      <c r="T354" s="4">
        <f t="shared" si="35"/>
        <v>-1.5484765588374718E-32</v>
      </c>
      <c r="U354" s="4">
        <f t="shared" si="36"/>
        <v>-1.3796020707844268E-32</v>
      </c>
      <c r="W354" s="8">
        <v>348</v>
      </c>
      <c r="X354" s="2">
        <v>8.9400000000000102</v>
      </c>
      <c r="Y354" s="4">
        <f>$E$15*4*$F$23*(((-12/$E$23)*(-13/$E$23)*(X354/$E$23)^-14 - (-6/$E$23)*(-7/$E$23)*(X354/$E$23)^-8)+(2/X354)*((-12/$E$23)*(X354/$E$23)^-13 - (-6/$E$23)*(X354/$E$23)^-7))</f>
        <v>-1.5484765588374723E-32</v>
      </c>
      <c r="Z354" s="4">
        <f t="shared" si="37"/>
        <v>-1.3796020707844268E-32</v>
      </c>
    </row>
    <row r="355" spans="8:26" x14ac:dyDescent="0.4">
      <c r="H355" s="8">
        <v>349</v>
      </c>
      <c r="I355" s="2">
        <v>8.9600000000000097</v>
      </c>
      <c r="J355" s="4">
        <f t="shared" si="32"/>
        <v>-6.1932908307155463E-30</v>
      </c>
      <c r="K355" s="4">
        <f t="shared" si="33"/>
        <v>-1.252035706552407E-29</v>
      </c>
      <c r="M355" s="10">
        <f>S355/$E$23</f>
        <v>3.0270270270270303</v>
      </c>
      <c r="N355" s="3">
        <f>4*$F$23*((S355/$E$23)^-12 - (S355/$E$23)^-6)/$F$23</f>
        <v>-5.1927486696318765E-3</v>
      </c>
      <c r="O355" s="4">
        <f>$E$15*4*$F$23*(((-12/$E$23)*(-13/$E$23)*(S355/$E$23)^-14 - (-6/$E$23)*(-7/$E$23)*(S355/$E$23)^-8)+(2/S355)*((-12/$E$23)*(S355/$E$23)^-13 - (-6/$E$23)*(S355/$E$23)^-7))/$F$23</f>
        <v>-1.2785515977885817E-5</v>
      </c>
      <c r="P355" s="7">
        <f t="shared" si="34"/>
        <v>-5.2055341856097623E-3</v>
      </c>
      <c r="Q355" s="7"/>
      <c r="R355" s="8">
        <v>349</v>
      </c>
      <c r="S355" s="2">
        <v>8.9600000000000097</v>
      </c>
      <c r="T355" s="4">
        <f t="shared" si="35"/>
        <v>-1.521158368159518E-32</v>
      </c>
      <c r="U355" s="4">
        <f t="shared" si="36"/>
        <v>-1.3523175731752206E-32</v>
      </c>
      <c r="W355" s="8">
        <v>349</v>
      </c>
      <c r="X355" s="2">
        <v>8.9600000000000097</v>
      </c>
      <c r="Y355" s="4">
        <f>$E$15*4*$F$23*(((-12/$E$23)*(-13/$E$23)*(X355/$E$23)^-14 - (-6/$E$23)*(-7/$E$23)*(X355/$E$23)^-8)+(2/X355)*((-12/$E$23)*(X355/$E$23)^-13 - (-6/$E$23)*(X355/$E$23)^-7))</f>
        <v>-1.5211583681595186E-32</v>
      </c>
      <c r="Z355" s="4">
        <f t="shared" si="37"/>
        <v>-1.3523175731752203E-32</v>
      </c>
    </row>
    <row r="356" spans="8:26" x14ac:dyDescent="0.4">
      <c r="H356" s="8">
        <v>350</v>
      </c>
      <c r="I356" s="2">
        <v>8.9800000000000093</v>
      </c>
      <c r="J356" s="4">
        <f t="shared" si="32"/>
        <v>-6.1110289456382514E-30</v>
      </c>
      <c r="K356" s="4">
        <f t="shared" si="33"/>
        <v>-1.2354316256048653E-29</v>
      </c>
      <c r="M356" s="10">
        <f>S356/$E$23</f>
        <v>3.0337837837837869</v>
      </c>
      <c r="N356" s="3">
        <f>4*$F$23*((S356/$E$23)^-12 - (S356/$E$23)^-6)/$F$23</f>
        <v>-5.1238316587381167E-3</v>
      </c>
      <c r="O356" s="4">
        <f>$E$15*4*$F$23*(((-12/$E$23)*(-13/$E$23)*(S356/$E$23)^-14 - (-6/$E$23)*(-7/$E$23)*(S356/$E$23)^-8)+(2/S356)*((-12/$E$23)*(S356/$E$23)^-13 - (-6/$E$23)*(S356/$E$23)^-7))/$F$23</f>
        <v>-1.256043962800682E-5</v>
      </c>
      <c r="P356" s="7">
        <f t="shared" si="34"/>
        <v>-5.1363920983661234E-3</v>
      </c>
      <c r="Q356" s="7"/>
      <c r="R356" s="8">
        <v>350</v>
      </c>
      <c r="S356" s="2">
        <v>8.9800000000000093</v>
      </c>
      <c r="T356" s="4">
        <f t="shared" si="35"/>
        <v>-1.4943798811836756E-32</v>
      </c>
      <c r="U356" s="4">
        <f t="shared" si="36"/>
        <v>-1.3256292971826895E-32</v>
      </c>
      <c r="W356" s="8">
        <v>350</v>
      </c>
      <c r="X356" s="2">
        <v>8.9800000000000093</v>
      </c>
      <c r="Y356" s="4">
        <f>$E$15*4*$F$23*(((-12/$E$23)*(-13/$E$23)*(X356/$E$23)^-14 - (-6/$E$23)*(-7/$E$23)*(X356/$E$23)^-8)+(2/X356)*((-12/$E$23)*(X356/$E$23)^-13 - (-6/$E$23)*(X356/$E$23)^-7))</f>
        <v>-1.4943798811836764E-32</v>
      </c>
      <c r="Z356" s="4">
        <f t="shared" si="37"/>
        <v>-1.3256292971826898E-32</v>
      </c>
    </row>
    <row r="357" spans="8:26" x14ac:dyDescent="0.4">
      <c r="H357" s="8">
        <v>351</v>
      </c>
      <c r="I357" s="2">
        <v>9.0000000000000107</v>
      </c>
      <c r="J357" s="4">
        <f t="shared" si="32"/>
        <v>-6.0300379615098856E-30</v>
      </c>
      <c r="K357" s="4">
        <f t="shared" si="33"/>
        <v>-1.2190834435013265E-29</v>
      </c>
      <c r="M357" s="10">
        <f>S357/$E$23</f>
        <v>3.0405405405405443</v>
      </c>
      <c r="N357" s="3">
        <f>4*$F$23*((S357/$E$23)^-12 - (S357/$E$23)^-6)/$F$23</f>
        <v>-5.0559784178729923E-3</v>
      </c>
      <c r="O357" s="4">
        <f>$E$15*4*$F$23*(((-12/$E$23)*(-13/$E$23)*(S357/$E$23)^-14 - (-6/$E$23)*(-7/$E$23)*(S357/$E$23)^-8)+(2/S357)*((-12/$E$23)*(S357/$E$23)^-13 - (-6/$E$23)*(S357/$E$23)^-7))/$F$23</f>
        <v>-1.2339800526852498E-5</v>
      </c>
      <c r="P357" s="7">
        <f t="shared" si="34"/>
        <v>-5.0683182183998447E-3</v>
      </c>
      <c r="Q357" s="7"/>
      <c r="R357" s="8">
        <v>351</v>
      </c>
      <c r="S357" s="2">
        <v>9.0000000000000107</v>
      </c>
      <c r="T357" s="4">
        <f t="shared" si="35"/>
        <v>-1.4681293164317643E-32</v>
      </c>
      <c r="U357" s="4">
        <f t="shared" si="36"/>
        <v>-1.2995230095058706E-32</v>
      </c>
      <c r="W357" s="8">
        <v>351</v>
      </c>
      <c r="X357" s="2">
        <v>9.0000000000000107</v>
      </c>
      <c r="Y357" s="4">
        <f>$E$15*4*$F$23*(((-12/$E$23)*(-13/$E$23)*(X357/$E$23)^-14 - (-6/$E$23)*(-7/$E$23)*(X357/$E$23)^-8)+(2/X357)*((-12/$E$23)*(X357/$E$23)^-13 - (-6/$E$23)*(X357/$E$23)^-7))</f>
        <v>-1.4681293164317648E-32</v>
      </c>
      <c r="Z357" s="4">
        <f t="shared" si="37"/>
        <v>-1.2995230095058703E-32</v>
      </c>
    </row>
    <row r="358" spans="8:26" x14ac:dyDescent="0.4">
      <c r="H358" s="8">
        <v>352</v>
      </c>
      <c r="I358" s="2">
        <v>9.0200000000000102</v>
      </c>
      <c r="J358" s="4">
        <f t="shared" si="32"/>
        <v>-5.9502955163611581E-30</v>
      </c>
      <c r="K358" s="4">
        <f t="shared" si="33"/>
        <v>-1.2029866745168801E-29</v>
      </c>
      <c r="M358" s="10">
        <f>S358/$E$23</f>
        <v>3.0472972972973009</v>
      </c>
      <c r="N358" s="3">
        <f>4*$F$23*((S358/$E$23)^-12 - (S358/$E$23)^-6)/$F$23</f>
        <v>-4.9891702481999591E-3</v>
      </c>
      <c r="O358" s="4">
        <f>$E$15*4*$F$23*(((-12/$E$23)*(-13/$E$23)*(S358/$E$23)^-14 - (-6/$E$23)*(-7/$E$23)*(S358/$E$23)^-8)+(2/S358)*((-12/$E$23)*(S358/$E$23)^-13 - (-6/$E$23)*(S358/$E$23)^-7))/$F$23</f>
        <v>-1.2123502011323093E-5</v>
      </c>
      <c r="P358" s="7">
        <f t="shared" si="34"/>
        <v>-5.0012937502112824E-3</v>
      </c>
      <c r="Q358" s="7"/>
      <c r="R358" s="8">
        <v>352</v>
      </c>
      <c r="S358" s="2">
        <v>9.0200000000000102</v>
      </c>
      <c r="T358" s="4">
        <f t="shared" si="35"/>
        <v>-1.4423951733993579E-32</v>
      </c>
      <c r="U358" s="4">
        <f t="shared" si="36"/>
        <v>-1.2739848443510613E-32</v>
      </c>
      <c r="W358" s="8">
        <v>352</v>
      </c>
      <c r="X358" s="2">
        <v>9.0200000000000102</v>
      </c>
      <c r="Y358" s="4">
        <f>$E$15*4*$F$23*(((-12/$E$23)*(-13/$E$23)*(X358/$E$23)^-14 - (-6/$E$23)*(-7/$E$23)*(X358/$E$23)^-8)+(2/X358)*((-12/$E$23)*(X358/$E$23)^-13 - (-6/$E$23)*(X358/$E$23)^-7))</f>
        <v>-1.4423951733993582E-32</v>
      </c>
      <c r="Z358" s="4">
        <f t="shared" si="37"/>
        <v>-1.2739848443510616E-32</v>
      </c>
    </row>
    <row r="359" spans="8:26" x14ac:dyDescent="0.4">
      <c r="H359" s="8">
        <v>353</v>
      </c>
      <c r="I359" s="2">
        <v>9.0400000000000098</v>
      </c>
      <c r="J359" s="4">
        <f t="shared" si="32"/>
        <v>-5.8717796890728446E-30</v>
      </c>
      <c r="K359" s="4">
        <f t="shared" si="33"/>
        <v>-1.187136920855917E-29</v>
      </c>
      <c r="M359" s="10">
        <f>S359/$E$23</f>
        <v>3.0540540540540575</v>
      </c>
      <c r="N359" s="3">
        <f>4*$F$23*((S359/$E$23)^-12 - (S359/$E$23)^-6)/$F$23</f>
        <v>-4.9233888191214693E-3</v>
      </c>
      <c r="O359" s="4">
        <f>$E$15*4*$F$23*(((-12/$E$23)*(-13/$E$23)*(S359/$E$23)^-14 - (-6/$E$23)*(-7/$E$23)*(S359/$E$23)^-8)+(2/S359)*((-12/$E$23)*(S359/$E$23)^-13 - (-6/$E$23)*(S359/$E$23)^-7))/$F$23</f>
        <v>-1.1911449719016472E-5</v>
      </c>
      <c r="P359" s="7">
        <f t="shared" si="34"/>
        <v>-4.9353002688404856E-3</v>
      </c>
      <c r="Q359" s="7"/>
      <c r="R359" s="8">
        <v>353</v>
      </c>
      <c r="S359" s="2">
        <v>9.0400000000000098</v>
      </c>
      <c r="T359" s="4">
        <f t="shared" si="35"/>
        <v>-1.4171662253078188E-32</v>
      </c>
      <c r="U359" s="4">
        <f t="shared" si="36"/>
        <v>-1.2490012932629851E-32</v>
      </c>
      <c r="W359" s="8">
        <v>353</v>
      </c>
      <c r="X359" s="2">
        <v>9.0400000000000098</v>
      </c>
      <c r="Y359" s="4">
        <f>$E$15*4*$F$23*(((-12/$E$23)*(-13/$E$23)*(X359/$E$23)^-14 - (-6/$E$23)*(-7/$E$23)*(X359/$E$23)^-8)+(2/X359)*((-12/$E$23)*(X359/$E$23)^-13 - (-6/$E$23)*(X359/$E$23)^-7))</f>
        <v>-1.417166225307819E-32</v>
      </c>
      <c r="Z359" s="4">
        <f t="shared" si="37"/>
        <v>-1.2490012932629851E-32</v>
      </c>
    </row>
    <row r="360" spans="8:26" x14ac:dyDescent="0.4">
      <c r="H360" s="8">
        <v>354</v>
      </c>
      <c r="I360" s="2">
        <v>9.0600000000000094</v>
      </c>
      <c r="J360" s="4">
        <f t="shared" si="32"/>
        <v>-5.7944689897660828E-30</v>
      </c>
      <c r="K360" s="4">
        <f t="shared" si="33"/>
        <v>-1.1715298707517144E-29</v>
      </c>
      <c r="M360" s="10">
        <f>S360/$E$23</f>
        <v>3.0608108108108141</v>
      </c>
      <c r="N360" s="3">
        <f>4*$F$23*((S360/$E$23)^-12 - (S360/$E$23)^-6)/$F$23</f>
        <v>-4.8586161602611399E-3</v>
      </c>
      <c r="O360" s="4">
        <f>$E$15*4*$F$23*(((-12/$E$23)*(-13/$E$23)*(S360/$E$23)^-14 - (-6/$E$23)*(-7/$E$23)*(S360/$E$23)^-8)+(2/S360)*((-12/$E$23)*(S360/$E$23)^-13 - (-6/$E$23)*(S360/$E$23)^-7))/$F$23</f>
        <v>-1.1703551528992406E-5</v>
      </c>
      <c r="P360" s="7">
        <f t="shared" si="34"/>
        <v>-4.8703197117901326E-3</v>
      </c>
      <c r="Q360" s="7"/>
      <c r="R360" s="8">
        <v>354</v>
      </c>
      <c r="S360" s="2">
        <v>9.0600000000000094</v>
      </c>
      <c r="T360" s="4">
        <f t="shared" si="35"/>
        <v>-1.3924315120567211E-32</v>
      </c>
      <c r="U360" s="4">
        <f t="shared" si="36"/>
        <v>-1.2245591952547771E-32</v>
      </c>
      <c r="W360" s="8">
        <v>354</v>
      </c>
      <c r="X360" s="2">
        <v>9.0600000000000094</v>
      </c>
      <c r="Y360" s="4">
        <f>$E$15*4*$F$23*(((-12/$E$23)*(-13/$E$23)*(X360/$E$23)^-14 - (-6/$E$23)*(-7/$E$23)*(X360/$E$23)^-8)+(2/X360)*((-12/$E$23)*(X360/$E$23)^-13 - (-6/$E$23)*(X360/$E$23)^-7))</f>
        <v>-1.3924315120567219E-32</v>
      </c>
      <c r="Z360" s="4">
        <f t="shared" si="37"/>
        <v>-1.2245591952547771E-32</v>
      </c>
    </row>
    <row r="361" spans="8:26" x14ac:dyDescent="0.4">
      <c r="H361" s="8">
        <v>355</v>
      </c>
      <c r="I361" s="2">
        <v>9.0800000000000107</v>
      </c>
      <c r="J361" s="4">
        <f t="shared" si="32"/>
        <v>-5.7183423504217141E-30</v>
      </c>
      <c r="K361" s="4">
        <f t="shared" si="33"/>
        <v>-1.1561612966107509E-29</v>
      </c>
      <c r="M361" s="10">
        <f>S361/$E$23</f>
        <v>3.0675675675675711</v>
      </c>
      <c r="N361" s="3">
        <f>4*$F$23*((S361/$E$23)^-12 - (S361/$E$23)^-6)/$F$23</f>
        <v>-4.7948346536367936E-3</v>
      </c>
      <c r="O361" s="4">
        <f>$E$15*4*$F$23*(((-12/$E$23)*(-13/$E$23)*(S361/$E$23)^-14 - (-6/$E$23)*(-7/$E$23)*(S361/$E$23)^-8)+(2/S361)*((-12/$E$23)*(S361/$E$23)^-13 - (-6/$E$23)*(S361/$E$23)^-7))/$F$23</f>
        <v>-1.1499717504171582E-5</v>
      </c>
      <c r="P361" s="7">
        <f t="shared" si="34"/>
        <v>-4.806334371140965E-3</v>
      </c>
      <c r="Q361" s="7"/>
      <c r="R361" s="8">
        <v>355</v>
      </c>
      <c r="S361" s="2">
        <v>9.0800000000000107</v>
      </c>
      <c r="T361" s="4">
        <f t="shared" si="35"/>
        <v>-1.3681803333707672E-32</v>
      </c>
      <c r="U361" s="4">
        <f t="shared" si="36"/>
        <v>-1.2006457272275344E-32</v>
      </c>
      <c r="W361" s="8">
        <v>355</v>
      </c>
      <c r="X361" s="2">
        <v>9.0800000000000107</v>
      </c>
      <c r="Y361" s="4">
        <f>$E$15*4*$F$23*(((-12/$E$23)*(-13/$E$23)*(X361/$E$23)^-14 - (-6/$E$23)*(-7/$E$23)*(X361/$E$23)^-8)+(2/X361)*((-12/$E$23)*(X361/$E$23)^-13 - (-6/$E$23)*(X361/$E$23)^-7))</f>
        <v>-1.3681803333707677E-32</v>
      </c>
      <c r="Z361" s="4">
        <f t="shared" si="37"/>
        <v>-1.2006457272275344E-32</v>
      </c>
    </row>
    <row r="362" spans="8:26" x14ac:dyDescent="0.4">
      <c r="H362" s="8">
        <v>356</v>
      </c>
      <c r="I362" s="2">
        <v>9.1000000000000103</v>
      </c>
      <c r="J362" s="4">
        <f t="shared" si="32"/>
        <v>-5.6433791157227759E-30</v>
      </c>
      <c r="K362" s="4">
        <f t="shared" si="33"/>
        <v>-1.1410270532006219E-29</v>
      </c>
      <c r="M362" s="10">
        <f>S362/$E$23</f>
        <v>3.0743243243243277</v>
      </c>
      <c r="N362" s="3">
        <f>4*$F$23*((S362/$E$23)^-12 - (S362/$E$23)^-6)/$F$23</f>
        <v>-4.7320270260194849E-3</v>
      </c>
      <c r="O362" s="4">
        <f>$E$15*4*$F$23*(((-12/$E$23)*(-13/$E$23)*(S362/$E$23)^-14 - (-6/$E$23)*(-7/$E$23)*(S362/$E$23)^-8)+(2/S362)*((-12/$E$23)*(S362/$E$23)^-13 - (-6/$E$23)*(S362/$E$23)^-7))/$F$23</f>
        <v>-1.1299859835321432E-5</v>
      </c>
      <c r="P362" s="7">
        <f t="shared" si="34"/>
        <v>-4.7433268858548061E-3</v>
      </c>
      <c r="Q362" s="7"/>
      <c r="R362" s="8">
        <v>356</v>
      </c>
      <c r="S362" s="2">
        <v>9.1000000000000103</v>
      </c>
      <c r="T362" s="4">
        <f t="shared" si="35"/>
        <v>-1.3444022421354905E-32</v>
      </c>
      <c r="U362" s="4">
        <f t="shared" si="36"/>
        <v>-1.1772483946704981E-32</v>
      </c>
      <c r="W362" s="8">
        <v>356</v>
      </c>
      <c r="X362" s="2">
        <v>9.1000000000000103</v>
      </c>
      <c r="Y362" s="4">
        <f>$E$15*4*$F$23*(((-12/$E$23)*(-13/$E$23)*(X362/$E$23)^-14 - (-6/$E$23)*(-7/$E$23)*(X362/$E$23)^-8)+(2/X362)*((-12/$E$23)*(X362/$E$23)^-13 - (-6/$E$23)*(X362/$E$23)^-7))</f>
        <v>-1.3444022421354908E-32</v>
      </c>
      <c r="Z362" s="4">
        <f t="shared" si="37"/>
        <v>-1.1772483946704983E-32</v>
      </c>
    </row>
    <row r="363" spans="8:26" x14ac:dyDescent="0.4">
      <c r="H363" s="8">
        <v>357</v>
      </c>
      <c r="I363" s="2">
        <v>9.1200000000000099</v>
      </c>
      <c r="J363" s="4">
        <f t="shared" si="32"/>
        <v>-5.5695590341143531E-30</v>
      </c>
      <c r="K363" s="4">
        <f t="shared" si="33"/>
        <v>-1.1261230758804428E-29</v>
      </c>
      <c r="M363" s="10">
        <f>S363/$E$23</f>
        <v>3.0810810810810842</v>
      </c>
      <c r="N363" s="3">
        <f>4*$F$23*((S363/$E$23)^-12 - (S363/$E$23)^-6)/$F$23</f>
        <v>-4.6701763414736712E-3</v>
      </c>
      <c r="O363" s="4">
        <f>$E$15*4*$F$23*(((-12/$E$23)*(-13/$E$23)*(S363/$E$23)^-14 - (-6/$E$23)*(-7/$E$23)*(S363/$E$23)^-8)+(2/S363)*((-12/$E$23)*(S363/$E$23)^-13 - (-6/$E$23)*(S363/$E$23)^-7))/$F$23</f>
        <v>-1.1103892786582134E-5</v>
      </c>
      <c r="P363" s="7">
        <f t="shared" si="34"/>
        <v>-4.681280234260253E-3</v>
      </c>
      <c r="Q363" s="7"/>
      <c r="R363" s="8">
        <v>357</v>
      </c>
      <c r="S363" s="2">
        <v>9.1200000000000099</v>
      </c>
      <c r="T363" s="4">
        <f t="shared" si="35"/>
        <v>-1.3210870379162084E-32</v>
      </c>
      <c r="U363" s="4">
        <f t="shared" si="36"/>
        <v>-1.1543550226331925E-32</v>
      </c>
      <c r="W363" s="8">
        <v>357</v>
      </c>
      <c r="X363" s="2">
        <v>9.1200000000000099</v>
      </c>
      <c r="Y363" s="4">
        <f>$E$15*4*$F$23*(((-12/$E$23)*(-13/$E$23)*(X363/$E$23)^-14 - (-6/$E$23)*(-7/$E$23)*(X363/$E$23)^-8)+(2/X363)*((-12/$E$23)*(X363/$E$23)^-13 - (-6/$E$23)*(X363/$E$23)^-7))</f>
        <v>-1.3210870379162084E-32</v>
      </c>
      <c r="Z363" s="4">
        <f t="shared" si="37"/>
        <v>-1.1543550226331924E-32</v>
      </c>
    </row>
    <row r="364" spans="8:26" x14ac:dyDescent="0.4">
      <c r="H364" s="8">
        <v>358</v>
      </c>
      <c r="I364" s="2">
        <v>9.1400000000000095</v>
      </c>
      <c r="J364" s="4">
        <f t="shared" si="32"/>
        <v>-5.4968622490752907E-30</v>
      </c>
      <c r="K364" s="4">
        <f t="shared" si="33"/>
        <v>-1.1114453788726837E-29</v>
      </c>
      <c r="M364" s="10">
        <f>S364/$E$23</f>
        <v>3.0878378378378413</v>
      </c>
      <c r="N364" s="3">
        <f>4*$F$23*((S364/$E$23)^-12 - (S364/$E$23)^-6)/$F$23</f>
        <v>-4.6092659940739624E-3</v>
      </c>
      <c r="O364" s="4">
        <f>$E$15*4*$F$23*(((-12/$E$23)*(-13/$E$23)*(S364/$E$23)^-14 - (-6/$E$23)*(-7/$E$23)*(S364/$E$23)^-8)+(2/S364)*((-12/$E$23)*(S364/$E$23)^-13 - (-6/$E$23)*(S364/$E$23)^-7))/$F$23</f>
        <v>-1.0911732642488106E-5</v>
      </c>
      <c r="P364" s="7">
        <f t="shared" si="34"/>
        <v>-4.6201777267164505E-3</v>
      </c>
      <c r="Q364" s="7"/>
      <c r="R364" s="8">
        <v>358</v>
      </c>
      <c r="S364" s="2">
        <v>9.1400000000000095</v>
      </c>
      <c r="T364" s="4">
        <f t="shared" si="35"/>
        <v>-1.2982247606548957E-32</v>
      </c>
      <c r="U364" s="4">
        <f t="shared" si="36"/>
        <v>-1.1319537469611858E-32</v>
      </c>
      <c r="W364" s="8">
        <v>358</v>
      </c>
      <c r="X364" s="2">
        <v>9.1400000000000095</v>
      </c>
      <c r="Y364" s="4">
        <f>$E$15*4*$F$23*(((-12/$E$23)*(-13/$E$23)*(X364/$E$23)^-14 - (-6/$E$23)*(-7/$E$23)*(X364/$E$23)^-8)+(2/X364)*((-12/$E$23)*(X364/$E$23)^-13 - (-6/$E$23)*(X364/$E$23)^-7))</f>
        <v>-1.2982247606548957E-32</v>
      </c>
      <c r="Z364" s="4">
        <f t="shared" si="37"/>
        <v>-1.1319537469611859E-32</v>
      </c>
    </row>
    <row r="365" spans="8:26" x14ac:dyDescent="0.4">
      <c r="H365" s="8">
        <v>359</v>
      </c>
      <c r="I365" s="2">
        <v>9.1600000000000108</v>
      </c>
      <c r="J365" s="4">
        <f t="shared" si="32"/>
        <v>-5.4252692905962384E-30</v>
      </c>
      <c r="K365" s="4">
        <f t="shared" si="33"/>
        <v>-1.0969900535753772E-29</v>
      </c>
      <c r="M365" s="10">
        <f>S365/$E$23</f>
        <v>3.0945945945945983</v>
      </c>
      <c r="N365" s="3">
        <f>4*$F$23*((S365/$E$23)^-12 - (S365/$E$23)^-6)/$F$23</f>
        <v>-4.5492797007938429E-3</v>
      </c>
      <c r="O365" s="4">
        <f>$E$15*4*$F$23*(((-12/$E$23)*(-13/$E$23)*(S365/$E$23)^-14 - (-6/$E$23)*(-7/$E$23)*(S365/$E$23)^-8)+(2/S365)*((-12/$E$23)*(S365/$E$23)^-13 - (-6/$E$23)*(S365/$E$23)^-7))/$F$23</f>
        <v>-1.0723297656441145E-5</v>
      </c>
      <c r="P365" s="7">
        <f t="shared" si="34"/>
        <v>-4.5600029984502839E-3</v>
      </c>
      <c r="Q365" s="7"/>
      <c r="R365" s="8">
        <v>359</v>
      </c>
      <c r="S365" s="2">
        <v>9.1600000000000108</v>
      </c>
      <c r="T365" s="4">
        <f t="shared" si="35"/>
        <v>-1.275805684539771E-32</v>
      </c>
      <c r="U365" s="4">
        <f t="shared" si="36"/>
        <v>-1.1100330057873415E-32</v>
      </c>
      <c r="W365" s="8">
        <v>359</v>
      </c>
      <c r="X365" s="2">
        <v>9.1600000000000108</v>
      </c>
      <c r="Y365" s="4">
        <f>$E$15*4*$F$23*(((-12/$E$23)*(-13/$E$23)*(X365/$E$23)^-14 - (-6/$E$23)*(-7/$E$23)*(X365/$E$23)^-8)+(2/X365)*((-12/$E$23)*(X365/$E$23)^-13 - (-6/$E$23)*(X365/$E$23)^-7))</f>
        <v>-1.2758056845397716E-32</v>
      </c>
      <c r="Z365" s="4">
        <f t="shared" si="37"/>
        <v>-1.1100330057873413E-32</v>
      </c>
    </row>
    <row r="366" spans="8:26" x14ac:dyDescent="0.4">
      <c r="H366" s="8">
        <v>360</v>
      </c>
      <c r="I366" s="2">
        <v>9.1800000000000104</v>
      </c>
      <c r="J366" s="4">
        <f t="shared" si="32"/>
        <v>-5.3547610668588102E-30</v>
      </c>
      <c r="K366" s="4">
        <f t="shared" si="33"/>
        <v>-1.082753266913692E-29</v>
      </c>
      <c r="M366" s="10">
        <f>S366/$E$23</f>
        <v>3.1013513513513549</v>
      </c>
      <c r="N366" s="3">
        <f>4*$F$23*((S366/$E$23)^-12 - (S366/$E$23)^-6)/$F$23</f>
        <v>-4.4902014945620268E-3</v>
      </c>
      <c r="O366" s="4">
        <f>$E$15*4*$F$23*(((-12/$E$23)*(-13/$E$23)*(S366/$E$23)^-14 - (-6/$E$23)*(-7/$E$23)*(S366/$E$23)^-8)+(2/S366)*((-12/$E$23)*(S366/$E$23)^-13 - (-6/$E$23)*(S366/$E$23)^-7))/$F$23</f>
        <v>-1.0538508000592992E-5</v>
      </c>
      <c r="P366" s="7">
        <f t="shared" si="34"/>
        <v>-4.5007400025626199E-3</v>
      </c>
      <c r="Q366" s="7"/>
      <c r="R366" s="8">
        <v>360</v>
      </c>
      <c r="S366" s="2">
        <v>9.1800000000000104</v>
      </c>
      <c r="T366" s="4">
        <f t="shared" si="35"/>
        <v>-1.2538203120425702E-32</v>
      </c>
      <c r="U366" s="4">
        <f t="shared" si="36"/>
        <v>-1.0885815312707245E-32</v>
      </c>
      <c r="W366" s="8">
        <v>360</v>
      </c>
      <c r="X366" s="2">
        <v>9.1800000000000104</v>
      </c>
      <c r="Y366" s="4">
        <f>$E$15*4*$F$23*(((-12/$E$23)*(-13/$E$23)*(X366/$E$23)^-14 - (-6/$E$23)*(-7/$E$23)*(X366/$E$23)^-8)+(2/X366)*((-12/$E$23)*(X366/$E$23)^-13 - (-6/$E$23)*(X366/$E$23)^-7))</f>
        <v>-1.2538203120425705E-32</v>
      </c>
      <c r="Z366" s="4">
        <f t="shared" si="37"/>
        <v>-1.0885815312707245E-32</v>
      </c>
    </row>
    <row r="367" spans="8:26" x14ac:dyDescent="0.4">
      <c r="H367" s="8">
        <v>361</v>
      </c>
      <c r="I367" s="2">
        <v>9.2000000000000099</v>
      </c>
      <c r="J367" s="4">
        <f t="shared" si="32"/>
        <v>-5.2853188561106518E-30</v>
      </c>
      <c r="K367" s="4">
        <f t="shared" si="33"/>
        <v>-1.0687312597298692E-29</v>
      </c>
      <c r="M367" s="10">
        <f>S367/$E$23</f>
        <v>3.1081081081081114</v>
      </c>
      <c r="N367" s="3">
        <f>4*$F$23*((S367/$E$23)^-12 - (S367/$E$23)^-6)/$F$23</f>
        <v>-4.4320157174821025E-3</v>
      </c>
      <c r="O367" s="4">
        <f>$E$15*4*$F$23*(((-12/$E$23)*(-13/$E$23)*(S367/$E$23)^-14 - (-6/$E$23)*(-7/$E$23)*(S367/$E$23)^-8)+(2/S367)*((-12/$E$23)*(S367/$E$23)^-13 - (-6/$E$23)*(S367/$E$23)^-7))/$F$23</f>
        <v>-1.0357285717096301E-5</v>
      </c>
      <c r="P367" s="7">
        <f t="shared" si="34"/>
        <v>-4.442373003199199E-3</v>
      </c>
      <c r="Q367" s="7"/>
      <c r="R367" s="8">
        <v>361</v>
      </c>
      <c r="S367" s="2">
        <v>9.2000000000000099</v>
      </c>
      <c r="T367" s="4">
        <f t="shared" si="35"/>
        <v>-1.2322593681186199E-32</v>
      </c>
      <c r="U367" s="4">
        <f t="shared" si="36"/>
        <v>-1.0675883415755592E-32</v>
      </c>
      <c r="W367" s="8">
        <v>361</v>
      </c>
      <c r="X367" s="2">
        <v>9.2000000000000099</v>
      </c>
      <c r="Y367" s="4">
        <f>$E$15*4*$F$23*(((-12/$E$23)*(-13/$E$23)*(X367/$E$23)^-14 - (-6/$E$23)*(-7/$E$23)*(X367/$E$23)^-8)+(2/X367)*((-12/$E$23)*(X367/$E$23)^-13 - (-6/$E$23)*(X367/$E$23)^-7))</f>
        <v>-1.2322593681186202E-32</v>
      </c>
      <c r="Z367" s="4">
        <f t="shared" si="37"/>
        <v>-1.0675883415755592E-32</v>
      </c>
    </row>
    <row r="368" spans="8:26" x14ac:dyDescent="0.4">
      <c r="H368" s="8">
        <v>362</v>
      </c>
      <c r="I368" s="2">
        <v>9.2200000000000095</v>
      </c>
      <c r="J368" s="4">
        <f t="shared" si="32"/>
        <v>-5.2169242987314999E-30</v>
      </c>
      <c r="K368" s="4">
        <f t="shared" si="33"/>
        <v>-1.0549203452105818E-29</v>
      </c>
      <c r="M368" s="10">
        <f>S368/$E$23</f>
        <v>3.114864864864868</v>
      </c>
      <c r="N368" s="3">
        <f>4*$F$23*((S368/$E$23)^-12 - (S368/$E$23)^-6)/$F$23</f>
        <v>-4.3747070142113823E-3</v>
      </c>
      <c r="O368" s="4">
        <f>$E$15*4*$F$23*(((-12/$E$23)*(-13/$E$23)*(S368/$E$23)^-14 - (-6/$E$23)*(-7/$E$23)*(S368/$E$23)^-8)+(2/S368)*((-12/$E$23)*(S368/$E$23)^-13 - (-6/$E$23)*(S368/$E$23)^-7))/$F$23</f>
        <v>-1.0179554670684344E-5</v>
      </c>
      <c r="P368" s="7">
        <f t="shared" si="34"/>
        <v>-4.3848865688820666E-3</v>
      </c>
      <c r="Q368" s="7"/>
      <c r="R368" s="8">
        <v>362</v>
      </c>
      <c r="S368" s="2">
        <v>9.2200000000000095</v>
      </c>
      <c r="T368" s="4">
        <f t="shared" si="35"/>
        <v>-1.2111137945650057E-32</v>
      </c>
      <c r="U368" s="4">
        <f t="shared" si="36"/>
        <v>-1.0470427330829029E-32</v>
      </c>
      <c r="W368" s="8">
        <v>362</v>
      </c>
      <c r="X368" s="2">
        <v>9.2200000000000095</v>
      </c>
      <c r="Y368" s="4">
        <f>$E$15*4*$F$23*(((-12/$E$23)*(-13/$E$23)*(X368/$E$23)^-14 - (-6/$E$23)*(-7/$E$23)*(X368/$E$23)^-8)+(2/X368)*((-12/$E$23)*(X368/$E$23)^-13 - (-6/$E$23)*(X368/$E$23)^-7))</f>
        <v>-1.2111137945650058E-32</v>
      </c>
      <c r="Z368" s="4">
        <f t="shared" si="37"/>
        <v>-1.0470427330829027E-32</v>
      </c>
    </row>
    <row r="369" spans="8:26" x14ac:dyDescent="0.4">
      <c r="H369" s="8">
        <v>363</v>
      </c>
      <c r="I369" s="2">
        <v>9.2400000000000109</v>
      </c>
      <c r="J369" s="4">
        <f t="shared" si="32"/>
        <v>-5.1495593894852679E-30</v>
      </c>
      <c r="K369" s="4">
        <f t="shared" si="33"/>
        <v>-1.0413169073507517E-29</v>
      </c>
      <c r="M369" s="10">
        <f>S369/$E$23</f>
        <v>3.1216216216216255</v>
      </c>
      <c r="N369" s="3">
        <f>4*$F$23*((S369/$E$23)^-12 - (S369/$E$23)^-6)/$F$23</f>
        <v>-4.3182603254948212E-3</v>
      </c>
      <c r="O369" s="4">
        <f>$E$15*4*$F$23*(((-12/$E$23)*(-13/$E$23)*(S369/$E$23)^-14 - (-6/$E$23)*(-7/$E$23)*(S369/$E$23)^-8)+(2/S369)*((-12/$E$23)*(S369/$E$23)^-13 - (-6/$E$23)*(S369/$E$23)^-7))/$F$23</f>
        <v>-1.0005240502540831E-5</v>
      </c>
      <c r="P369" s="7">
        <f t="shared" si="34"/>
        <v>-4.3282655659973622E-3</v>
      </c>
      <c r="Q369" s="7"/>
      <c r="R369" s="8">
        <v>363</v>
      </c>
      <c r="S369" s="2">
        <v>9.2400000000000109</v>
      </c>
      <c r="T369" s="4">
        <f t="shared" si="35"/>
        <v>-1.190374744532226E-32</v>
      </c>
      <c r="U369" s="4">
        <f t="shared" si="36"/>
        <v>-1.0269342728279014E-32</v>
      </c>
      <c r="W369" s="8">
        <v>363</v>
      </c>
      <c r="X369" s="2">
        <v>9.2400000000000109</v>
      </c>
      <c r="Y369" s="4">
        <f>$E$15*4*$F$23*(((-12/$E$23)*(-13/$E$23)*(X369/$E$23)^-14 - (-6/$E$23)*(-7/$E$23)*(X369/$E$23)^-8)+(2/X369)*((-12/$E$23)*(X369/$E$23)^-13 - (-6/$E$23)*(X369/$E$23)^-7))</f>
        <v>-1.1903747445322266E-32</v>
      </c>
      <c r="Z369" s="4">
        <f t="shared" si="37"/>
        <v>-1.0269342728279014E-32</v>
      </c>
    </row>
    <row r="370" spans="8:26" x14ac:dyDescent="0.4">
      <c r="H370" s="8">
        <v>364</v>
      </c>
      <c r="I370" s="2">
        <v>9.2600000000000104</v>
      </c>
      <c r="J370" s="4">
        <f t="shared" si="32"/>
        <v>-5.0832064699535854E-30</v>
      </c>
      <c r="K370" s="4">
        <f t="shared" si="33"/>
        <v>-1.0279173994529497E-29</v>
      </c>
      <c r="M370" s="10">
        <f>S370/$E$23</f>
        <v>3.1283783783783821</v>
      </c>
      <c r="N370" s="3">
        <f>4*$F$23*((S370/$E$23)^-12 - (S370/$E$23)^-6)/$F$23</f>
        <v>-4.2626608818501915E-3</v>
      </c>
      <c r="O370" s="4">
        <f>$E$15*4*$F$23*(((-12/$E$23)*(-13/$E$23)*(S370/$E$23)^-14 - (-6/$E$23)*(-7/$E$23)*(S370/$E$23)^-8)+(2/S370)*((-12/$E$23)*(S370/$E$23)^-13 - (-6/$E$23)*(S370/$E$23)^-7))/$F$23</f>
        <v>-9.8342705854227045E-6</v>
      </c>
      <c r="P370" s="7">
        <f t="shared" si="34"/>
        <v>-4.2724951524356139E-3</v>
      </c>
      <c r="Q370" s="7"/>
      <c r="R370" s="8">
        <v>364</v>
      </c>
      <c r="S370" s="2">
        <v>9.2600000000000104</v>
      </c>
      <c r="T370" s="4">
        <f t="shared" si="35"/>
        <v>-1.1700335771849247E-32</v>
      </c>
      <c r="U370" s="4">
        <f t="shared" si="36"/>
        <v>-1.0072527911557652E-32</v>
      </c>
      <c r="W370" s="8">
        <v>364</v>
      </c>
      <c r="X370" s="2">
        <v>9.2600000000000104</v>
      </c>
      <c r="Y370" s="4">
        <f>$E$15*4*$F$23*(((-12/$E$23)*(-13/$E$23)*(X370/$E$23)^-14 - (-6/$E$23)*(-7/$E$23)*(X370/$E$23)^-8)+(2/X370)*((-12/$E$23)*(X370/$E$23)^-13 - (-6/$E$23)*(X370/$E$23)^-7))</f>
        <v>-1.1700335771849248E-32</v>
      </c>
      <c r="Z370" s="4">
        <f t="shared" si="37"/>
        <v>-1.007252791155765E-32</v>
      </c>
    </row>
    <row r="371" spans="8:26" x14ac:dyDescent="0.4">
      <c r="H371" s="8">
        <v>365</v>
      </c>
      <c r="I371" s="2">
        <v>9.28000000000001</v>
      </c>
      <c r="J371" s="4">
        <f t="shared" si="32"/>
        <v>-5.0178482211459575E-30</v>
      </c>
      <c r="K371" s="4">
        <f t="shared" si="33"/>
        <v>-1.0147183426614394E-29</v>
      </c>
      <c r="M371" s="10">
        <f>S371/$E$23</f>
        <v>3.1351351351351386</v>
      </c>
      <c r="N371" s="3">
        <f>4*$F$23*((S371/$E$23)^-12 - (S371/$E$23)^-6)/$F$23</f>
        <v>-4.2078941974004972E-3</v>
      </c>
      <c r="O371" s="4">
        <f>$E$15*4*$F$23*(((-12/$E$23)*(-13/$E$23)*(S371/$E$23)^-14 - (-6/$E$23)*(-7/$E$23)*(S371/$E$23)^-8)+(2/S371)*((-12/$E$23)*(S371/$E$23)^-13 - (-6/$E$23)*(S371/$E$23)^-7))/$F$23</f>
        <v>-9.6665739799993757E-6</v>
      </c>
      <c r="P371" s="7">
        <f t="shared" si="34"/>
        <v>-4.2175607713804963E-3</v>
      </c>
      <c r="Q371" s="7"/>
      <c r="R371" s="8">
        <v>365</v>
      </c>
      <c r="S371" s="2">
        <v>9.28000000000001</v>
      </c>
      <c r="T371" s="4">
        <f t="shared" si="35"/>
        <v>-1.1500818525073397E-32</v>
      </c>
      <c r="U371" s="4">
        <f t="shared" si="36"/>
        <v>-9.8798837458974448E-33</v>
      </c>
      <c r="W371" s="8">
        <v>365</v>
      </c>
      <c r="X371" s="2">
        <v>9.28000000000001</v>
      </c>
      <c r="Y371" s="4">
        <f>$E$15*4*$F$23*(((-12/$E$23)*(-13/$E$23)*(X371/$E$23)^-14 - (-6/$E$23)*(-7/$E$23)*(X371/$E$23)^-8)+(2/X371)*((-12/$E$23)*(X371/$E$23)^-13 - (-6/$E$23)*(X371/$E$23)^-7))</f>
        <v>-1.1500818525073399E-32</v>
      </c>
      <c r="Z371" s="4">
        <f t="shared" si="37"/>
        <v>-9.8798837458974476E-33</v>
      </c>
    </row>
    <row r="372" spans="8:26" x14ac:dyDescent="0.4">
      <c r="H372" s="8">
        <v>366</v>
      </c>
      <c r="I372" s="2">
        <v>9.3000000000000096</v>
      </c>
      <c r="J372" s="4">
        <f t="shared" si="32"/>
        <v>-4.9534676562823018E-30</v>
      </c>
      <c r="K372" s="4">
        <f t="shared" si="33"/>
        <v>-1.0017163245300535E-29</v>
      </c>
      <c r="M372" s="10">
        <f>S372/$E$23</f>
        <v>3.1418918918918952</v>
      </c>
      <c r="N372" s="3">
        <f>4*$F$23*((S372/$E$23)^-12 - (S372/$E$23)^-6)/$F$23</f>
        <v>-4.1539460638500888E-3</v>
      </c>
      <c r="O372" s="4">
        <f>$E$15*4*$F$23*(((-12/$E$23)*(-13/$E$23)*(S372/$E$23)^-14 - (-6/$E$23)*(-7/$E$23)*(S372/$E$23)^-8)+(2/S372)*((-12/$E$23)*(S372/$E$23)^-13 - (-6/$E$23)*(S372/$E$23)^-7))/$F$23</f>
        <v>-9.5020813923736232E-6</v>
      </c>
      <c r="P372" s="7">
        <f t="shared" si="34"/>
        <v>-4.1634481452424623E-3</v>
      </c>
      <c r="Q372" s="7"/>
      <c r="R372" s="8">
        <v>366</v>
      </c>
      <c r="S372" s="2">
        <v>9.3000000000000096</v>
      </c>
      <c r="T372" s="4">
        <f t="shared" si="35"/>
        <v>-1.1305113262493526E-32</v>
      </c>
      <c r="U372" s="4">
        <f t="shared" si="36"/>
        <v>-9.6913135890470837E-33</v>
      </c>
      <c r="W372" s="8">
        <v>366</v>
      </c>
      <c r="X372" s="2">
        <v>9.3000000000000096</v>
      </c>
      <c r="Y372" s="4">
        <f>$E$15*4*$F$23*(((-12/$E$23)*(-13/$E$23)*(X372/$E$23)^-14 - (-6/$E$23)*(-7/$E$23)*(X372/$E$23)^-8)+(2/X372)*((-12/$E$23)*(X372/$E$23)^-13 - (-6/$E$23)*(X372/$E$23)^-7))</f>
        <v>-1.1305113262493529E-32</v>
      </c>
      <c r="Z372" s="4">
        <f t="shared" si="37"/>
        <v>-9.691313589047085E-33</v>
      </c>
    </row>
    <row r="373" spans="8:26" x14ac:dyDescent="0.4">
      <c r="H373" s="8">
        <v>367</v>
      </c>
      <c r="I373" s="2">
        <v>9.3200000000000092</v>
      </c>
      <c r="J373" s="4">
        <f t="shared" si="32"/>
        <v>-4.8900481137433853E-30</v>
      </c>
      <c r="K373" s="4">
        <f t="shared" si="33"/>
        <v>-9.8890799762302998E-30</v>
      </c>
      <c r="M373" s="10">
        <f>S373/$E$23</f>
        <v>3.1486486486486518</v>
      </c>
      <c r="N373" s="3">
        <f>4*$F$23*((S373/$E$23)^-12 - (S373/$E$23)^-6)/$F$23</f>
        <v>-4.1008025446007549E-3</v>
      </c>
      <c r="O373" s="4">
        <f>$E$15*4*$F$23*(((-12/$E$23)*(-13/$E$23)*(S373/$E$23)^-14 - (-6/$E$23)*(-7/$E$23)*(S373/$E$23)^-8)+(2/S373)*((-12/$E$23)*(S373/$E$23)^-13 - (-6/$E$23)*(S373/$E$23)^-7))/$F$23</f>
        <v>-9.3407251327499955E-6</v>
      </c>
      <c r="P373" s="7">
        <f t="shared" si="34"/>
        <v>-4.1101432697335048E-3</v>
      </c>
      <c r="Q373" s="7"/>
      <c r="R373" s="8">
        <v>367</v>
      </c>
      <c r="S373" s="2">
        <v>9.3200000000000092</v>
      </c>
      <c r="T373" s="4">
        <f t="shared" si="35"/>
        <v>-1.1113139450090541E-32</v>
      </c>
      <c r="U373" s="4">
        <f t="shared" si="36"/>
        <v>-9.5067232240003092E-33</v>
      </c>
      <c r="W373" s="8">
        <v>367</v>
      </c>
      <c r="X373" s="2">
        <v>9.3200000000000092</v>
      </c>
      <c r="Y373" s="4">
        <f>$E$15*4*$F$23*(((-12/$E$23)*(-13/$E$23)*(X373/$E$23)^-14 - (-6/$E$23)*(-7/$E$23)*(X373/$E$23)^-8)+(2/X373)*((-12/$E$23)*(X373/$E$23)^-13 - (-6/$E$23)*(X373/$E$23)^-7))</f>
        <v>-1.1113139450090544E-32</v>
      </c>
      <c r="Z373" s="4">
        <f t="shared" si="37"/>
        <v>-9.5067232240003105E-33</v>
      </c>
    </row>
    <row r="374" spans="8:26" x14ac:dyDescent="0.4">
      <c r="H374" s="8">
        <v>368</v>
      </c>
      <c r="I374" s="2">
        <v>9.3400000000000105</v>
      </c>
      <c r="J374" s="4">
        <f t="shared" si="32"/>
        <v>-4.8275732501849447E-30</v>
      </c>
      <c r="K374" s="4">
        <f t="shared" si="33"/>
        <v>-9.7629007814799757E-30</v>
      </c>
      <c r="M374" s="10">
        <f>S374/$E$23</f>
        <v>3.1554054054054088</v>
      </c>
      <c r="N374" s="3">
        <f>4*$F$23*((S374/$E$23)^-12 - (S374/$E$23)^-6)/$F$23</f>
        <v>-4.0484499690042744E-3</v>
      </c>
      <c r="O374" s="4">
        <f>$E$15*4*$F$23*(((-12/$E$23)*(-13/$E$23)*(S374/$E$23)^-14 - (-6/$E$23)*(-7/$E$23)*(S374/$E$23)^-8)+(2/S374)*((-12/$E$23)*(S374/$E$23)^-13 - (-6/$E$23)*(S374/$E$23)^-7))/$F$23</f>
        <v>-9.1824390752177001E-6</v>
      </c>
      <c r="P374" s="7">
        <f t="shared" si="34"/>
        <v>-4.0576324080794923E-3</v>
      </c>
      <c r="Q374" s="7"/>
      <c r="R374" s="8">
        <v>368</v>
      </c>
      <c r="S374" s="2">
        <v>9.3400000000000105</v>
      </c>
      <c r="T374" s="4">
        <f t="shared" si="35"/>
        <v>-1.0924818414479084E-32</v>
      </c>
      <c r="U374" s="4">
        <f t="shared" si="36"/>
        <v>-9.3260207936575568E-33</v>
      </c>
      <c r="W374" s="8">
        <v>368</v>
      </c>
      <c r="X374" s="2">
        <v>9.3400000000000105</v>
      </c>
      <c r="Y374" s="4">
        <f>$E$15*4*$F$23*(((-12/$E$23)*(-13/$E$23)*(X374/$E$23)^-14 - (-6/$E$23)*(-7/$E$23)*(X374/$E$23)^-8)+(2/X374)*((-12/$E$23)*(X374/$E$23)^-13 - (-6/$E$23)*(X374/$E$23)^-7))</f>
        <v>-1.0924818414479087E-32</v>
      </c>
      <c r="Z374" s="4">
        <f t="shared" si="37"/>
        <v>-9.3260207936575554E-33</v>
      </c>
    </row>
    <row r="375" spans="8:26" x14ac:dyDescent="0.4">
      <c r="H375" s="8">
        <v>369</v>
      </c>
      <c r="I375" s="2">
        <v>9.3600000000000101</v>
      </c>
      <c r="J375" s="4">
        <f t="shared" si="32"/>
        <v>-4.7660270338113983E-30</v>
      </c>
      <c r="K375" s="4">
        <f t="shared" si="33"/>
        <v>-9.638593446203175E-30</v>
      </c>
      <c r="M375" s="10">
        <f>S375/$E$23</f>
        <v>3.1621621621621654</v>
      </c>
      <c r="N375" s="3">
        <f>4*$F$23*((S375/$E$23)^-12 - (S375/$E$23)^-6)/$F$23</f>
        <v>-3.9968749267480291E-3</v>
      </c>
      <c r="O375" s="4">
        <f>$E$15*4*$F$23*(((-12/$E$23)*(-13/$E$23)*(S375/$E$23)^-14 - (-6/$E$23)*(-7/$E$23)*(S375/$E$23)^-8)+(2/S375)*((-12/$E$23)*(S375/$E$23)^-13 - (-6/$E$23)*(S375/$E$23)^-7))/$F$23</f>
        <v>-9.0271586186160684E-6</v>
      </c>
      <c r="P375" s="7">
        <f t="shared" si="34"/>
        <v>-4.0059020853666456E-3</v>
      </c>
      <c r="Q375" s="7"/>
      <c r="R375" s="8">
        <v>369</v>
      </c>
      <c r="S375" s="2">
        <v>9.3600000000000101</v>
      </c>
      <c r="T375" s="4">
        <f t="shared" si="35"/>
        <v>-1.0740073296347164E-32</v>
      </c>
      <c r="U375" s="4">
        <f t="shared" si="36"/>
        <v>-9.1491167373616473E-33</v>
      </c>
      <c r="W375" s="8">
        <v>369</v>
      </c>
      <c r="X375" s="2">
        <v>9.3600000000000101</v>
      </c>
      <c r="Y375" s="4">
        <f>$E$15*4*$F$23*(((-12/$E$23)*(-13/$E$23)*(X375/$E$23)^-14 - (-6/$E$23)*(-7/$E$23)*(X375/$E$23)^-8)+(2/X375)*((-12/$E$23)*(X375/$E$23)^-13 - (-6/$E$23)*(X375/$E$23)^-7))</f>
        <v>-1.0740073296347168E-32</v>
      </c>
      <c r="Z375" s="4">
        <f t="shared" si="37"/>
        <v>-9.1491167373616473E-33</v>
      </c>
    </row>
    <row r="376" spans="8:26" x14ac:dyDescent="0.4">
      <c r="H376" s="8">
        <v>370</v>
      </c>
      <c r="I376" s="2">
        <v>9.3800000000000097</v>
      </c>
      <c r="J376" s="4">
        <f t="shared" si="32"/>
        <v>-4.7053937378050668E-30</v>
      </c>
      <c r="K376" s="4">
        <f t="shared" si="33"/>
        <v>-9.5161263655799281E-30</v>
      </c>
      <c r="M376" s="10">
        <f>S376/$E$23</f>
        <v>3.1689189189189224</v>
      </c>
      <c r="N376" s="3">
        <f>4*$F$23*((S376/$E$23)^-12 - (S376/$E$23)^-6)/$F$23</f>
        <v>-3.9460642623702661E-3</v>
      </c>
      <c r="O376" s="4">
        <f>$E$15*4*$F$23*(((-12/$E$23)*(-13/$E$23)*(S376/$E$23)^-14 - (-6/$E$23)*(-7/$E$23)*(S376/$E$23)^-8)+(2/S376)*((-12/$E$23)*(S376/$E$23)^-13 - (-6/$E$23)*(S376/$E$23)^-7))/$F$23</f>
        <v>-8.8748206484513649E-6</v>
      </c>
      <c r="P376" s="7">
        <f t="shared" si="34"/>
        <v>-3.9549390830187171E-3</v>
      </c>
      <c r="Q376" s="7"/>
      <c r="R376" s="8">
        <v>370</v>
      </c>
      <c r="S376" s="2">
        <v>9.3800000000000097</v>
      </c>
      <c r="T376" s="4">
        <f t="shared" si="35"/>
        <v>-1.0558829005146656E-32</v>
      </c>
      <c r="U376" s="4">
        <f t="shared" si="36"/>
        <v>-8.9759237292507327E-33</v>
      </c>
      <c r="W376" s="8">
        <v>370</v>
      </c>
      <c r="X376" s="2">
        <v>9.3800000000000097</v>
      </c>
      <c r="Y376" s="4">
        <f>$E$15*4*$F$23*(((-12/$E$23)*(-13/$E$23)*(X376/$E$23)^-14 - (-6/$E$23)*(-7/$E$23)*(X376/$E$23)^-8)+(2/X376)*((-12/$E$23)*(X376/$E$23)^-13 - (-6/$E$23)*(X376/$E$23)^-7))</f>
        <v>-1.0558829005146656E-32</v>
      </c>
      <c r="Z376" s="4">
        <f t="shared" si="37"/>
        <v>-8.9759237292507355E-33</v>
      </c>
    </row>
    <row r="377" spans="8:26" x14ac:dyDescent="0.4">
      <c r="H377" s="8">
        <v>371</v>
      </c>
      <c r="I377" s="2">
        <v>9.4000000000000092</v>
      </c>
      <c r="J377" s="4">
        <f t="shared" si="32"/>
        <v>-4.6456579339071475E-30</v>
      </c>
      <c r="K377" s="4">
        <f t="shared" si="33"/>
        <v>-9.3954685320641332E-30</v>
      </c>
      <c r="M377" s="10">
        <f>S377/$E$23</f>
        <v>3.175675675675679</v>
      </c>
      <c r="N377" s="3">
        <f>4*$F$23*((S377/$E$23)^-12 - (S377/$E$23)^-6)/$F$23</f>
        <v>-3.8960050699018947E-3</v>
      </c>
      <c r="O377" s="4">
        <f>$E$15*4*$F$23*(((-12/$E$23)*(-13/$E$23)*(S377/$E$23)^-14 - (-6/$E$23)*(-7/$E$23)*(S377/$E$23)^-8)+(2/S377)*((-12/$E$23)*(S377/$E$23)^-13 - (-6/$E$23)*(S377/$E$23)^-7))/$F$23</f>
        <v>-8.725363499835245E-6</v>
      </c>
      <c r="P377" s="7">
        <f t="shared" si="34"/>
        <v>-3.9047304334017298E-3</v>
      </c>
      <c r="Q377" s="7"/>
      <c r="R377" s="8">
        <v>371</v>
      </c>
      <c r="S377" s="2">
        <v>9.4000000000000092</v>
      </c>
      <c r="T377" s="4">
        <f t="shared" si="35"/>
        <v>-1.0381012174999248E-32</v>
      </c>
      <c r="U377" s="4">
        <f t="shared" si="36"/>
        <v>-8.8063566183738342E-33</v>
      </c>
      <c r="W377" s="8">
        <v>371</v>
      </c>
      <c r="X377" s="2">
        <v>9.4000000000000092</v>
      </c>
      <c r="Y377" s="4">
        <f>$E$15*4*$F$23*(((-12/$E$23)*(-13/$E$23)*(X377/$E$23)^-14 - (-6/$E$23)*(-7/$E$23)*(X377/$E$23)^-8)+(2/X377)*((-12/$E$23)*(X377/$E$23)^-13 - (-6/$E$23)*(X377/$E$23)^-7))</f>
        <v>-1.0381012174999248E-32</v>
      </c>
      <c r="Z377" s="4">
        <f t="shared" si="37"/>
        <v>-8.8063566183738355E-33</v>
      </c>
    </row>
    <row r="378" spans="8:26" x14ac:dyDescent="0.4">
      <c r="H378" s="8">
        <v>372</v>
      </c>
      <c r="I378" s="2">
        <v>9.4200000000000106</v>
      </c>
      <c r="J378" s="4">
        <f t="shared" si="32"/>
        <v>-4.5868044861464565E-30</v>
      </c>
      <c r="K378" s="4">
        <f t="shared" si="33"/>
        <v>-9.2765895229217144E-30</v>
      </c>
      <c r="M378" s="10">
        <f>S378/$E$23</f>
        <v>3.182432432432436</v>
      </c>
      <c r="N378" s="3">
        <f>4*$F$23*((S378/$E$23)^-12 - (S378/$E$23)^-6)/$F$23</f>
        <v>-3.8466846876314869E-3</v>
      </c>
      <c r="O378" s="4">
        <f>$E$15*4*$F$23*(((-12/$E$23)*(-13/$E$23)*(S378/$E$23)^-14 - (-6/$E$23)*(-7/$E$23)*(S378/$E$23)^-8)+(2/S378)*((-12/$E$23)*(S378/$E$23)^-13 - (-6/$E$23)*(S378/$E$23)^-7))/$F$23</f>
        <v>-8.5787269214152209E-6</v>
      </c>
      <c r="P378" s="7">
        <f t="shared" si="34"/>
        <v>-3.8552634145529023E-3</v>
      </c>
      <c r="Q378" s="7"/>
      <c r="R378" s="8">
        <v>372</v>
      </c>
      <c r="S378" s="2">
        <v>9.4200000000000106</v>
      </c>
      <c r="T378" s="4">
        <f t="shared" si="35"/>
        <v>-1.0206551121782695E-32</v>
      </c>
      <c r="U378" s="4">
        <f t="shared" si="36"/>
        <v>-8.6403323705152954E-33</v>
      </c>
      <c r="W378" s="8">
        <v>372</v>
      </c>
      <c r="X378" s="2">
        <v>9.4200000000000106</v>
      </c>
      <c r="Y378" s="4">
        <f>$E$15*4*$F$23*(((-12/$E$23)*(-13/$E$23)*(X378/$E$23)^-14 - (-6/$E$23)*(-7/$E$23)*(X378/$E$23)^-8)+(2/X378)*((-12/$E$23)*(X378/$E$23)^-13 - (-6/$E$23)*(X378/$E$23)^-7))</f>
        <v>-1.0206551121782697E-32</v>
      </c>
      <c r="Z378" s="4">
        <f t="shared" si="37"/>
        <v>-8.6403323705152968E-33</v>
      </c>
    </row>
    <row r="379" spans="8:26" x14ac:dyDescent="0.4">
      <c r="H379" s="8">
        <v>373</v>
      </c>
      <c r="I379" s="2">
        <v>9.4400000000000102</v>
      </c>
      <c r="J379" s="4">
        <f t="shared" si="32"/>
        <v>-4.528818544712426E-30</v>
      </c>
      <c r="K379" s="4">
        <f t="shared" si="33"/>
        <v>-9.1594594880526057E-30</v>
      </c>
      <c r="M379" s="10">
        <f>S379/$E$23</f>
        <v>3.1891891891891926</v>
      </c>
      <c r="N379" s="3">
        <f>4*$F$23*((S379/$E$23)^-12 - (S379/$E$23)^-6)/$F$23</f>
        <v>-3.7980906929905691E-3</v>
      </c>
      <c r="O379" s="4">
        <f>$E$15*4*$F$23*(((-12/$E$23)*(-13/$E$23)*(S379/$E$23)^-14 - (-6/$E$23)*(-7/$E$23)*(S379/$E$23)^-8)+(2/S379)*((-12/$E$23)*(S379/$E$23)^-13 - (-6/$E$23)*(S379/$E$23)^-7))/$F$23</f>
        <v>-8.4348520402692252E-6</v>
      </c>
      <c r="P379" s="7">
        <f t="shared" si="34"/>
        <v>-3.8065255450308384E-3</v>
      </c>
      <c r="Q379" s="7"/>
      <c r="R379" s="8">
        <v>373</v>
      </c>
      <c r="S379" s="2">
        <v>9.4400000000000102</v>
      </c>
      <c r="T379" s="4">
        <f t="shared" si="35"/>
        <v>-1.0035375801364082E-32</v>
      </c>
      <c r="U379" s="4">
        <f t="shared" si="36"/>
        <v>-8.4777700116771153E-33</v>
      </c>
      <c r="W379" s="8">
        <v>373</v>
      </c>
      <c r="X379" s="2">
        <v>9.4400000000000102</v>
      </c>
      <c r="Y379" s="4">
        <f>$E$15*4*$F$23*(((-12/$E$23)*(-13/$E$23)*(X379/$E$23)^-14 - (-6/$E$23)*(-7/$E$23)*(X379/$E$23)^-8)+(2/X379)*((-12/$E$23)*(X379/$E$23)^-13 - (-6/$E$23)*(X379/$E$23)^-7))</f>
        <v>-1.0035375801364086E-32</v>
      </c>
      <c r="Z379" s="4">
        <f t="shared" si="37"/>
        <v>-8.4777700116771167E-33</v>
      </c>
    </row>
    <row r="380" spans="8:26" x14ac:dyDescent="0.4">
      <c r="H380" s="8">
        <v>374</v>
      </c>
      <c r="I380" s="2">
        <v>9.4600000000000097</v>
      </c>
      <c r="J380" s="4">
        <f t="shared" si="32"/>
        <v>-4.4716855399686261E-30</v>
      </c>
      <c r="K380" s="4">
        <f t="shared" si="33"/>
        <v>-9.0440491380893613E-30</v>
      </c>
      <c r="M380" s="10">
        <f>S380/$E$23</f>
        <v>3.1959459459459492</v>
      </c>
      <c r="N380" s="3">
        <f>4*$F$23*((S380/$E$23)^-12 - (S380/$E$23)^-6)/$F$23</f>
        <v>-3.7502108975560789E-3</v>
      </c>
      <c r="O380" s="4">
        <f>$E$15*4*$F$23*(((-12/$E$23)*(-13/$E$23)*(S380/$E$23)^-14 - (-6/$E$23)*(-7/$E$23)*(S380/$E$23)^-8)+(2/S380)*((-12/$E$23)*(S380/$E$23)^-13 - (-6/$E$23)*(S380/$E$23)^-7))/$F$23</f>
        <v>-8.2936813277365642E-6</v>
      </c>
      <c r="P380" s="7">
        <f t="shared" si="34"/>
        <v>-3.7585045788838156E-3</v>
      </c>
      <c r="Q380" s="7"/>
      <c r="R380" s="8">
        <v>374</v>
      </c>
      <c r="S380" s="2">
        <v>9.4600000000000097</v>
      </c>
      <c r="T380" s="4">
        <f t="shared" si="35"/>
        <v>-9.8674177689471481E-33</v>
      </c>
      <c r="U380" s="4">
        <f t="shared" si="36"/>
        <v>-8.3185905731688086E-33</v>
      </c>
      <c r="W380" s="8">
        <v>374</v>
      </c>
      <c r="X380" s="2">
        <v>9.4600000000000097</v>
      </c>
      <c r="Y380" s="4">
        <f>$E$15*4*$F$23*(((-12/$E$23)*(-13/$E$23)*(X380/$E$23)^-14 - (-6/$E$23)*(-7/$E$23)*(X380/$E$23)^-8)+(2/X380)*((-12/$E$23)*(X380/$E$23)^-13 - (-6/$E$23)*(X380/$E$23)^-7))</f>
        <v>-9.8674177689471494E-33</v>
      </c>
      <c r="Z380" s="4">
        <f t="shared" si="37"/>
        <v>-8.31859057316881E-33</v>
      </c>
    </row>
    <row r="381" spans="8:26" x14ac:dyDescent="0.4">
      <c r="H381" s="8">
        <v>375</v>
      </c>
      <c r="I381" s="2">
        <v>9.4800000000000093</v>
      </c>
      <c r="J381" s="4">
        <f t="shared" si="32"/>
        <v>-4.4153911766033971E-30</v>
      </c>
      <c r="K381" s="4">
        <f t="shared" si="33"/>
        <v>-8.9303297327657752E-30</v>
      </c>
      <c r="M381" s="10">
        <f>S381/$E$23</f>
        <v>3.2027027027027057</v>
      </c>
      <c r="N381" s="3">
        <f>4*$F$23*((S381/$E$23)^-12 - (S381/$E$23)^-6)/$F$23</f>
        <v>-3.7030333421671688E-3</v>
      </c>
      <c r="O381" s="4">
        <f>$E$15*4*$F$23*(((-12/$E$23)*(-13/$E$23)*(S381/$E$23)^-14 - (-6/$E$23)*(-7/$E$23)*(S381/$E$23)^-8)+(2/S381)*((-12/$E$23)*(S381/$E$23)^-13 - (-6/$E$23)*(S381/$E$23)^-7))/$F$23</f>
        <v>-8.155158566158829E-6</v>
      </c>
      <c r="P381" s="7">
        <f t="shared" si="34"/>
        <v>-3.7111885007333279E-3</v>
      </c>
      <c r="Q381" s="7"/>
      <c r="R381" s="8">
        <v>375</v>
      </c>
      <c r="S381" s="2">
        <v>9.4800000000000093</v>
      </c>
      <c r="T381" s="4">
        <f t="shared" si="35"/>
        <v>-9.7026101395022385E-33</v>
      </c>
      <c r="U381" s="4">
        <f t="shared" si="36"/>
        <v>-8.1627170382568194E-33</v>
      </c>
      <c r="W381" s="8">
        <v>375</v>
      </c>
      <c r="X381" s="2">
        <v>9.4800000000000093</v>
      </c>
      <c r="Y381" s="4">
        <f>$E$15*4*$F$23*(((-12/$E$23)*(-13/$E$23)*(X381/$E$23)^-14 - (-6/$E$23)*(-7/$E$23)*(X381/$E$23)^-8)+(2/X381)*((-12/$E$23)*(X381/$E$23)^-13 - (-6/$E$23)*(X381/$E$23)^-7))</f>
        <v>-9.7026101395022399E-33</v>
      </c>
      <c r="Z381" s="4">
        <f t="shared" si="37"/>
        <v>-8.162717038256818E-33</v>
      </c>
    </row>
    <row r="382" spans="8:26" x14ac:dyDescent="0.4">
      <c r="H382" s="8">
        <v>376</v>
      </c>
      <c r="I382" s="2">
        <v>9.5000000000000107</v>
      </c>
      <c r="J382" s="4">
        <f t="shared" si="32"/>
        <v>-4.3599214279141524E-30</v>
      </c>
      <c r="K382" s="4">
        <f t="shared" si="33"/>
        <v>-8.8182730695487641E-30</v>
      </c>
      <c r="M382" s="10">
        <f>S382/$E$23</f>
        <v>3.2094594594594632</v>
      </c>
      <c r="N382" s="3">
        <f>4*$F$23*((S382/$E$23)^-12 - (S382/$E$23)^-6)/$F$23</f>
        <v>-3.6565462921534643E-3</v>
      </c>
      <c r="O382" s="4">
        <f>$E$15*4*$F$23*(((-12/$E$23)*(-13/$E$23)*(S382/$E$23)^-14 - (-6/$E$23)*(-7/$E$23)*(S382/$E$23)^-8)+(2/S382)*((-12/$E$23)*(S382/$E$23)^-13 - (-6/$E$23)*(S382/$E$23)^-7))/$F$23</f>
        <v>-8.0192288165047983E-6</v>
      </c>
      <c r="P382" s="7">
        <f t="shared" si="34"/>
        <v>-3.6645655209699693E-3</v>
      </c>
      <c r="Q382" s="7"/>
      <c r="R382" s="8">
        <v>376</v>
      </c>
      <c r="S382" s="2">
        <v>9.5000000000000107</v>
      </c>
      <c r="T382" s="4">
        <f t="shared" si="35"/>
        <v>-9.5408875492480043E-33</v>
      </c>
      <c r="U382" s="4">
        <f t="shared" si="36"/>
        <v>-8.010074290326422E-33</v>
      </c>
      <c r="W382" s="8">
        <v>376</v>
      </c>
      <c r="X382" s="2">
        <v>9.5000000000000107</v>
      </c>
      <c r="Y382" s="4">
        <f>$E$15*4*$F$23*(((-12/$E$23)*(-13/$E$23)*(X382/$E$23)^-14 - (-6/$E$23)*(-7/$E$23)*(X382/$E$23)^-8)+(2/X382)*((-12/$E$23)*(X382/$E$23)^-13 - (-6/$E$23)*(X382/$E$23)^-7))</f>
        <v>-9.5408875492480071E-33</v>
      </c>
      <c r="Z382" s="4">
        <f t="shared" si="37"/>
        <v>-8.010074290326422E-33</v>
      </c>
    </row>
    <row r="383" spans="8:26" x14ac:dyDescent="0.4">
      <c r="H383" s="8">
        <v>377</v>
      </c>
      <c r="I383" s="2">
        <v>9.5200000000000102</v>
      </c>
      <c r="J383" s="4">
        <f t="shared" si="32"/>
        <v>-4.3052625302220649E-30</v>
      </c>
      <c r="K383" s="4">
        <f t="shared" si="33"/>
        <v>-8.7078514725272341E-30</v>
      </c>
      <c r="M383" s="10">
        <f>S383/$E$23</f>
        <v>3.2162162162162198</v>
      </c>
      <c r="N383" s="3">
        <f>4*$F$23*((S383/$E$23)^-12 - (S383/$E$23)^-6)/$F$23</f>
        <v>-3.6107382326720605E-3</v>
      </c>
      <c r="O383" s="4">
        <f>$E$15*4*$F$23*(((-12/$E$23)*(-13/$E$23)*(S383/$E$23)^-14 - (-6/$E$23)*(-7/$E$23)*(S383/$E$23)^-8)+(2/S383)*((-12/$E$23)*(S383/$E$23)^-13 - (-6/$E$23)*(S383/$E$23)^-7))/$F$23</f>
        <v>-7.8858383868544471E-6</v>
      </c>
      <c r="P383" s="7">
        <f t="shared" si="34"/>
        <v>-3.6186240710589148E-3</v>
      </c>
      <c r="Q383" s="7"/>
      <c r="R383" s="8">
        <v>377</v>
      </c>
      <c r="S383" s="2">
        <v>9.5200000000000102</v>
      </c>
      <c r="T383" s="4">
        <f t="shared" si="35"/>
        <v>-9.382186118155213E-33</v>
      </c>
      <c r="U383" s="4">
        <f t="shared" si="36"/>
        <v>-7.8605890625110071E-33</v>
      </c>
      <c r="W383" s="8">
        <v>377</v>
      </c>
      <c r="X383" s="2">
        <v>9.5200000000000102</v>
      </c>
      <c r="Y383" s="4">
        <f>$E$15*4*$F$23*(((-12/$E$23)*(-13/$E$23)*(X383/$E$23)^-14 - (-6/$E$23)*(-7/$E$23)*(X383/$E$23)^-8)+(2/X383)*((-12/$E$23)*(X383/$E$23)^-13 - (-6/$E$23)*(X383/$E$23)^-7))</f>
        <v>-9.3821861181552157E-33</v>
      </c>
      <c r="Z383" s="4">
        <f t="shared" si="37"/>
        <v>-7.8605890625110071E-33</v>
      </c>
    </row>
    <row r="384" spans="8:26" x14ac:dyDescent="0.4">
      <c r="H384" s="8">
        <v>378</v>
      </c>
      <c r="I384" s="2">
        <v>9.5400000000000098</v>
      </c>
      <c r="J384" s="4">
        <f t="shared" si="32"/>
        <v>-4.2514009774138408E-30</v>
      </c>
      <c r="K384" s="4">
        <f t="shared" si="33"/>
        <v>-8.5990377815514115E-30</v>
      </c>
      <c r="M384" s="10">
        <f>S384/$E$23</f>
        <v>3.2229729729729764</v>
      </c>
      <c r="N384" s="3">
        <f>4*$F$23*((S384/$E$23)^-12 - (S384/$E$23)^-6)/$F$23</f>
        <v>-3.5655978641505005E-3</v>
      </c>
      <c r="O384" s="4">
        <f>$E$15*4*$F$23*(((-12/$E$23)*(-13/$E$23)*(S384/$E$23)^-14 - (-6/$E$23)*(-7/$E$23)*(S384/$E$23)^-8)+(2/S384)*((-12/$E$23)*(S384/$E$23)^-13 - (-6/$E$23)*(S384/$E$23)^-7))/$F$23</f>
        <v>-7.7549348017175322E-6</v>
      </c>
      <c r="P384" s="7">
        <f t="shared" si="34"/>
        <v>-3.5733527989522179E-3</v>
      </c>
      <c r="Q384" s="7"/>
      <c r="R384" s="8">
        <v>378</v>
      </c>
      <c r="S384" s="2">
        <v>9.5400000000000098</v>
      </c>
      <c r="T384" s="4">
        <f t="shared" si="35"/>
        <v>-9.2264434134434808E-33</v>
      </c>
      <c r="U384" s="4">
        <f t="shared" si="36"/>
        <v>-7.7141898887445092E-33</v>
      </c>
      <c r="W384" s="8">
        <v>378</v>
      </c>
      <c r="X384" s="2">
        <v>9.5400000000000098</v>
      </c>
      <c r="Y384" s="4">
        <f>$E$15*4*$F$23*(((-12/$E$23)*(-13/$E$23)*(X384/$E$23)^-14 - (-6/$E$23)*(-7/$E$23)*(X384/$E$23)^-8)+(2/X384)*((-12/$E$23)*(X384/$E$23)^-13 - (-6/$E$23)*(X384/$E$23)^-7))</f>
        <v>-9.2264434134434821E-33</v>
      </c>
      <c r="Z384" s="4">
        <f t="shared" si="37"/>
        <v>-7.7141898887445092E-33</v>
      </c>
    </row>
    <row r="385" spans="8:26" x14ac:dyDescent="0.4">
      <c r="H385" s="8">
        <v>379</v>
      </c>
      <c r="I385" s="2">
        <v>9.5600000000000094</v>
      </c>
      <c r="J385" s="4">
        <f t="shared" si="32"/>
        <v>-4.1983235156075607E-30</v>
      </c>
      <c r="K385" s="4">
        <f t="shared" si="33"/>
        <v>-8.4918053416168412E-30</v>
      </c>
      <c r="M385" s="10">
        <f>S385/$E$23</f>
        <v>3.2297297297297329</v>
      </c>
      <c r="N385" s="3">
        <f>4*$F$23*((S385/$E$23)^-12 - (S385/$E$23)^-6)/$F$23</f>
        <v>-3.5211140978332191E-3</v>
      </c>
      <c r="O385" s="4">
        <f>$E$15*4*$F$23*(((-12/$E$23)*(-13/$E$23)*(S385/$E$23)^-14 - (-6/$E$23)*(-7/$E$23)*(S385/$E$23)^-8)+(2/S385)*((-12/$E$23)*(S385/$E$23)^-13 - (-6/$E$23)*(S385/$E$23)^-7))/$F$23</f>
        <v>-7.6264667721634866E-6</v>
      </c>
      <c r="P385" s="7">
        <f t="shared" si="34"/>
        <v>-3.5287405646053827E-3</v>
      </c>
      <c r="Q385" s="7"/>
      <c r="R385" s="8">
        <v>379</v>
      </c>
      <c r="S385" s="2">
        <v>9.5600000000000094</v>
      </c>
      <c r="T385" s="4">
        <f t="shared" si="35"/>
        <v>-9.0735984140432953E-33</v>
      </c>
      <c r="U385" s="4">
        <f t="shared" si="36"/>
        <v>-7.5708070561948442E-33</v>
      </c>
      <c r="W385" s="8">
        <v>379</v>
      </c>
      <c r="X385" s="2">
        <v>9.5600000000000094</v>
      </c>
      <c r="Y385" s="4">
        <f>$E$15*4*$F$23*(((-12/$E$23)*(-13/$E$23)*(X385/$E$23)^-14 - (-6/$E$23)*(-7/$E$23)*(X385/$E$23)^-8)+(2/X385)*((-12/$E$23)*(X385/$E$23)^-13 - (-6/$E$23)*(X385/$E$23)^-7))</f>
        <v>-9.073598414043298E-33</v>
      </c>
      <c r="Z385" s="4">
        <f t="shared" si="37"/>
        <v>-7.5708070561948456E-33</v>
      </c>
    </row>
    <row r="386" spans="8:26" x14ac:dyDescent="0.4">
      <c r="H386" s="8">
        <v>380</v>
      </c>
      <c r="I386" s="2">
        <v>9.5800000000000107</v>
      </c>
      <c r="J386" s="4">
        <f t="shared" si="32"/>
        <v>-4.1460171379394126E-30</v>
      </c>
      <c r="K386" s="4">
        <f t="shared" si="33"/>
        <v>-8.3861279924868304E-30</v>
      </c>
      <c r="M386" s="10">
        <f>S386/$E$23</f>
        <v>3.23648648648649</v>
      </c>
      <c r="N386" s="3">
        <f>4*$F$23*((S386/$E$23)^-12 - (S386/$E$23)^-6)/$F$23</f>
        <v>-3.4772760514288161E-3</v>
      </c>
      <c r="O386" s="4">
        <f>$E$15*4*$F$23*(((-12/$E$23)*(-13/$E$23)*(S386/$E$23)^-14 - (-6/$E$23)*(-7/$E$23)*(S386/$E$23)^-8)+(2/S386)*((-12/$E$23)*(S386/$E$23)^-13 - (-6/$E$23)*(S386/$E$23)^-7))/$F$23</f>
        <v>-7.5003841667394705E-6</v>
      </c>
      <c r="P386" s="7">
        <f t="shared" si="34"/>
        <v>-3.4847764355955555E-3</v>
      </c>
      <c r="Q386" s="7"/>
      <c r="R386" s="8">
        <v>380</v>
      </c>
      <c r="S386" s="2">
        <v>9.5800000000000107</v>
      </c>
      <c r="T386" s="4">
        <f t="shared" si="35"/>
        <v>-8.9235914759957245E-33</v>
      </c>
      <c r="U386" s="4">
        <f t="shared" si="36"/>
        <v>-7.4303725590368148E-33</v>
      </c>
      <c r="W386" s="8">
        <v>380</v>
      </c>
      <c r="X386" s="2">
        <v>9.5800000000000107</v>
      </c>
      <c r="Y386" s="4">
        <f>$E$15*4*$F$23*(((-12/$E$23)*(-13/$E$23)*(X386/$E$23)^-14 - (-6/$E$23)*(-7/$E$23)*(X386/$E$23)^-8)+(2/X386)*((-12/$E$23)*(X386/$E$23)^-13 - (-6/$E$23)*(X386/$E$23)^-7))</f>
        <v>-8.9235914759957259E-33</v>
      </c>
      <c r="Z386" s="4">
        <f t="shared" si="37"/>
        <v>-7.4303725590368148E-33</v>
      </c>
    </row>
    <row r="387" spans="8:26" x14ac:dyDescent="0.4">
      <c r="H387" s="8">
        <v>381</v>
      </c>
      <c r="I387" s="2">
        <v>9.6000000000000103</v>
      </c>
      <c r="J387" s="4">
        <f t="shared" si="32"/>
        <v>-4.0944690794684509E-30</v>
      </c>
      <c r="K387" s="4">
        <f t="shared" si="33"/>
        <v>-8.2819800585477747E-30</v>
      </c>
      <c r="M387" s="10">
        <f>S387/$E$23</f>
        <v>3.243243243243247</v>
      </c>
      <c r="N387" s="3">
        <f>4*$F$23*((S387/$E$23)^-12 - (S387/$E$23)^-6)/$F$23</f>
        <v>-3.4340730448557564E-3</v>
      </c>
      <c r="O387" s="4">
        <f>$E$15*4*$F$23*(((-12/$E$23)*(-13/$E$23)*(S387/$E$23)^-14 - (-6/$E$23)*(-7/$E$23)*(S387/$E$23)^-8)+(2/S387)*((-12/$E$23)*(S387/$E$23)^-13 - (-6/$E$23)*(S387/$E$23)^-7))/$F$23</f>
        <v>-7.3766379831546869E-6</v>
      </c>
      <c r="P387" s="7">
        <f t="shared" si="34"/>
        <v>-3.4414496828389109E-3</v>
      </c>
      <c r="Q387" s="7"/>
      <c r="R387" s="8">
        <v>381</v>
      </c>
      <c r="S387" s="2">
        <v>9.6000000000000103</v>
      </c>
      <c r="T387" s="4">
        <f t="shared" si="35"/>
        <v>-8.776364298763784E-33</v>
      </c>
      <c r="U387" s="4">
        <f t="shared" si="36"/>
        <v>-7.2928200535248327E-33</v>
      </c>
      <c r="W387" s="8">
        <v>381</v>
      </c>
      <c r="X387" s="2">
        <v>9.6000000000000103</v>
      </c>
      <c r="Y387" s="4">
        <f>$E$15*4*$F$23*(((-12/$E$23)*(-13/$E$23)*(X387/$E$23)^-14 - (-6/$E$23)*(-7/$E$23)*(X387/$E$23)^-8)+(2/X387)*((-12/$E$23)*(X387/$E$23)^-13 - (-6/$E$23)*(X387/$E$23)^-7))</f>
        <v>-8.7763642987637868E-33</v>
      </c>
      <c r="Z387" s="4">
        <f t="shared" si="37"/>
        <v>-7.2928200535248327E-33</v>
      </c>
    </row>
    <row r="388" spans="8:26" x14ac:dyDescent="0.4">
      <c r="H388" s="8">
        <v>382</v>
      </c>
      <c r="I388" s="2">
        <v>9.6200000000000099</v>
      </c>
      <c r="J388" s="4">
        <f t="shared" si="32"/>
        <v>-4.0436668121963657E-30</v>
      </c>
      <c r="K388" s="4">
        <f t="shared" si="33"/>
        <v>-8.1793363388914982E-30</v>
      </c>
      <c r="M388" s="10">
        <f>S388/$E$23</f>
        <v>3.2500000000000036</v>
      </c>
      <c r="N388" s="3">
        <f>4*$F$23*((S388/$E$23)^-12 - (S388/$E$23)^-6)/$F$23</f>
        <v>-3.3914945960840056E-3</v>
      </c>
      <c r="O388" s="4">
        <f>$E$15*4*$F$23*(((-12/$E$23)*(-13/$E$23)*(S388/$E$23)^-14 - (-6/$E$23)*(-7/$E$23)*(S388/$E$23)^-8)+(2/S388)*((-12/$E$23)*(S388/$E$23)^-13 - (-6/$E$23)*(S388/$E$23)^-7))/$F$23</f>
        <v>-7.2551803207090989E-6</v>
      </c>
      <c r="P388" s="7">
        <f t="shared" si="34"/>
        <v>-3.3987497764047148E-3</v>
      </c>
      <c r="Q388" s="7"/>
      <c r="R388" s="8">
        <v>382</v>
      </c>
      <c r="S388" s="2">
        <v>9.6200000000000099</v>
      </c>
      <c r="T388" s="4">
        <f t="shared" si="35"/>
        <v>-8.6318598924294933E-33</v>
      </c>
      <c r="U388" s="4">
        <f t="shared" si="36"/>
        <v>-7.1580848143265438E-33</v>
      </c>
      <c r="W388" s="8">
        <v>382</v>
      </c>
      <c r="X388" s="2">
        <v>9.6200000000000099</v>
      </c>
      <c r="Y388" s="4">
        <f>$E$15*4*$F$23*(((-12/$E$23)*(-13/$E$23)*(X388/$E$23)^-14 - (-6/$E$23)*(-7/$E$23)*(X388/$E$23)^-8)+(2/X388)*((-12/$E$23)*(X388/$E$23)^-13 - (-6/$E$23)*(X388/$E$23)^-7))</f>
        <v>-8.6318598924294947E-33</v>
      </c>
      <c r="Z388" s="4">
        <f t="shared" si="37"/>
        <v>-7.1580848143265438E-33</v>
      </c>
    </row>
    <row r="389" spans="8:26" x14ac:dyDescent="0.4">
      <c r="H389" s="8">
        <v>383</v>
      </c>
      <c r="I389" s="2">
        <v>9.6400000000000095</v>
      </c>
      <c r="J389" s="4">
        <f t="shared" si="32"/>
        <v>-3.9935980401995612E-30</v>
      </c>
      <c r="K389" s="4">
        <f t="shared" si="33"/>
        <v>-8.0781720976193084E-30</v>
      </c>
      <c r="M389" s="10">
        <f>S389/$E$23</f>
        <v>3.2567567567567601</v>
      </c>
      <c r="N389" s="3">
        <f>4*$F$23*((S389/$E$23)^-12 - (S389/$E$23)^-6)/$F$23</f>
        <v>-3.3495304170703239E-3</v>
      </c>
      <c r="O389" s="4">
        <f>$E$15*4*$F$23*(((-12/$E$23)*(-13/$E$23)*(S389/$E$23)^-14 - (-6/$E$23)*(-7/$E$23)*(S389/$E$23)^-8)+(2/S389)*((-12/$E$23)*(S389/$E$23)^-13 - (-6/$E$23)*(S389/$E$23)^-7))/$F$23</f>
        <v>-7.1359643534459888E-6</v>
      </c>
      <c r="P389" s="7">
        <f t="shared" si="34"/>
        <v>-3.3566663814237701E-3</v>
      </c>
      <c r="Q389" s="7"/>
      <c r="R389" s="8">
        <v>383</v>
      </c>
      <c r="S389" s="2">
        <v>9.6400000000000095</v>
      </c>
      <c r="T389" s="4">
        <f t="shared" si="35"/>
        <v>-8.490022545752068E-33</v>
      </c>
      <c r="U389" s="4">
        <f t="shared" si="36"/>
        <v>-7.0261036920800943E-33</v>
      </c>
      <c r="W389" s="8">
        <v>383</v>
      </c>
      <c r="X389" s="2">
        <v>9.6400000000000095</v>
      </c>
      <c r="Y389" s="4">
        <f>$E$15*4*$F$23*(((-12/$E$23)*(-13/$E$23)*(X389/$E$23)^-14 - (-6/$E$23)*(-7/$E$23)*(X389/$E$23)^-8)+(2/X389)*((-12/$E$23)*(X389/$E$23)^-13 - (-6/$E$23)*(X389/$E$23)^-7))</f>
        <v>-8.4900225457520721E-33</v>
      </c>
      <c r="Z389" s="4">
        <f t="shared" si="37"/>
        <v>-7.0261036920800943E-33</v>
      </c>
    </row>
    <row r="390" spans="8:26" x14ac:dyDescent="0.4">
      <c r="H390" s="8">
        <v>384</v>
      </c>
      <c r="I390" s="2">
        <v>9.6600000000000108</v>
      </c>
      <c r="J390" s="4">
        <f t="shared" si="32"/>
        <v>-3.944250694870708E-30</v>
      </c>
      <c r="K390" s="4">
        <f t="shared" si="33"/>
        <v>-7.9784630543622804E-30</v>
      </c>
      <c r="M390" s="10">
        <f>S390/$E$23</f>
        <v>3.2635135135135172</v>
      </c>
      <c r="N390" s="3">
        <f>4*$F$23*((S390/$E$23)^-12 - (S390/$E$23)^-6)/$F$23</f>
        <v>-3.308170409784884E-3</v>
      </c>
      <c r="O390" s="4">
        <f>$E$15*4*$F$23*(((-12/$E$23)*(-13/$E$23)*(S390/$E$23)^-14 - (-6/$E$23)*(-7/$E$23)*(S390/$E$23)^-8)+(2/S390)*((-12/$E$23)*(S390/$E$23)^-13 - (-6/$E$23)*(S390/$E$23)^-7))/$F$23</f>
        <v>-7.0189443040078965E-6</v>
      </c>
      <c r="P390" s="7">
        <f t="shared" si="34"/>
        <v>-3.315189354088892E-3</v>
      </c>
      <c r="Q390" s="7"/>
      <c r="R390" s="8">
        <v>384</v>
      </c>
      <c r="S390" s="2">
        <v>9.6600000000000108</v>
      </c>
      <c r="T390" s="4">
        <f t="shared" si="35"/>
        <v>-8.3507977950630257E-33</v>
      </c>
      <c r="U390" s="4">
        <f t="shared" si="36"/>
        <v>-6.8968150721386758E-33</v>
      </c>
      <c r="W390" s="8">
        <v>384</v>
      </c>
      <c r="X390" s="2">
        <v>9.6600000000000108</v>
      </c>
      <c r="Y390" s="4">
        <f>$E$15*4*$F$23*(((-12/$E$23)*(-13/$E$23)*(X390/$E$23)^-14 - (-6/$E$23)*(-7/$E$23)*(X390/$E$23)^-8)+(2/X390)*((-12/$E$23)*(X390/$E$23)^-13 - (-6/$E$23)*(X390/$E$23)^-7))</f>
        <v>-8.3507977950630285E-33</v>
      </c>
      <c r="Z390" s="4">
        <f t="shared" si="37"/>
        <v>-6.8968150721386785E-33</v>
      </c>
    </row>
    <row r="391" spans="8:26" x14ac:dyDescent="0.4">
      <c r="H391" s="8">
        <v>385</v>
      </c>
      <c r="I391" s="2">
        <v>9.6800000000000104</v>
      </c>
      <c r="J391" s="4">
        <f t="shared" si="32"/>
        <v>-3.8956129302671765E-30</v>
      </c>
      <c r="K391" s="4">
        <f t="shared" si="33"/>
        <v>-7.8801853750126879E-30</v>
      </c>
      <c r="M391" s="10">
        <f>S391/$E$23</f>
        <v>3.2702702702702737</v>
      </c>
      <c r="N391" s="3">
        <f>4*$F$23*((S391/$E$23)^-12 - (S391/$E$23)^-6)/$F$23</f>
        <v>-3.2674046623270337E-3</v>
      </c>
      <c r="O391" s="4">
        <f>$E$15*4*$F$23*(((-12/$E$23)*(-13/$E$23)*(S391/$E$23)^-14 - (-6/$E$23)*(-7/$E$23)*(S391/$E$23)^-8)+(2/S391)*((-12/$E$23)*(S391/$E$23)^-13 - (-6/$E$23)*(S391/$E$23)^-7))/$F$23</f>
        <v>-6.9040754181764091E-6</v>
      </c>
      <c r="P391" s="7">
        <f t="shared" si="34"/>
        <v>-3.2743087377452101E-3</v>
      </c>
      <c r="Q391" s="7"/>
      <c r="R391" s="8">
        <v>385</v>
      </c>
      <c r="S391" s="2">
        <v>9.6800000000000104</v>
      </c>
      <c r="T391" s="4">
        <f t="shared" si="35"/>
        <v>-8.2141323939748318E-33</v>
      </c>
      <c r="U391" s="4">
        <f t="shared" si="36"/>
        <v>-6.7701588344672478E-33</v>
      </c>
      <c r="W391" s="8">
        <v>385</v>
      </c>
      <c r="X391" s="2">
        <v>9.6800000000000104</v>
      </c>
      <c r="Y391" s="4">
        <f>$E$15*4*$F$23*(((-12/$E$23)*(-13/$E$23)*(X391/$E$23)^-14 - (-6/$E$23)*(-7/$E$23)*(X391/$E$23)^-8)+(2/X391)*((-12/$E$23)*(X391/$E$23)^-13 - (-6/$E$23)*(X391/$E$23)^-7))</f>
        <v>-8.2141323939748345E-33</v>
      </c>
      <c r="Z391" s="4">
        <f t="shared" si="37"/>
        <v>-6.7701588344672492E-33</v>
      </c>
    </row>
    <row r="392" spans="8:26" x14ac:dyDescent="0.4">
      <c r="H392" s="8">
        <v>386</v>
      </c>
      <c r="I392" s="2">
        <v>9.7000000000000099</v>
      </c>
      <c r="J392" s="4">
        <f t="shared" ref="J392:J455" si="38">$E$15*4*$F$23*$E$23^-2*(132*(I392/$E$23)^-14 - 30*(I392/$E$23)^-8)+4*$F$23*((I392/$E$23)^-12 - (I392/$E$23)^-6)</f>
        <v>-3.8476731185636481E-30</v>
      </c>
      <c r="K392" s="4">
        <f t="shared" ref="K392:K455" si="39">$E$15*(-4)*$F$23*$E$23^-3*(-1848*(I392/$E$23)^-15 +240*(I392/$E$23)^-9)+(-4)*$F$23*((-12/$E$23)*(I392/$E$23)^-12 - (-6/$E$23)*(I392/$E$23)^-6)</f>
        <v>-7.7833156626613003E-30</v>
      </c>
      <c r="M392" s="10">
        <f>S392/$E$23</f>
        <v>3.2770270270270303</v>
      </c>
      <c r="N392" s="3">
        <f>4*$F$23*((S392/$E$23)^-12 - (S392/$E$23)^-6)/$F$23</f>
        <v>-3.2272234451279562E-3</v>
      </c>
      <c r="O392" s="4">
        <f>$E$15*4*$F$23*(((-12/$E$23)*(-13/$E$23)*(S392/$E$23)^-14 - (-6/$E$23)*(-7/$E$23)*(S392/$E$23)^-8)+(2/S392)*((-12/$E$23)*(S392/$E$23)^-13 - (-6/$E$23)*(S392/$E$23)^-7))/$F$23</f>
        <v>-6.7913139400765242E-6</v>
      </c>
      <c r="P392" s="7">
        <f t="shared" ref="P392:P455" si="40">N392+O392</f>
        <v>-3.2340147590680327E-3</v>
      </c>
      <c r="Q392" s="7"/>
      <c r="R392" s="8">
        <v>386</v>
      </c>
      <c r="S392" s="2">
        <v>9.7000000000000099</v>
      </c>
      <c r="T392" s="4">
        <f t="shared" ref="T392:T455" si="41">$E$15*4*$F$23*$E$23^-2*(132*(S392/$E$23)^-14 - 30*(S392/$E$23)^-8)</f>
        <v>-8.0799742838802889E-33</v>
      </c>
      <c r="U392" s="4">
        <f t="shared" ref="U392:U455" si="42">$E$15*(-4)*$F$23*$E$23^-3*(-1848*(S392/$E$23)^-15 +240*(S392/$E$23)^-9)</f>
        <v>-6.6460763146571747E-33</v>
      </c>
      <c r="W392" s="8">
        <v>386</v>
      </c>
      <c r="X392" s="2">
        <v>9.7000000000000099</v>
      </c>
      <c r="Y392" s="4">
        <f>$E$15*4*$F$23*(((-12/$E$23)*(-13/$E$23)*(X392/$E$23)^-14 - (-6/$E$23)*(-7/$E$23)*(X392/$E$23)^-8)+(2/X392)*((-12/$E$23)*(X392/$E$23)^-13 - (-6/$E$23)*(X392/$E$23)^-7))</f>
        <v>-8.0799742838802903E-33</v>
      </c>
      <c r="Z392" s="4">
        <f t="shared" ref="Z392:Z455" si="43">$E$15*(-4)*$F$23*(((-12/$E$23)*(-13/$E$23)*(-14/$E$23)*(X392/$E$23)^-15 - (-6/$E$23)*(-7/$E$23)*(-8/$E$23)*(X392/$E$23)^-9)+(2/$E$23)*((-12/$E$23)*(-14/$E$23)*(X392/$E$23)^-15 - (-6/$E$23)*(-8/$E$23)*(X392/$E$23)^-9))</f>
        <v>-6.6460763146571761E-33</v>
      </c>
    </row>
    <row r="393" spans="8:26" x14ac:dyDescent="0.4">
      <c r="H393" s="8">
        <v>387</v>
      </c>
      <c r="I393" s="2">
        <v>9.7200000000000095</v>
      </c>
      <c r="J393" s="4">
        <f t="shared" si="38"/>
        <v>-3.8004198456064773E-30</v>
      </c>
      <c r="K393" s="4">
        <f t="shared" si="39"/>
        <v>-7.6878309487358217E-30</v>
      </c>
      <c r="M393" s="10">
        <f>S393/$E$23</f>
        <v>3.2837837837837869</v>
      </c>
      <c r="N393" s="3">
        <f>4*$F$23*((S393/$E$23)^-12 - (S393/$E$23)^-6)/$F$23</f>
        <v>-3.1876172072382077E-3</v>
      </c>
      <c r="O393" s="4">
        <f>$E$15*4*$F$23*(((-12/$E$23)*(-13/$E$23)*(S393/$E$23)^-14 - (-6/$E$23)*(-7/$E$23)*(S393/$E$23)^-8)+(2/S393)*((-12/$E$23)*(S393/$E$23)^-13 - (-6/$E$23)*(S393/$E$23)^-7))/$F$23</f>
        <v>-6.6806170880273517E-6</v>
      </c>
      <c r="P393" s="7">
        <f t="shared" si="40"/>
        <v>-3.1942978243262349E-3</v>
      </c>
      <c r="Q393" s="7"/>
      <c r="R393" s="8">
        <v>387</v>
      </c>
      <c r="S393" s="2">
        <v>9.7200000000000095</v>
      </c>
      <c r="T393" s="4">
        <f t="shared" si="41"/>
        <v>-7.9482725652208568E-33</v>
      </c>
      <c r="U393" s="4">
        <f t="shared" si="42"/>
        <v>-6.5245102660260794E-33</v>
      </c>
      <c r="W393" s="8">
        <v>387</v>
      </c>
      <c r="X393" s="2">
        <v>9.7200000000000095</v>
      </c>
      <c r="Y393" s="4">
        <f>$E$15*4*$F$23*(((-12/$E$23)*(-13/$E$23)*(X393/$E$23)^-14 - (-6/$E$23)*(-7/$E$23)*(X393/$E$23)^-8)+(2/X393)*((-12/$E$23)*(X393/$E$23)^-13 - (-6/$E$23)*(X393/$E$23)^-7))</f>
        <v>-7.9482725652208609E-33</v>
      </c>
      <c r="Z393" s="4">
        <f t="shared" si="43"/>
        <v>-6.5245102660260808E-33</v>
      </c>
    </row>
    <row r="394" spans="8:26" x14ac:dyDescent="0.4">
      <c r="H394" s="8">
        <v>388</v>
      </c>
      <c r="I394" s="2">
        <v>9.7400000000000109</v>
      </c>
      <c r="J394" s="4">
        <f t="shared" si="38"/>
        <v>-3.7538419065672535E-30</v>
      </c>
      <c r="K394" s="4">
        <f t="shared" si="39"/>
        <v>-7.5937086843354729E-30</v>
      </c>
      <c r="M394" s="10">
        <f>S394/$E$23</f>
        <v>3.2905405405405443</v>
      </c>
      <c r="N394" s="3">
        <f>4*$F$23*((S394/$E$23)^-12 - (S394/$E$23)^-6)/$F$23</f>
        <v>-3.148576572698009E-3</v>
      </c>
      <c r="O394" s="4">
        <f>$E$15*4*$F$23*(((-12/$E$23)*(-13/$E$23)*(S394/$E$23)^-14 - (-6/$E$23)*(-7/$E$23)*(S394/$E$23)^-8)+(2/S394)*((-12/$E$23)*(S394/$E$23)^-13 - (-6/$E$23)*(S394/$E$23)^-7))/$F$23</f>
        <v>-6.5719430310208917E-6</v>
      </c>
      <c r="P394" s="7">
        <f t="shared" si="40"/>
        <v>-3.1551485157290298E-3</v>
      </c>
      <c r="Q394" s="7"/>
      <c r="R394" s="8">
        <v>388</v>
      </c>
      <c r="S394" s="2">
        <v>9.7400000000000109</v>
      </c>
      <c r="T394" s="4">
        <f t="shared" si="41"/>
        <v>-7.8189774695022757E-33</v>
      </c>
      <c r="U394" s="4">
        <f t="shared" si="42"/>
        <v>-6.4054048227706479E-33</v>
      </c>
      <c r="W394" s="8">
        <v>388</v>
      </c>
      <c r="X394" s="2">
        <v>9.7400000000000109</v>
      </c>
      <c r="Y394" s="4">
        <f>$E$15*4*$F$23*(((-12/$E$23)*(-13/$E$23)*(X394/$E$23)^-14 - (-6/$E$23)*(-7/$E$23)*(X394/$E$23)^-8)+(2/X394)*((-12/$E$23)*(X394/$E$23)^-13 - (-6/$E$23)*(X394/$E$23)^-7))</f>
        <v>-7.8189774695022785E-33</v>
      </c>
      <c r="Z394" s="4">
        <f t="shared" si="43"/>
        <v>-6.4054048227706479E-33</v>
      </c>
    </row>
    <row r="395" spans="8:26" x14ac:dyDescent="0.4">
      <c r="H395" s="8">
        <v>389</v>
      </c>
      <c r="I395" s="2">
        <v>9.7600000000000104</v>
      </c>
      <c r="J395" s="4">
        <f t="shared" si="38"/>
        <v>-3.7079283016932217E-30</v>
      </c>
      <c r="K395" s="4">
        <f t="shared" si="39"/>
        <v>-7.5009267317571649E-30</v>
      </c>
      <c r="M395" s="10">
        <f>S395/$E$23</f>
        <v>3.2972972972973009</v>
      </c>
      <c r="N395" s="3">
        <f>4*$F$23*((S395/$E$23)^-12 - (S395/$E$23)^-6)/$F$23</f>
        <v>-3.1100923369883297E-3</v>
      </c>
      <c r="O395" s="4">
        <f>$E$15*4*$F$23*(((-12/$E$23)*(-13/$E$23)*(S395/$E$23)^-14 - (-6/$E$23)*(-7/$E$23)*(S395/$E$23)^-8)+(2/S395)*((-12/$E$23)*(S395/$E$23)^-13 - (-6/$E$23)*(S395/$E$23)^-7))/$F$23</f>
        <v>-6.4652508658117402E-6</v>
      </c>
      <c r="P395" s="7">
        <f t="shared" si="40"/>
        <v>-3.1165575878541415E-3</v>
      </c>
      <c r="Q395" s="7"/>
      <c r="R395" s="8">
        <v>389</v>
      </c>
      <c r="S395" s="2">
        <v>9.7600000000000104</v>
      </c>
      <c r="T395" s="4">
        <f t="shared" si="41"/>
        <v>-7.6920403320369838E-33</v>
      </c>
      <c r="U395" s="4">
        <f t="shared" si="42"/>
        <v>-6.2887054641416231E-33</v>
      </c>
      <c r="W395" s="8">
        <v>389</v>
      </c>
      <c r="X395" s="2">
        <v>9.7600000000000104</v>
      </c>
      <c r="Y395" s="4">
        <f>$E$15*4*$F$23*(((-12/$E$23)*(-13/$E$23)*(X395/$E$23)^-14 - (-6/$E$23)*(-7/$E$23)*(X395/$E$23)^-8)+(2/X395)*((-12/$E$23)*(X395/$E$23)^-13 - (-6/$E$23)*(X395/$E$23)^-7))</f>
        <v>-7.6920403320369866E-33</v>
      </c>
      <c r="Z395" s="4">
        <f t="shared" si="43"/>
        <v>-6.2887054641416231E-33</v>
      </c>
    </row>
    <row r="396" spans="8:26" x14ac:dyDescent="0.4">
      <c r="H396" s="8">
        <v>390</v>
      </c>
      <c r="I396" s="2">
        <v>9.78000000000001</v>
      </c>
      <c r="J396" s="4">
        <f t="shared" si="38"/>
        <v>-3.6626682321521548E-30</v>
      </c>
      <c r="K396" s="4">
        <f t="shared" si="39"/>
        <v>-7.4094633562085131E-30</v>
      </c>
      <c r="M396" s="10">
        <f>S396/$E$23</f>
        <v>3.3040540540540575</v>
      </c>
      <c r="N396" s="3">
        <f>4*$F$23*((S396/$E$23)^-12 - (S396/$E$23)^-6)/$F$23</f>
        <v>-3.0721554635607744E-3</v>
      </c>
      <c r="O396" s="4">
        <f>$E$15*4*$F$23*(((-12/$E$23)*(-13/$E$23)*(S396/$E$23)^-14 - (-6/$E$23)*(-7/$E$23)*(S396/$E$23)^-8)+(2/S396)*((-12/$E$23)*(S396/$E$23)^-13 - (-6/$E$23)*(S396/$E$23)^-7))/$F$23</f>
        <v>-6.3605005946004622E-6</v>
      </c>
      <c r="P396" s="7">
        <f t="shared" si="40"/>
        <v>-3.0785159641553749E-3</v>
      </c>
      <c r="Q396" s="7"/>
      <c r="R396" s="8">
        <v>390</v>
      </c>
      <c r="S396" s="2">
        <v>9.78000000000001</v>
      </c>
      <c r="T396" s="4">
        <f t="shared" si="41"/>
        <v>-7.567413565392902E-33</v>
      </c>
      <c r="U396" s="4">
        <f t="shared" si="42"/>
        <v>-6.1743589796106856E-33</v>
      </c>
      <c r="W396" s="8">
        <v>390</v>
      </c>
      <c r="X396" s="2">
        <v>9.78000000000001</v>
      </c>
      <c r="Y396" s="4">
        <f>$E$15*4*$F$23*(((-12/$E$23)*(-13/$E$23)*(X396/$E$23)^-14 - (-6/$E$23)*(-7/$E$23)*(X396/$E$23)^-8)+(2/X396)*((-12/$E$23)*(X396/$E$23)^-13 - (-6/$E$23)*(X396/$E$23)^-7))</f>
        <v>-7.5674135653929047E-33</v>
      </c>
      <c r="Z396" s="4">
        <f t="shared" si="43"/>
        <v>-6.1743589796106869E-33</v>
      </c>
    </row>
    <row r="397" spans="8:26" x14ac:dyDescent="0.4">
      <c r="H397" s="8">
        <v>391</v>
      </c>
      <c r="I397" s="2">
        <v>9.8000000000000096</v>
      </c>
      <c r="J397" s="4">
        <f t="shared" si="38"/>
        <v>-3.6180510959694641E-30</v>
      </c>
      <c r="K397" s="4">
        <f t="shared" si="39"/>
        <v>-7.3192972177034158E-30</v>
      </c>
      <c r="M397" s="10">
        <f>S397/$E$23</f>
        <v>3.3108108108108141</v>
      </c>
      <c r="N397" s="3">
        <f>4*$F$23*((S397/$E$23)^-12 - (S397/$E$23)^-6)/$F$23</f>
        <v>-3.0347570804444154E-3</v>
      </c>
      <c r="O397" s="4">
        <f>$E$15*4*$F$23*(((-12/$E$23)*(-13/$E$23)*(S397/$E$23)^-14 - (-6/$E$23)*(-7/$E$23)*(S397/$E$23)^-8)+(2/S397)*((-12/$E$23)*(S397/$E$23)^-13 - (-6/$E$23)*(S397/$E$23)^-7))/$F$23</f>
        <v>-6.257653103294549E-6</v>
      </c>
      <c r="P397" s="7">
        <f t="shared" si="40"/>
        <v>-3.0410147335477099E-3</v>
      </c>
      <c r="Q397" s="7"/>
      <c r="R397" s="8">
        <v>391</v>
      </c>
      <c r="S397" s="2">
        <v>9.8000000000000096</v>
      </c>
      <c r="T397" s="4">
        <f t="shared" si="41"/>
        <v>-7.4450506335293807E-33</v>
      </c>
      <c r="U397" s="4">
        <f t="shared" si="42"/>
        <v>-6.0623134350004452E-33</v>
      </c>
      <c r="W397" s="8">
        <v>391</v>
      </c>
      <c r="X397" s="2">
        <v>9.8000000000000096</v>
      </c>
      <c r="Y397" s="4">
        <f>$E$15*4*$F$23*(((-12/$E$23)*(-13/$E$23)*(X397/$E$23)^-14 - (-6/$E$23)*(-7/$E$23)*(X397/$E$23)^-8)+(2/X397)*((-12/$E$23)*(X397/$E$23)^-13 - (-6/$E$23)*(X397/$E$23)^-7))</f>
        <v>-7.4450506335293821E-33</v>
      </c>
      <c r="Z397" s="4">
        <f t="shared" si="43"/>
        <v>-6.0623134350004466E-33</v>
      </c>
    </row>
    <row r="398" spans="8:26" x14ac:dyDescent="0.4">
      <c r="H398" s="8">
        <v>392</v>
      </c>
      <c r="I398" s="2">
        <v>9.8200000000000092</v>
      </c>
      <c r="J398" s="4">
        <f t="shared" si="38"/>
        <v>-3.5740664840552753E-30</v>
      </c>
      <c r="K398" s="4">
        <f t="shared" si="39"/>
        <v>-7.2304073631357075E-30</v>
      </c>
      <c r="M398" s="10">
        <f>S398/$E$23</f>
        <v>3.3175675675675707</v>
      </c>
      <c r="N398" s="3">
        <f>4*$F$23*((S398/$E$23)^-12 - (S398/$E$23)^-6)/$F$23</f>
        <v>-2.9978884769276768E-3</v>
      </c>
      <c r="O398" s="4">
        <f>$E$15*4*$F$23*(((-12/$E$23)*(-13/$E$23)*(S398/$E$23)^-14 - (-6/$E$23)*(-7/$E$23)*(S398/$E$23)^-8)+(2/S398)*((-12/$E$23)*(S398/$E$23)^-13 - (-6/$E$23)*(S398/$E$23)^-7))/$F$23</f>
        <v>-6.156670140330732E-6</v>
      </c>
      <c r="P398" s="7">
        <f t="shared" si="40"/>
        <v>-3.0040451470680074E-3</v>
      </c>
      <c r="Q398" s="7"/>
      <c r="R398" s="8">
        <v>392</v>
      </c>
      <c r="S398" s="2">
        <v>9.8200000000000092</v>
      </c>
      <c r="T398" s="4">
        <f t="shared" si="41"/>
        <v>-7.3249060266010056E-33</v>
      </c>
      <c r="U398" s="4">
        <f t="shared" si="42"/>
        <v>-5.9525181395490126E-33</v>
      </c>
      <c r="W398" s="8">
        <v>392</v>
      </c>
      <c r="X398" s="2">
        <v>9.8200000000000092</v>
      </c>
      <c r="Y398" s="4">
        <f>$E$15*4*$F$23*(((-12/$E$23)*(-13/$E$23)*(X398/$E$23)^-14 - (-6/$E$23)*(-7/$E$23)*(X398/$E$23)^-8)+(2/X398)*((-12/$E$23)*(X398/$E$23)^-13 - (-6/$E$23)*(X398/$E$23)^-7))</f>
        <v>-7.3249060266010083E-33</v>
      </c>
      <c r="Z398" s="4">
        <f t="shared" si="43"/>
        <v>-5.9525181395490106E-33</v>
      </c>
    </row>
    <row r="399" spans="8:26" x14ac:dyDescent="0.4">
      <c r="H399" s="8">
        <v>393</v>
      </c>
      <c r="I399" s="2">
        <v>9.8400000000000105</v>
      </c>
      <c r="J399" s="4">
        <f t="shared" si="38"/>
        <v>-3.5307041763193522E-30</v>
      </c>
      <c r="K399" s="4">
        <f t="shared" si="39"/>
        <v>-7.1427732185267592E-30</v>
      </c>
      <c r="M399" s="10">
        <f>S399/$E$23</f>
        <v>3.3243243243243281</v>
      </c>
      <c r="N399" s="3">
        <f>4*$F$23*((S399/$E$23)^-12 - (S399/$E$23)^-6)/$F$23</f>
        <v>-2.9615411003135164E-3</v>
      </c>
      <c r="O399" s="4">
        <f>$E$15*4*$F$23*(((-12/$E$23)*(-13/$E$23)*(S399/$E$23)^-14 - (-6/$E$23)*(-7/$E$23)*(S399/$E$23)^-8)+(2/S399)*((-12/$E$23)*(S399/$E$23)^-13 - (-6/$E$23)*(S399/$E$23)^-7))/$F$23</f>
        <v>-6.0575142960433454E-6</v>
      </c>
      <c r="P399" s="7">
        <f t="shared" si="40"/>
        <v>-2.96759861460956E-3</v>
      </c>
      <c r="Q399" s="7"/>
      <c r="R399" s="8">
        <v>393</v>
      </c>
      <c r="S399" s="2">
        <v>9.8400000000000105</v>
      </c>
      <c r="T399" s="4">
        <f t="shared" si="41"/>
        <v>-7.2069352364111024E-33</v>
      </c>
      <c r="U399" s="4">
        <f t="shared" si="42"/>
        <v>-5.8449236138820635E-33</v>
      </c>
      <c r="W399" s="8">
        <v>393</v>
      </c>
      <c r="X399" s="2">
        <v>9.8400000000000105</v>
      </c>
      <c r="Y399" s="4">
        <f>$E$15*4*$F$23*(((-12/$E$23)*(-13/$E$23)*(X399/$E$23)^-14 - (-6/$E$23)*(-7/$E$23)*(X399/$E$23)^-8)+(2/X399)*((-12/$E$23)*(X399/$E$23)^-13 - (-6/$E$23)*(X399/$E$23)^-7))</f>
        <v>-7.2069352364111065E-33</v>
      </c>
      <c r="Z399" s="4">
        <f t="shared" si="43"/>
        <v>-5.8449236138820642E-33</v>
      </c>
    </row>
    <row r="400" spans="8:26" x14ac:dyDescent="0.4">
      <c r="H400" s="8">
        <v>394</v>
      </c>
      <c r="I400" s="2">
        <v>9.8600000000000101</v>
      </c>
      <c r="J400" s="4">
        <f t="shared" si="38"/>
        <v>-3.4879541378717229E-30</v>
      </c>
      <c r="K400" s="4">
        <f t="shared" si="39"/>
        <v>-7.0563745814428142E-30</v>
      </c>
      <c r="M400" s="10">
        <f>S400/$E$23</f>
        <v>3.3310810810810847</v>
      </c>
      <c r="N400" s="3">
        <f>4*$F$23*((S400/$E$23)^-12 - (S400/$E$23)^-6)/$F$23</f>
        <v>-2.925706552746109E-3</v>
      </c>
      <c r="O400" s="4">
        <f>$E$15*4*$F$23*(((-12/$E$23)*(-13/$E$23)*(S400/$E$23)^-14 - (-6/$E$23)*(-7/$E$23)*(S400/$E$23)^-8)+(2/S400)*((-12/$E$23)*(S400/$E$23)^-13 - (-6/$E$23)*(S400/$E$23)^-7))/$F$23</f>
        <v>-5.9601489825636351E-6</v>
      </c>
      <c r="P400" s="7">
        <f t="shared" si="40"/>
        <v>-2.9316667017286724E-3</v>
      </c>
      <c r="Q400" s="7"/>
      <c r="R400" s="8">
        <v>394</v>
      </c>
      <c r="S400" s="2">
        <v>9.8600000000000101</v>
      </c>
      <c r="T400" s="4">
        <f t="shared" si="41"/>
        <v>-7.0910947324969038E-33</v>
      </c>
      <c r="U400" s="4">
        <f t="shared" si="42"/>
        <v>-5.7394815588657735E-33</v>
      </c>
      <c r="W400" s="8">
        <v>394</v>
      </c>
      <c r="X400" s="2">
        <v>9.8600000000000101</v>
      </c>
      <c r="Y400" s="4">
        <f>$E$15*4*$F$23*(((-12/$E$23)*(-13/$E$23)*(X400/$E$23)^-14 - (-6/$E$23)*(-7/$E$23)*(X400/$E$23)^-8)+(2/X400)*((-12/$E$23)*(X400/$E$23)^-13 - (-6/$E$23)*(X400/$E$23)^-7))</f>
        <v>-7.0910947324969052E-33</v>
      </c>
      <c r="Z400" s="4">
        <f t="shared" si="43"/>
        <v>-5.7394815588657742E-33</v>
      </c>
    </row>
    <row r="401" spans="8:26" x14ac:dyDescent="0.4">
      <c r="H401" s="8">
        <v>395</v>
      </c>
      <c r="I401" s="2">
        <v>9.8800000000000097</v>
      </c>
      <c r="J401" s="4">
        <f t="shared" si="38"/>
        <v>-3.4458065153069512E-30</v>
      </c>
      <c r="K401" s="4">
        <f t="shared" si="39"/>
        <v>-6.9711916135780421E-30</v>
      </c>
      <c r="M401" s="10">
        <f>S401/$E$23</f>
        <v>3.3378378378378413</v>
      </c>
      <c r="N401" s="3">
        <f>4*$F$23*((S401/$E$23)^-12 - (S401/$E$23)^-6)/$F$23</f>
        <v>-2.8903765881073151E-3</v>
      </c>
      <c r="O401" s="4">
        <f>$E$15*4*$F$23*(((-12/$E$23)*(-13/$E$23)*(S401/$E$23)^-14 - (-6/$E$23)*(-7/$E$23)*(S401/$E$23)^-8)+(2/S401)*((-12/$E$23)*(S401/$E$23)^-13 - (-6/$E$23)*(S401/$E$23)^-7))/$F$23</f>
        <v>-5.8645384142353906E-6</v>
      </c>
      <c r="P401" s="7">
        <f t="shared" si="40"/>
        <v>-2.8962411265215505E-3</v>
      </c>
      <c r="Q401" s="7"/>
      <c r="R401" s="8">
        <v>395</v>
      </c>
      <c r="S401" s="2">
        <v>9.8800000000000097</v>
      </c>
      <c r="T401" s="4">
        <f t="shared" si="41"/>
        <v>-6.9773419388290149E-33</v>
      </c>
      <c r="U401" s="4">
        <f t="shared" si="42"/>
        <v>-5.6361448253148828E-33</v>
      </c>
      <c r="W401" s="8">
        <v>395</v>
      </c>
      <c r="X401" s="2">
        <v>9.8800000000000097</v>
      </c>
      <c r="Y401" s="4">
        <f>$E$15*4*$F$23*(((-12/$E$23)*(-13/$E$23)*(X401/$E$23)^-14 - (-6/$E$23)*(-7/$E$23)*(X401/$E$23)^-8)+(2/X401)*((-12/$E$23)*(X401/$E$23)^-13 - (-6/$E$23)*(X401/$E$23)^-7))</f>
        <v>-6.9773419388290149E-33</v>
      </c>
      <c r="Z401" s="4">
        <f t="shared" si="43"/>
        <v>-5.6361448253148828E-33</v>
      </c>
    </row>
    <row r="402" spans="8:26" x14ac:dyDescent="0.4">
      <c r="H402" s="8">
        <v>396</v>
      </c>
      <c r="I402" s="2">
        <v>9.9000000000000092</v>
      </c>
      <c r="J402" s="4">
        <f t="shared" si="38"/>
        <v>-3.4042516330701132E-30</v>
      </c>
      <c r="K402" s="4">
        <f t="shared" si="39"/>
        <v>-6.8872048334995E-30</v>
      </c>
      <c r="M402" s="10">
        <f>S402/$E$23</f>
        <v>3.3445945945945978</v>
      </c>
      <c r="N402" s="3">
        <f>4*$F$23*((S402/$E$23)^-12 - (S402/$E$23)^-6)/$F$23</f>
        <v>-2.8555431089813217E-3</v>
      </c>
      <c r="O402" s="4">
        <f>$E$15*4*$F$23*(((-12/$E$23)*(-13/$E$23)*(S402/$E$23)^-14 - (-6/$E$23)*(-7/$E$23)*(S402/$E$23)^-8)+(2/S402)*((-12/$E$23)*(S402/$E$23)^-13 - (-6/$E$23)*(S402/$E$23)^-7))/$F$23</f>
        <v>-5.7706475885328452E-6</v>
      </c>
      <c r="P402" s="7">
        <f t="shared" si="40"/>
        <v>-2.8613137565698544E-3</v>
      </c>
      <c r="Q402" s="7"/>
      <c r="R402" s="8">
        <v>396</v>
      </c>
      <c r="S402" s="2">
        <v>9.9000000000000092</v>
      </c>
      <c r="T402" s="4">
        <f t="shared" si="41"/>
        <v>-6.8656352111084712E-33</v>
      </c>
      <c r="U402" s="4">
        <f t="shared" si="42"/>
        <v>-5.5348673845311883E-33</v>
      </c>
      <c r="W402" s="8">
        <v>396</v>
      </c>
      <c r="X402" s="2">
        <v>9.9000000000000092</v>
      </c>
      <c r="Y402" s="4">
        <f>$E$15*4*$F$23*(((-12/$E$23)*(-13/$E$23)*(X402/$E$23)^-14 - (-6/$E$23)*(-7/$E$23)*(X402/$E$23)^-8)+(2/X402)*((-12/$E$23)*(X402/$E$23)^-13 - (-6/$E$23)*(X402/$E$23)^-7))</f>
        <v>-6.8656352111084726E-33</v>
      </c>
      <c r="Z402" s="4">
        <f t="shared" si="43"/>
        <v>-5.5348673845311877E-33</v>
      </c>
    </row>
    <row r="403" spans="8:26" x14ac:dyDescent="0.4">
      <c r="H403" s="8">
        <v>397</v>
      </c>
      <c r="I403" s="2">
        <v>9.9200000000000106</v>
      </c>
      <c r="J403" s="4">
        <f t="shared" si="38"/>
        <v>-3.3632799899024494E-30</v>
      </c>
      <c r="K403" s="4">
        <f t="shared" si="39"/>
        <v>-6.804395109550015E-30</v>
      </c>
      <c r="M403" s="10">
        <f>S403/$E$23</f>
        <v>3.3513513513513549</v>
      </c>
      <c r="N403" s="3">
        <f>4*$F$23*((S403/$E$23)^-12 - (S403/$E$23)^-6)/$F$23</f>
        <v>-2.8211981636857681E-3</v>
      </c>
      <c r="O403" s="4">
        <f>$E$15*4*$F$23*(((-12/$E$23)*(-13/$E$23)*(S403/$E$23)^-14 - (-6/$E$23)*(-7/$E$23)*(S403/$E$23)^-8)+(2/S403)*((-12/$E$23)*(S403/$E$23)^-13 - (-6/$E$23)*(S403/$E$23)^-7))/$F$23</f>
        <v>-5.6784422674669572E-6</v>
      </c>
      <c r="P403" s="7">
        <f t="shared" si="40"/>
        <v>-2.8268766059532349E-3</v>
      </c>
      <c r="Q403" s="7"/>
      <c r="R403" s="8">
        <v>397</v>
      </c>
      <c r="S403" s="2">
        <v>9.9200000000000106</v>
      </c>
      <c r="T403" s="4">
        <f t="shared" si="41"/>
        <v>-6.7559338146448424E-33</v>
      </c>
      <c r="U403" s="4">
        <f t="shared" si="42"/>
        <v>-5.4356042996481315E-33</v>
      </c>
      <c r="W403" s="8">
        <v>397</v>
      </c>
      <c r="X403" s="2">
        <v>9.9200000000000106</v>
      </c>
      <c r="Y403" s="4">
        <f>$E$15*4*$F$23*(((-12/$E$23)*(-13/$E$23)*(X403/$E$23)^-14 - (-6/$E$23)*(-7/$E$23)*(X403/$E$23)^-8)+(2/X403)*((-12/$E$23)*(X403/$E$23)^-13 - (-6/$E$23)*(X403/$E$23)^-7))</f>
        <v>-6.7559338146448438E-33</v>
      </c>
      <c r="Z403" s="4">
        <f t="shared" si="43"/>
        <v>-5.4356042996481322E-33</v>
      </c>
    </row>
    <row r="404" spans="8:26" x14ac:dyDescent="0.4">
      <c r="H404" s="8">
        <v>398</v>
      </c>
      <c r="I404" s="2">
        <v>9.9400000000000102</v>
      </c>
      <c r="J404" s="4">
        <f t="shared" si="38"/>
        <v>-3.3228822553648757E-30</v>
      </c>
      <c r="K404" s="4">
        <f t="shared" si="39"/>
        <v>-6.7227436529054262E-30</v>
      </c>
      <c r="M404" s="10">
        <f>S404/$E$23</f>
        <v>3.3581081081081114</v>
      </c>
      <c r="N404" s="3">
        <f>4*$F$23*((S404/$E$23)^-12 - (S404/$E$23)^-6)/$F$23</f>
        <v>-2.787333943367833E-3</v>
      </c>
      <c r="O404" s="4">
        <f>$E$15*4*$F$23*(((-12/$E$23)*(-13/$E$23)*(S404/$E$23)^-14 - (-6/$E$23)*(-7/$E$23)*(S404/$E$23)^-8)+(2/S404)*((-12/$E$23)*(S404/$E$23)^-13 - (-6/$E$23)*(S404/$E$23)^-7))/$F$23</f>
        <v>-5.5878889594668572E-6</v>
      </c>
      <c r="P404" s="7">
        <f t="shared" si="40"/>
        <v>-2.7929218323272998E-3</v>
      </c>
      <c r="Q404" s="7"/>
      <c r="R404" s="8">
        <v>398</v>
      </c>
      <c r="S404" s="2">
        <v>9.9400000000000102</v>
      </c>
      <c r="T404" s="4">
        <f t="shared" si="41"/>
        <v>-6.6481979027996504E-33</v>
      </c>
      <c r="U404" s="4">
        <f t="shared" si="42"/>
        <v>-5.3383116977582414E-33</v>
      </c>
      <c r="W404" s="8">
        <v>398</v>
      </c>
      <c r="X404" s="2">
        <v>9.9400000000000102</v>
      </c>
      <c r="Y404" s="4">
        <f>$E$15*4*$F$23*(((-12/$E$23)*(-13/$E$23)*(X404/$E$23)^-14 - (-6/$E$23)*(-7/$E$23)*(X404/$E$23)^-8)+(2/X404)*((-12/$E$23)*(X404/$E$23)^-13 - (-6/$E$23)*(X404/$E$23)^-7))</f>
        <v>-6.6481979027996531E-33</v>
      </c>
      <c r="Z404" s="4">
        <f t="shared" si="43"/>
        <v>-5.3383116977582407E-33</v>
      </c>
    </row>
    <row r="405" spans="8:26" x14ac:dyDescent="0.4">
      <c r="H405" s="8">
        <v>399</v>
      </c>
      <c r="I405" s="2">
        <v>9.9600000000000097</v>
      </c>
      <c r="J405" s="4">
        <f t="shared" si="38"/>
        <v>-3.2830492664374089E-30</v>
      </c>
      <c r="K405" s="4">
        <f t="shared" si="39"/>
        <v>-6.6422320107823826E-30</v>
      </c>
      <c r="M405" s="10">
        <f>S405/$E$23</f>
        <v>3.364864864864868</v>
      </c>
      <c r="N405" s="3">
        <f>4*$F$23*((S405/$E$23)^-12 - (S405/$E$23)^-6)/$F$23</f>
        <v>-2.753942779163666E-3</v>
      </c>
      <c r="O405" s="4">
        <f>$E$15*4*$F$23*(((-12/$E$23)*(-13/$E$23)*(S405/$E$23)^-14 - (-6/$E$23)*(-7/$E$23)*(S405/$E$23)^-8)+(2/S405)*((-12/$E$23)*(S405/$E$23)^-13 - (-6/$E$23)*(S405/$E$23)^-7))/$F$23</f>
        <v>-5.4989549017233187E-6</v>
      </c>
      <c r="P405" s="7">
        <f t="shared" si="40"/>
        <v>-2.7594417340653893E-3</v>
      </c>
      <c r="Q405" s="7"/>
      <c r="R405" s="8">
        <v>399</v>
      </c>
      <c r="S405" s="2">
        <v>9.9600000000000097</v>
      </c>
      <c r="T405" s="4">
        <f t="shared" si="41"/>
        <v>-6.5423884959794996E-33</v>
      </c>
      <c r="U405" s="4">
        <f t="shared" si="42"/>
        <v>-5.242946742800582E-33</v>
      </c>
      <c r="W405" s="8">
        <v>399</v>
      </c>
      <c r="X405" s="2">
        <v>9.9600000000000097</v>
      </c>
      <c r="Y405" s="4">
        <f>$E$15*4*$F$23*(((-12/$E$23)*(-13/$E$23)*(X405/$E$23)^-14 - (-6/$E$23)*(-7/$E$23)*(X405/$E$23)^-8)+(2/X405)*((-12/$E$23)*(X405/$E$23)^-13 - (-6/$E$23)*(X405/$E$23)^-7))</f>
        <v>-6.5423884959795023E-33</v>
      </c>
      <c r="Z405" s="4">
        <f t="shared" si="43"/>
        <v>-5.2429467428005834E-33</v>
      </c>
    </row>
    <row r="406" spans="8:26" x14ac:dyDescent="0.4">
      <c r="H406" s="8">
        <v>400</v>
      </c>
      <c r="I406" s="2">
        <v>9.9800000000000093</v>
      </c>
      <c r="J406" s="4">
        <f t="shared" si="38"/>
        <v>-3.2437720241928106E-30</v>
      </c>
      <c r="K406" s="4">
        <f t="shared" si="39"/>
        <v>-6.5628420597933542E-30</v>
      </c>
      <c r="M406" s="10">
        <f>S406/$E$23</f>
        <v>3.3716216216216246</v>
      </c>
      <c r="N406" s="3">
        <f>4*$F$23*((S406/$E$23)^-12 - (S406/$E$23)^-6)/$F$23</f>
        <v>-2.721017139419757E-3</v>
      </c>
      <c r="O406" s="4">
        <f>$E$15*4*$F$23*(((-12/$E$23)*(-13/$E$23)*(S406/$E$23)^-14 - (-6/$E$23)*(-7/$E$23)*(S406/$E$23)^-8)+(2/S406)*((-12/$E$23)*(S406/$E$23)^-13 - (-6/$E$23)*(S406/$E$23)^-7))/$F$23</f>
        <v>-5.4116080429818816E-6</v>
      </c>
      <c r="P406" s="7">
        <f t="shared" si="40"/>
        <v>-2.7264287474627388E-3</v>
      </c>
      <c r="Q406" s="7"/>
      <c r="R406" s="8">
        <v>400</v>
      </c>
      <c r="S406" s="2">
        <v>9.9800000000000093</v>
      </c>
      <c r="T406" s="4">
        <f t="shared" si="41"/>
        <v>-6.43846746116417E-33</v>
      </c>
      <c r="U406" s="4">
        <f t="shared" si="42"/>
        <v>-5.1494676091864447E-33</v>
      </c>
      <c r="W406" s="8">
        <v>400</v>
      </c>
      <c r="X406" s="2">
        <v>9.9800000000000093</v>
      </c>
      <c r="Y406" s="4">
        <f>$E$15*4*$F$23*(((-12/$E$23)*(-13/$E$23)*(X406/$E$23)^-14 - (-6/$E$23)*(-7/$E$23)*(X406/$E$23)^-8)+(2/X406)*((-12/$E$23)*(X406/$E$23)^-13 - (-6/$E$23)*(X406/$E$23)^-7))</f>
        <v>-6.4384674611641713E-33</v>
      </c>
      <c r="Z406" s="4">
        <f t="shared" si="43"/>
        <v>-5.149467609186444E-33</v>
      </c>
    </row>
    <row r="407" spans="8:26" x14ac:dyDescent="0.4">
      <c r="H407" s="8">
        <v>401</v>
      </c>
      <c r="I407" s="2">
        <v>10</v>
      </c>
      <c r="J407" s="4">
        <f t="shared" si="38"/>
        <v>-3.2050416905426225E-30</v>
      </c>
      <c r="K407" s="4">
        <f t="shared" si="39"/>
        <v>-6.4845559994452663E-30</v>
      </c>
      <c r="M407" s="10">
        <f>S407/$E$23</f>
        <v>3.3783783783783785</v>
      </c>
      <c r="N407" s="3">
        <f>4*$F$23*((S407/$E$23)^-12 - (S407/$E$23)^-6)/$F$23</f>
        <v>-2.6885496269747054E-3</v>
      </c>
      <c r="O407" s="4">
        <f>$E$15*4*$F$23*(((-12/$E$23)*(-13/$E$23)*(S407/$E$23)^-14 - (-6/$E$23)*(-7/$E$23)*(S407/$E$23)^-8)+(2/S407)*((-12/$E$23)*(S407/$E$23)^-13 - (-6/$E$23)*(S407/$E$23)^-7))/$F$23</f>
        <v>-5.3258170267732094E-6</v>
      </c>
      <c r="P407" s="7">
        <f t="shared" si="40"/>
        <v>-2.6938754440014785E-3</v>
      </c>
      <c r="Q407" s="7"/>
      <c r="R407" s="8">
        <v>401</v>
      </c>
      <c r="S407" s="2">
        <v>10</v>
      </c>
      <c r="T407" s="4">
        <f t="shared" si="41"/>
        <v>-6.3363974919549102E-33</v>
      </c>
      <c r="U407" s="4">
        <f t="shared" si="42"/>
        <v>-5.0578334561417629E-33</v>
      </c>
      <c r="W407" s="8">
        <v>401</v>
      </c>
      <c r="X407" s="2">
        <v>10</v>
      </c>
      <c r="Y407" s="4">
        <f>$E$15*4*$F$23*(((-12/$E$23)*(-13/$E$23)*(X407/$E$23)^-14 - (-6/$E$23)*(-7/$E$23)*(X407/$E$23)^-8)+(2/X407)*((-12/$E$23)*(X407/$E$23)^-13 - (-6/$E$23)*(X407/$E$23)^-7))</f>
        <v>-6.3363974919549116E-33</v>
      </c>
      <c r="Z407" s="4">
        <f t="shared" si="43"/>
        <v>-5.0578334561417629E-33</v>
      </c>
    </row>
    <row r="408" spans="8:26" x14ac:dyDescent="0.4">
      <c r="H408" s="8">
        <v>402</v>
      </c>
      <c r="I408" s="2">
        <v>10.02</v>
      </c>
      <c r="J408" s="4">
        <f t="shared" si="38"/>
        <v>-3.166849585053834E-30</v>
      </c>
      <c r="K408" s="4">
        <f t="shared" si="39"/>
        <v>-6.4073563457783034E-30</v>
      </c>
      <c r="M408" s="10">
        <f>S408/$E$23</f>
        <v>3.3851351351351351</v>
      </c>
      <c r="N408" s="3">
        <f>4*$F$23*((S408/$E$23)^-12 - (S408/$E$23)^-6)/$F$23</f>
        <v>-2.6565329764999378E-3</v>
      </c>
      <c r="O408" s="4">
        <f>$E$15*4*$F$23*(((-12/$E$23)*(-13/$E$23)*(S408/$E$23)^-14 - (-6/$E$23)*(-7/$E$23)*(S408/$E$23)^-8)+(2/S408)*((-12/$E$23)*(S408/$E$23)^-13 - (-6/$E$23)*(S408/$E$23)^-7))/$F$23</f>
        <v>-5.2415511750687735E-6</v>
      </c>
      <c r="P408" s="7">
        <f t="shared" si="40"/>
        <v>-2.6617745276750066E-3</v>
      </c>
      <c r="Q408" s="7"/>
      <c r="R408" s="8">
        <v>402</v>
      </c>
      <c r="S408" s="2">
        <v>10.02</v>
      </c>
      <c r="T408" s="4">
        <f t="shared" si="41"/>
        <v>-6.2361420891287762E-33</v>
      </c>
      <c r="U408" s="4">
        <f t="shared" si="42"/>
        <v>-4.9680044027455536E-33</v>
      </c>
      <c r="W408" s="8">
        <v>402</v>
      </c>
      <c r="X408" s="2">
        <v>10.02</v>
      </c>
      <c r="Y408" s="4">
        <f>$E$15*4*$F$23*(((-12/$E$23)*(-13/$E$23)*(X408/$E$23)^-14 - (-6/$E$23)*(-7/$E$23)*(X408/$E$23)^-8)+(2/X408)*((-12/$E$23)*(X408/$E$23)^-13 - (-6/$E$23)*(X408/$E$23)^-7))</f>
        <v>-6.2361420891287776E-33</v>
      </c>
      <c r="Z408" s="4">
        <f t="shared" si="43"/>
        <v>-4.9680044027455543E-33</v>
      </c>
    </row>
    <row r="409" spans="8:26" x14ac:dyDescent="0.4">
      <c r="H409" s="8">
        <v>403</v>
      </c>
      <c r="I409" s="2">
        <v>10.039999999999999</v>
      </c>
      <c r="J409" s="4">
        <f t="shared" si="38"/>
        <v>-3.1291871818347301E-30</v>
      </c>
      <c r="K409" s="4">
        <f t="shared" si="39"/>
        <v>-6.3312259251420618E-30</v>
      </c>
      <c r="M409" s="10">
        <f>S409/$E$23</f>
        <v>3.3918918918918917</v>
      </c>
      <c r="N409" s="3">
        <f>4*$F$23*((S409/$E$23)^-12 - (S409/$E$23)^-6)/$F$23</f>
        <v>-2.6249600518981593E-3</v>
      </c>
      <c r="O409" s="4">
        <f>$E$15*4*$F$23*(((-12/$E$23)*(-13/$E$23)*(S409/$E$23)^-14 - (-6/$E$23)*(-7/$E$23)*(S409/$E$23)^-8)+(2/S409)*((-12/$E$23)*(S409/$E$23)^-13 - (-6/$E$23)*(S409/$E$23)^-7))/$F$23</f>
        <v>-5.1587804723507461E-6</v>
      </c>
      <c r="P409" s="7">
        <f t="shared" si="40"/>
        <v>-2.6301188323705101E-3</v>
      </c>
      <c r="Q409" s="7"/>
      <c r="R409" s="8">
        <v>403</v>
      </c>
      <c r="S409" s="2">
        <v>10.039999999999999</v>
      </c>
      <c r="T409" s="4">
        <f t="shared" si="41"/>
        <v>-6.1376655416857597E-33</v>
      </c>
      <c r="U409" s="4">
        <f t="shared" si="42"/>
        <v>-4.8799415036447805E-33</v>
      </c>
      <c r="W409" s="8">
        <v>403</v>
      </c>
      <c r="X409" s="2">
        <v>10.039999999999999</v>
      </c>
      <c r="Y409" s="4">
        <f>$E$15*4*$F$23*(((-12/$E$23)*(-13/$E$23)*(X409/$E$23)^-14 - (-6/$E$23)*(-7/$E$23)*(X409/$E$23)^-8)+(2/X409)*((-12/$E$23)*(X409/$E$23)^-13 - (-6/$E$23)*(X409/$E$23)^-7))</f>
        <v>-6.1376655416857618E-33</v>
      </c>
      <c r="Z409" s="4">
        <f t="shared" si="43"/>
        <v>-4.8799415036447811E-33</v>
      </c>
    </row>
    <row r="410" spans="8:26" x14ac:dyDescent="0.4">
      <c r="H410" s="8">
        <v>404</v>
      </c>
      <c r="I410" s="2">
        <v>10.06</v>
      </c>
      <c r="J410" s="4">
        <f t="shared" si="38"/>
        <v>-3.0920461064879939E-30</v>
      </c>
      <c r="K410" s="4">
        <f t="shared" si="39"/>
        <v>-6.2561478681051751E-30</v>
      </c>
      <c r="M410" s="10">
        <f>S410/$E$23</f>
        <v>3.3986486486486487</v>
      </c>
      <c r="N410" s="3">
        <f>4*$F$23*((S410/$E$23)^-12 - (S410/$E$23)^-6)/$F$23</f>
        <v>-2.5938238437579228E-3</v>
      </c>
      <c r="O410" s="4">
        <f>$E$15*4*$F$23*(((-12/$E$23)*(-13/$E$23)*(S410/$E$23)^-14 - (-6/$E$23)*(-7/$E$23)*(S410/$E$23)^-8)+(2/S410)*((-12/$E$23)*(S410/$E$23)^-13 - (-6/$E$23)*(S410/$E$23)^-7))/$F$23</f>
        <v>-5.0774755500842507E-6</v>
      </c>
      <c r="P410" s="7">
        <f t="shared" si="40"/>
        <v>-2.5989013193080069E-3</v>
      </c>
      <c r="Q410" s="7"/>
      <c r="R410" s="8">
        <v>404</v>
      </c>
      <c r="S410" s="2">
        <v>10.06</v>
      </c>
      <c r="T410" s="4">
        <f t="shared" si="41"/>
        <v>-6.0409329083746334E-33</v>
      </c>
      <c r="U410" s="4">
        <f t="shared" si="42"/>
        <v>-4.7936067254254957E-33</v>
      </c>
      <c r="W410" s="8">
        <v>404</v>
      </c>
      <c r="X410" s="2">
        <v>10.06</v>
      </c>
      <c r="Y410" s="4">
        <f>$E$15*4*$F$23*(((-12/$E$23)*(-13/$E$23)*(X410/$E$23)^-14 - (-6/$E$23)*(-7/$E$23)*(X410/$E$23)^-8)+(2/X410)*((-12/$E$23)*(X410/$E$23)^-13 - (-6/$E$23)*(X410/$E$23)^-7))</f>
        <v>-6.0409329083746347E-33</v>
      </c>
      <c r="Z410" s="4">
        <f t="shared" si="43"/>
        <v>-4.7936067254254971E-33</v>
      </c>
    </row>
    <row r="411" spans="8:26" x14ac:dyDescent="0.4">
      <c r="H411" s="8">
        <v>405</v>
      </c>
      <c r="I411" s="2">
        <v>10.08</v>
      </c>
      <c r="J411" s="4">
        <f t="shared" si="38"/>
        <v>-3.0554181331297128E-30</v>
      </c>
      <c r="K411" s="4">
        <f t="shared" si="39"/>
        <v>-6.1821056034958748E-30</v>
      </c>
      <c r="M411" s="10">
        <f>S411/$E$23</f>
        <v>3.4054054054054053</v>
      </c>
      <c r="N411" s="3">
        <f>4*$F$23*((S411/$E$23)^-12 - (S411/$E$23)^-6)/$F$23</f>
        <v>-2.5631174668632071E-3</v>
      </c>
      <c r="O411" s="4">
        <f>$E$15*4*$F$23*(((-12/$E$23)*(-13/$E$23)*(S411/$E$23)^-14 - (-6/$E$23)*(-7/$E$23)*(S411/$E$23)^-8)+(2/S411)*((-12/$E$23)*(S411/$E$23)^-13 - (-6/$E$23)*(S411/$E$23)^-7))/$F$23</f>
        <v>-4.9976076715816294E-6</v>
      </c>
      <c r="P411" s="7">
        <f t="shared" si="40"/>
        <v>-2.5681150745347887E-3</v>
      </c>
      <c r="Q411" s="7"/>
      <c r="R411" s="8">
        <v>405</v>
      </c>
      <c r="S411" s="2">
        <v>10.08</v>
      </c>
      <c r="T411" s="4">
        <f t="shared" si="41"/>
        <v>-5.9459099996851861E-33</v>
      </c>
      <c r="U411" s="4">
        <f t="shared" si="42"/>
        <v>-4.7089629236220352E-33</v>
      </c>
      <c r="W411" s="8">
        <v>405</v>
      </c>
      <c r="X411" s="2">
        <v>10.08</v>
      </c>
      <c r="Y411" s="4">
        <f>$E$15*4*$F$23*(((-12/$E$23)*(-13/$E$23)*(X411/$E$23)^-14 - (-6/$E$23)*(-7/$E$23)*(X411/$E$23)^-8)+(2/X411)*((-12/$E$23)*(X411/$E$23)^-13 - (-6/$E$23)*(X411/$E$23)^-7))</f>
        <v>-5.9459099996851875E-33</v>
      </c>
      <c r="Z411" s="4">
        <f t="shared" si="43"/>
        <v>-4.7089629236220352E-33</v>
      </c>
    </row>
    <row r="412" spans="8:26" x14ac:dyDescent="0.4">
      <c r="H412" s="8">
        <v>406</v>
      </c>
      <c r="I412" s="2">
        <v>10.1</v>
      </c>
      <c r="J412" s="4">
        <f t="shared" si="38"/>
        <v>-3.0192951814726173E-30</v>
      </c>
      <c r="K412" s="4">
        <f t="shared" si="39"/>
        <v>-6.1090828525701113E-30</v>
      </c>
      <c r="M412" s="10">
        <f>S412/$E$23</f>
        <v>3.4121621621621623</v>
      </c>
      <c r="N412" s="3">
        <f>4*$F$23*((S412/$E$23)^-12 - (S412/$E$23)^-6)/$F$23</f>
        <v>-2.5328341577565998E-3</v>
      </c>
      <c r="O412" s="4">
        <f>$E$15*4*$F$23*(((-12/$E$23)*(-13/$E$23)*(S412/$E$23)^-14 - (-6/$E$23)*(-7/$E$23)*(S412/$E$23)^-8)+(2/S412)*((-12/$E$23)*(S412/$E$23)^-13 - (-6/$E$23)*(S412/$E$23)^-7))/$F$23</f>
        <v>-4.9191487172478669E-6</v>
      </c>
      <c r="P412" s="7">
        <f t="shared" si="40"/>
        <v>-2.5377533064738478E-3</v>
      </c>
      <c r="Q412" s="7"/>
      <c r="R412" s="8">
        <v>406</v>
      </c>
      <c r="S412" s="2">
        <v>10.1</v>
      </c>
      <c r="T412" s="4">
        <f t="shared" si="41"/>
        <v>-5.8525633602939582E-33</v>
      </c>
      <c r="U412" s="4">
        <f t="shared" si="42"/>
        <v>-4.6259738203456243E-33</v>
      </c>
      <c r="W412" s="8">
        <v>406</v>
      </c>
      <c r="X412" s="2">
        <v>10.1</v>
      </c>
      <c r="Y412" s="4">
        <f>$E$15*4*$F$23*(((-12/$E$23)*(-13/$E$23)*(X412/$E$23)^-14 - (-6/$E$23)*(-7/$E$23)*(X412/$E$23)^-8)+(2/X412)*((-12/$E$23)*(X412/$E$23)^-13 - (-6/$E$23)*(X412/$E$23)^-7))</f>
        <v>-5.8525633602939609E-33</v>
      </c>
      <c r="Z412" s="4">
        <f t="shared" si="43"/>
        <v>-4.6259738203456229E-33</v>
      </c>
    </row>
    <row r="413" spans="8:26" x14ac:dyDescent="0.4">
      <c r="H413" s="8">
        <v>407</v>
      </c>
      <c r="I413" s="2">
        <v>10.119999999999999</v>
      </c>
      <c r="J413" s="4">
        <f t="shared" si="38"/>
        <v>-2.9836693139721302E-30</v>
      </c>
      <c r="K413" s="4">
        <f t="shared" si="39"/>
        <v>-6.0370636233044455E-30</v>
      </c>
      <c r="M413" s="10">
        <f>S413/$E$23</f>
        <v>3.4189189189189189</v>
      </c>
      <c r="N413" s="3">
        <f>4*$F$23*((S413/$E$23)^-12 - (S413/$E$23)^-6)/$F$23</f>
        <v>-2.5029672723548991E-3</v>
      </c>
      <c r="O413" s="4">
        <f>$E$15*4*$F$23*(((-12/$E$23)*(-13/$E$23)*(S413/$E$23)^-14 - (-6/$E$23)*(-7/$E$23)*(S413/$E$23)^-8)+(2/S413)*((-12/$E$23)*(S413/$E$23)^-13 - (-6/$E$23)*(S413/$E$23)^-7))/$F$23</f>
        <v>-4.8420711701970546E-6</v>
      </c>
      <c r="P413" s="7">
        <f t="shared" si="40"/>
        <v>-2.5078093435250961E-3</v>
      </c>
      <c r="Q413" s="7"/>
      <c r="R413" s="8">
        <v>407</v>
      </c>
      <c r="S413" s="2">
        <v>10.119999999999999</v>
      </c>
      <c r="T413" s="4">
        <f t="shared" si="41"/>
        <v>-5.7608602519514048E-33</v>
      </c>
      <c r="U413" s="4">
        <f t="shared" si="42"/>
        <v>-4.5446039825148833E-33</v>
      </c>
      <c r="W413" s="8">
        <v>407</v>
      </c>
      <c r="X413" s="2">
        <v>10.119999999999999</v>
      </c>
      <c r="Y413" s="4">
        <f>$E$15*4*$F$23*(((-12/$E$23)*(-13/$E$23)*(X413/$E$23)^-14 - (-6/$E$23)*(-7/$E$23)*(X413/$E$23)^-8)+(2/X413)*((-12/$E$23)*(X413/$E$23)^-13 - (-6/$E$23)*(X413/$E$23)^-7))</f>
        <v>-5.7608602519514068E-33</v>
      </c>
      <c r="Z413" s="4">
        <f t="shared" si="43"/>
        <v>-4.5446039825148846E-33</v>
      </c>
    </row>
    <row r="414" spans="8:26" x14ac:dyDescent="0.4">
      <c r="H414" s="8">
        <v>408</v>
      </c>
      <c r="I414" s="2">
        <v>10.14</v>
      </c>
      <c r="J414" s="4">
        <f t="shared" si="38"/>
        <v>-2.9485327330336865E-30</v>
      </c>
      <c r="K414" s="4">
        <f t="shared" si="39"/>
        <v>-5.9660322048107299E-30</v>
      </c>
      <c r="M414" s="10">
        <f>S414/$E$23</f>
        <v>3.4256756756756759</v>
      </c>
      <c r="N414" s="3">
        <f>4*$F$23*((S414/$E$23)^-12 - (S414/$E$23)^-6)/$F$23</f>
        <v>-2.4735102836158573E-3</v>
      </c>
      <c r="O414" s="4">
        <f>$E$15*4*$F$23*(((-12/$E$23)*(-13/$E$23)*(S414/$E$23)^-14 - (-6/$E$23)*(-7/$E$23)*(S414/$E$23)^-8)+(2/S414)*((-12/$E$23)*(S414/$E$23)^-13 - (-6/$E$23)*(S414/$E$23)^-7))/$F$23</f>
        <v>-4.7663481022298422E-6</v>
      </c>
      <c r="P414" s="7">
        <f t="shared" si="40"/>
        <v>-2.4782766317180873E-3</v>
      </c>
      <c r="Q414" s="7"/>
      <c r="R414" s="8">
        <v>408</v>
      </c>
      <c r="S414" s="2">
        <v>10.14</v>
      </c>
      <c r="T414" s="4">
        <f t="shared" si="41"/>
        <v>-5.6707686367985478E-33</v>
      </c>
      <c r="U414" s="4">
        <f t="shared" si="42"/>
        <v>-4.4648188006709112E-33</v>
      </c>
      <c r="W414" s="8">
        <v>408</v>
      </c>
      <c r="X414" s="2">
        <v>10.14</v>
      </c>
      <c r="Y414" s="4">
        <f>$E$15*4*$F$23*(((-12/$E$23)*(-13/$E$23)*(X414/$E$23)^-14 - (-6/$E$23)*(-7/$E$23)*(X414/$E$23)^-8)+(2/X414)*((-12/$E$23)*(X414/$E$23)^-13 - (-6/$E$23)*(X414/$E$23)^-7))</f>
        <v>-5.6707686367985506E-33</v>
      </c>
      <c r="Z414" s="4">
        <f t="shared" si="43"/>
        <v>-4.4648188006709105E-33</v>
      </c>
    </row>
    <row r="415" spans="8:26" x14ac:dyDescent="0.4">
      <c r="H415" s="8">
        <v>409</v>
      </c>
      <c r="I415" s="2">
        <v>10.16</v>
      </c>
      <c r="J415" s="4">
        <f t="shared" si="38"/>
        <v>-2.9138777782799516E-30</v>
      </c>
      <c r="K415" s="4">
        <f t="shared" si="39"/>
        <v>-5.8959731618698295E-30</v>
      </c>
      <c r="M415" s="10">
        <f>S415/$E$23</f>
        <v>3.4324324324324325</v>
      </c>
      <c r="N415" s="3">
        <f>4*$F$23*((S415/$E$23)^-12 - (S415/$E$23)^-6)/$F$23</f>
        <v>-2.4444567792549169E-3</v>
      </c>
      <c r="O415" s="4">
        <f>$E$15*4*$F$23*(((-12/$E$23)*(-13/$E$23)*(S415/$E$23)^-14 - (-6/$E$23)*(-7/$E$23)*(S415/$E$23)^-8)+(2/S415)*((-12/$E$23)*(S415/$E$23)^-13 - (-6/$E$23)*(S415/$E$23)^-7))/$F$23</f>
        <v>-4.6919531601622259E-6</v>
      </c>
      <c r="P415" s="7">
        <f t="shared" si="40"/>
        <v>-2.4491487324150791E-3</v>
      </c>
      <c r="Q415" s="7"/>
      <c r="R415" s="8">
        <v>409</v>
      </c>
      <c r="S415" s="2">
        <v>10.16</v>
      </c>
      <c r="T415" s="4">
        <f t="shared" si="41"/>
        <v>-5.5822571611016484E-33</v>
      </c>
      <c r="U415" s="4">
        <f t="shared" si="42"/>
        <v>-4.3865844683603522E-33</v>
      </c>
      <c r="W415" s="8">
        <v>409</v>
      </c>
      <c r="X415" s="2">
        <v>10.16</v>
      </c>
      <c r="Y415" s="4">
        <f>$E$15*4*$F$23*(((-12/$E$23)*(-13/$E$23)*(X415/$E$23)^-14 - (-6/$E$23)*(-7/$E$23)*(X415/$E$23)^-8)+(2/X415)*((-12/$E$23)*(X415/$E$23)^-13 - (-6/$E$23)*(X415/$E$23)^-7))</f>
        <v>-5.5822571611016504E-33</v>
      </c>
      <c r="Z415" s="4">
        <f t="shared" si="43"/>
        <v>-4.3865844683603529E-33</v>
      </c>
    </row>
    <row r="416" spans="8:26" x14ac:dyDescent="0.4">
      <c r="H416" s="8">
        <v>410</v>
      </c>
      <c r="I416" s="2">
        <v>10.18</v>
      </c>
      <c r="J416" s="4">
        <f t="shared" si="38"/>
        <v>-2.8796969238765022E-30</v>
      </c>
      <c r="K416" s="4">
        <f t="shared" si="39"/>
        <v>-5.8268713295815542E-30</v>
      </c>
      <c r="M416" s="10">
        <f>S416/$E$23</f>
        <v>3.439189189189189</v>
      </c>
      <c r="N416" s="3">
        <f>4*$F$23*((S416/$E$23)^-12 - (S416/$E$23)^-6)/$F$23</f>
        <v>-2.4158004595107412E-3</v>
      </c>
      <c r="O416" s="4">
        <f>$E$15*4*$F$23*(((-12/$E$23)*(-13/$E$23)*(S416/$E$23)^-14 - (-6/$E$23)*(-7/$E$23)*(S416/$E$23)^-8)+(2/S416)*((-12/$E$23)*(S416/$E$23)^-13 - (-6/$E$23)*(S416/$E$23)^-7))/$F$23</f>
        <v>-4.6188605524962461E-6</v>
      </c>
      <c r="P416" s="7">
        <f t="shared" si="40"/>
        <v>-2.4204193200632372E-3</v>
      </c>
      <c r="Q416" s="7"/>
      <c r="R416" s="8">
        <v>410</v>
      </c>
      <c r="S416" s="2">
        <v>10.18</v>
      </c>
      <c r="T416" s="4">
        <f t="shared" si="41"/>
        <v>-5.4952951393936364E-33</v>
      </c>
      <c r="U416" s="4">
        <f t="shared" si="42"/>
        <v>-4.3098679620702328E-33</v>
      </c>
      <c r="W416" s="8">
        <v>410</v>
      </c>
      <c r="X416" s="2">
        <v>10.18</v>
      </c>
      <c r="Y416" s="4">
        <f>$E$15*4*$F$23*(((-12/$E$23)*(-13/$E$23)*(X416/$E$23)^-14 - (-6/$E$23)*(-7/$E$23)*(X416/$E$23)^-8)+(2/X416)*((-12/$E$23)*(X416/$E$23)^-13 - (-6/$E$23)*(X416/$E$23)^-7))</f>
        <v>-5.4952951393936371E-33</v>
      </c>
      <c r="Z416" s="4">
        <f t="shared" si="43"/>
        <v>-4.3098679620702341E-33</v>
      </c>
    </row>
    <row r="417" spans="8:26" x14ac:dyDescent="0.4">
      <c r="H417" s="8">
        <v>411</v>
      </c>
      <c r="I417" s="2">
        <v>10.199999999999999</v>
      </c>
      <c r="J417" s="4">
        <f t="shared" si="38"/>
        <v>-2.8459827759146307E-30</v>
      </c>
      <c r="K417" s="4">
        <f t="shared" si="39"/>
        <v>-5.75871180812821E-30</v>
      </c>
      <c r="M417" s="10">
        <f>S417/$E$23</f>
        <v>3.4459459459459456</v>
      </c>
      <c r="N417" s="3">
        <f>4*$F$23*((S417/$E$23)^-12 - (S417/$E$23)^-6)/$F$23</f>
        <v>-2.3875351349584295E-3</v>
      </c>
      <c r="O417" s="4">
        <f>$E$15*4*$F$23*(((-12/$E$23)*(-13/$E$23)*(S417/$E$23)^-14 - (-6/$E$23)*(-7/$E$23)*(S417/$E$23)^-8)+(2/S417)*((-12/$E$23)*(S417/$E$23)^-13 - (-6/$E$23)*(S417/$E$23)^-7))/$F$23</f>
        <v>-4.5470450364234395E-6</v>
      </c>
      <c r="P417" s="7">
        <f t="shared" si="40"/>
        <v>-2.392082179994853E-3</v>
      </c>
      <c r="Q417" s="7"/>
      <c r="R417" s="8">
        <v>411</v>
      </c>
      <c r="S417" s="2">
        <v>10.199999999999999</v>
      </c>
      <c r="T417" s="4">
        <f t="shared" si="41"/>
        <v>-5.4098525390114599E-33</v>
      </c>
      <c r="U417" s="4">
        <f t="shared" si="42"/>
        <v>-4.2346370216988989E-33</v>
      </c>
      <c r="W417" s="8">
        <v>411</v>
      </c>
      <c r="X417" s="2">
        <v>10.199999999999999</v>
      </c>
      <c r="Y417" s="4">
        <f>$E$15*4*$F$23*(((-12/$E$23)*(-13/$E$23)*(X417/$E$23)^-14 - (-6/$E$23)*(-7/$E$23)*(X417/$E$23)^-8)+(2/X417)*((-12/$E$23)*(X417/$E$23)^-13 - (-6/$E$23)*(X417/$E$23)^-7))</f>
        <v>-5.4098525390114606E-33</v>
      </c>
      <c r="Z417" s="4">
        <f t="shared" si="43"/>
        <v>-4.2346370216988989E-33</v>
      </c>
    </row>
    <row r="418" spans="8:26" x14ac:dyDescent="0.4">
      <c r="H418" s="8">
        <v>412</v>
      </c>
      <c r="I418" s="2">
        <v>10.220000000000001</v>
      </c>
      <c r="J418" s="4">
        <f t="shared" si="38"/>
        <v>-2.8127280698499573E-30</v>
      </c>
      <c r="K418" s="4">
        <f t="shared" si="39"/>
        <v>-5.6914799576490935E-30</v>
      </c>
      <c r="M418" s="10">
        <f>S418/$E$23</f>
        <v>3.4527027027027031</v>
      </c>
      <c r="N418" s="3">
        <f>4*$F$23*((S418/$E$23)^-12 - (S418/$E$23)^-6)/$F$23</f>
        <v>-2.3596547243693107E-3</v>
      </c>
      <c r="O418" s="4">
        <f>$E$15*4*$F$23*(((-12/$E$23)*(-13/$E$23)*(S418/$E$23)^-14 - (-6/$E$23)*(-7/$E$23)*(S418/$E$23)^-8)+(2/S418)*((-12/$E$23)*(S418/$E$23)^-13 - (-6/$E$23)*(S418/$E$23)^-7))/$F$23</f>
        <v>-4.476481905152234E-6</v>
      </c>
      <c r="P418" s="7">
        <f t="shared" si="40"/>
        <v>-2.364131206274463E-3</v>
      </c>
      <c r="Q418" s="7"/>
      <c r="R418" s="8">
        <v>412</v>
      </c>
      <c r="S418" s="2">
        <v>10.220000000000001</v>
      </c>
      <c r="T418" s="4">
        <f t="shared" si="41"/>
        <v>-5.3258999650188344E-33</v>
      </c>
      <c r="U418" s="4">
        <f t="shared" si="42"/>
        <v>-4.1608601315478809E-33</v>
      </c>
      <c r="W418" s="8">
        <v>412</v>
      </c>
      <c r="X418" s="2">
        <v>10.220000000000001</v>
      </c>
      <c r="Y418" s="4">
        <f>$E$15*4*$F$23*(((-12/$E$23)*(-13/$E$23)*(X418/$E$23)^-14 - (-6/$E$23)*(-7/$E$23)*(X418/$E$23)^-8)+(2/X418)*((-12/$E$23)*(X418/$E$23)^-13 - (-6/$E$23)*(X418/$E$23)^-7))</f>
        <v>-5.3258999650188364E-33</v>
      </c>
      <c r="Z418" s="4">
        <f t="shared" si="43"/>
        <v>-4.1608601315478809E-33</v>
      </c>
    </row>
    <row r="419" spans="8:26" x14ac:dyDescent="0.4">
      <c r="H419" s="8">
        <v>413</v>
      </c>
      <c r="I419" s="2">
        <v>10.24</v>
      </c>
      <c r="J419" s="4">
        <f t="shared" si="38"/>
        <v>-2.7799256679955391E-30</v>
      </c>
      <c r="K419" s="4">
        <f t="shared" si="39"/>
        <v>-5.6251613932234502E-30</v>
      </c>
      <c r="M419" s="10">
        <f>S419/$E$23</f>
        <v>3.4594594594594597</v>
      </c>
      <c r="N419" s="3">
        <f>4*$F$23*((S419/$E$23)^-12 - (S419/$E$23)^-6)/$F$23</f>
        <v>-2.3321532526162309E-3</v>
      </c>
      <c r="O419" s="4">
        <f>$E$15*4*$F$23*(((-12/$E$23)*(-13/$E$23)*(S419/$E$23)^-14 - (-6/$E$23)*(-7/$E$23)*(S419/$E$23)^-8)+(2/S419)*((-12/$E$23)*(S419/$E$23)^-13 - (-6/$E$23)*(S419/$E$23)^-7))/$F$23</f>
        <v>-4.4071469755505472E-6</v>
      </c>
      <c r="P419" s="7">
        <f t="shared" si="40"/>
        <v>-2.3365603995917817E-3</v>
      </c>
      <c r="Q419" s="7"/>
      <c r="R419" s="8">
        <v>413</v>
      </c>
      <c r="S419" s="2">
        <v>10.24</v>
      </c>
      <c r="T419" s="4">
        <f t="shared" si="41"/>
        <v>-5.2434086455040165E-33</v>
      </c>
      <c r="U419" s="4">
        <f t="shared" si="42"/>
        <v>-4.0885065018198651E-33</v>
      </c>
      <c r="W419" s="8">
        <v>413</v>
      </c>
      <c r="X419" s="2">
        <v>10.24</v>
      </c>
      <c r="Y419" s="4">
        <f>$E$15*4*$F$23*(((-12/$E$23)*(-13/$E$23)*(X419/$E$23)^-14 - (-6/$E$23)*(-7/$E$23)*(X419/$E$23)^-8)+(2/X419)*((-12/$E$23)*(X419/$E$23)^-13 - (-6/$E$23)*(X419/$E$23)^-7))</f>
        <v>-5.2434086455040199E-33</v>
      </c>
      <c r="Z419" s="4">
        <f t="shared" si="43"/>
        <v>-4.0885065018198657E-33</v>
      </c>
    </row>
    <row r="420" spans="8:26" x14ac:dyDescent="0.4">
      <c r="H420" s="8">
        <v>414</v>
      </c>
      <c r="I420" s="2">
        <v>10.26</v>
      </c>
      <c r="J420" s="4">
        <f t="shared" si="38"/>
        <v>-2.7475685570682001E-30</v>
      </c>
      <c r="K420" s="4">
        <f t="shared" si="39"/>
        <v>-5.5597419799592783E-30</v>
      </c>
      <c r="M420" s="10">
        <f>S420/$E$23</f>
        <v>3.4662162162162162</v>
      </c>
      <c r="N420" s="3">
        <f>4*$F$23*((S420/$E$23)^-12 - (S420/$E$23)^-6)/$F$23</f>
        <v>-2.3050248486232638E-3</v>
      </c>
      <c r="O420" s="4">
        <f>$E$15*4*$F$23*(((-12/$E$23)*(-13/$E$23)*(S420/$E$23)^-14 - (-6/$E$23)*(-7/$E$23)*(S420/$E$23)^-8)+(2/S420)*((-12/$E$23)*(S420/$E$23)^-13 - (-6/$E$23)*(S420/$E$23)^-7))/$F$23</f>
        <v>-4.3390165760952585E-6</v>
      </c>
      <c r="P420" s="7">
        <f t="shared" si="40"/>
        <v>-2.3093638651993592E-3</v>
      </c>
      <c r="Q420" s="7"/>
      <c r="R420" s="8">
        <v>414</v>
      </c>
      <c r="S420" s="2">
        <v>10.26</v>
      </c>
      <c r="T420" s="4">
        <f t="shared" si="41"/>
        <v>-5.1623504172426686E-33</v>
      </c>
      <c r="U420" s="4">
        <f t="shared" si="42"/>
        <v>-4.0175460506084587E-33</v>
      </c>
      <c r="W420" s="8">
        <v>414</v>
      </c>
      <c r="X420" s="2">
        <v>10.26</v>
      </c>
      <c r="Y420" s="4">
        <f>$E$15*4*$F$23*(((-12/$E$23)*(-13/$E$23)*(X420/$E$23)^-14 - (-6/$E$23)*(-7/$E$23)*(X420/$E$23)^-8)+(2/X420)*((-12/$E$23)*(X420/$E$23)^-13 - (-6/$E$23)*(X420/$E$23)^-7))</f>
        <v>-5.1623504172426686E-33</v>
      </c>
      <c r="Z420" s="4">
        <f t="shared" si="43"/>
        <v>-4.0175460506084587E-33</v>
      </c>
    </row>
    <row r="421" spans="8:26" x14ac:dyDescent="0.4">
      <c r="H421" s="8">
        <v>415</v>
      </c>
      <c r="I421" s="2">
        <v>10.28</v>
      </c>
      <c r="J421" s="4">
        <f t="shared" si="38"/>
        <v>-2.7156498457869166E-30</v>
      </c>
      <c r="K421" s="4">
        <f t="shared" si="39"/>
        <v>-5.4952078281857426E-30</v>
      </c>
      <c r="M421" s="10">
        <f>S421/$E$23</f>
        <v>3.4729729729729728</v>
      </c>
      <c r="N421" s="3">
        <f>4*$F$23*((S421/$E$23)^-12 - (S421/$E$23)^-6)/$F$23</f>
        <v>-2.2782637433588775E-3</v>
      </c>
      <c r="O421" s="4">
        <f>$E$15*4*$F$23*(((-12/$E$23)*(-13/$E$23)*(S421/$E$23)^-14 - (-6/$E$23)*(-7/$E$23)*(S421/$E$23)^-8)+(2/S421)*((-12/$E$23)*(S421/$E$23)^-13 - (-6/$E$23)*(S421/$E$23)^-7))/$F$23</f>
        <v>-4.2720675351204453E-6</v>
      </c>
      <c r="P421" s="7">
        <f t="shared" si="40"/>
        <v>-2.2825358108939978E-3</v>
      </c>
      <c r="Q421" s="7"/>
      <c r="R421" s="8">
        <v>415</v>
      </c>
      <c r="S421" s="2">
        <v>10.28</v>
      </c>
      <c r="T421" s="4">
        <f t="shared" si="41"/>
        <v>-5.0826977117161666E-33</v>
      </c>
      <c r="U421" s="4">
        <f t="shared" si="42"/>
        <v>-3.9479493863659381E-33</v>
      </c>
      <c r="W421" s="8">
        <v>415</v>
      </c>
      <c r="X421" s="2">
        <v>10.28</v>
      </c>
      <c r="Y421" s="4">
        <f>$E$15*4*$F$23*(((-12/$E$23)*(-13/$E$23)*(X421/$E$23)^-14 - (-6/$E$23)*(-7/$E$23)*(X421/$E$23)^-8)+(2/X421)*((-12/$E$23)*(X421/$E$23)^-13 - (-6/$E$23)*(X421/$E$23)^-7))</f>
        <v>-5.0826977117161666E-33</v>
      </c>
      <c r="Z421" s="4">
        <f t="shared" si="43"/>
        <v>-3.9479493863659381E-33</v>
      </c>
    </row>
    <row r="422" spans="8:26" x14ac:dyDescent="0.4">
      <c r="H422" s="8">
        <v>416</v>
      </c>
      <c r="I422" s="2">
        <v>10.3</v>
      </c>
      <c r="J422" s="4">
        <f t="shared" si="38"/>
        <v>-2.6841627625219872E-30</v>
      </c>
      <c r="K422" s="4">
        <f t="shared" si="39"/>
        <v>-5.4315452887466683E-30</v>
      </c>
      <c r="M422" s="10">
        <f>S422/$E$23</f>
        <v>3.4797297297297298</v>
      </c>
      <c r="N422" s="3">
        <f>4*$F$23*((S422/$E$23)^-12 - (S422/$E$23)^-6)/$F$23</f>
        <v>-2.2518642678714968E-3</v>
      </c>
      <c r="O422" s="4">
        <f>$E$15*4*$F$23*(((-12/$E$23)*(-13/$E$23)*(S422/$E$23)^-14 - (-6/$E$23)*(-7/$E$23)*(S422/$E$23)^-8)+(2/S422)*((-12/$E$23)*(S422/$E$23)^-13 - (-6/$E$23)*(S422/$E$23)^-7))/$F$23</f>
        <v>-4.2062771693563624E-6</v>
      </c>
      <c r="P422" s="7">
        <f t="shared" si="40"/>
        <v>-2.2560705450408534E-3</v>
      </c>
      <c r="Q422" s="7"/>
      <c r="R422" s="8">
        <v>416</v>
      </c>
      <c r="S422" s="2">
        <v>10.3</v>
      </c>
      <c r="T422" s="4">
        <f t="shared" si="41"/>
        <v>-5.0044235414758654E-33</v>
      </c>
      <c r="U422" s="4">
        <f t="shared" si="42"/>
        <v>-3.8796877908354098E-33</v>
      </c>
      <c r="W422" s="8">
        <v>416</v>
      </c>
      <c r="X422" s="2">
        <v>10.3</v>
      </c>
      <c r="Y422" s="4">
        <f>$E$15*4*$F$23*(((-12/$E$23)*(-13/$E$23)*(X422/$E$23)^-14 - (-6/$E$23)*(-7/$E$23)*(X422/$E$23)^-8)+(2/X422)*((-12/$E$23)*(X422/$E$23)^-13 - (-6/$E$23)*(X422/$E$23)^-7))</f>
        <v>-5.0044235414758674E-33</v>
      </c>
      <c r="Z422" s="4">
        <f t="shared" si="43"/>
        <v>-3.8796877908354091E-33</v>
      </c>
    </row>
    <row r="423" spans="8:26" x14ac:dyDescent="0.4">
      <c r="H423" s="8">
        <v>417</v>
      </c>
      <c r="I423" s="2">
        <v>10.32</v>
      </c>
      <c r="J423" s="4">
        <f t="shared" si="38"/>
        <v>-2.6531006529938749E-30</v>
      </c>
      <c r="K423" s="4">
        <f t="shared" si="39"/>
        <v>-5.3687409483929285E-30</v>
      </c>
      <c r="M423" s="10">
        <f>S423/$E$23</f>
        <v>3.4864864864864864</v>
      </c>
      <c r="N423" s="3">
        <f>4*$F$23*((S423/$E$23)^-12 - (S423/$E$23)^-6)/$F$23</f>
        <v>-2.2258208513665279E-3</v>
      </c>
      <c r="O423" s="4">
        <f>$E$15*4*$F$23*(((-12/$E$23)*(-13/$E$23)*(S423/$E$23)^-14 - (-6/$E$23)*(-7/$E$23)*(S423/$E$23)^-8)+(2/S423)*((-12/$E$23)*(S423/$E$23)^-13 - (-6/$E$23)*(S423/$E$23)^-7))/$F$23</f>
        <v>-4.1416232727515766E-6</v>
      </c>
      <c r="P423" s="7">
        <f t="shared" si="40"/>
        <v>-2.2299624746392795E-3</v>
      </c>
      <c r="Q423" s="7"/>
      <c r="R423" s="8">
        <v>417</v>
      </c>
      <c r="S423" s="2">
        <v>10.32</v>
      </c>
      <c r="T423" s="4">
        <f t="shared" si="41"/>
        <v>-4.9275014868442056E-33</v>
      </c>
      <c r="U423" s="4">
        <f t="shared" si="42"/>
        <v>-3.8127332024343832E-33</v>
      </c>
      <c r="W423" s="8">
        <v>417</v>
      </c>
      <c r="X423" s="2">
        <v>10.32</v>
      </c>
      <c r="Y423" s="4">
        <f>$E$15*4*$F$23*(((-12/$E$23)*(-13/$E$23)*(X423/$E$23)^-14 - (-6/$E$23)*(-7/$E$23)*(X423/$E$23)^-8)+(2/X423)*((-12/$E$23)*(X423/$E$23)^-13 - (-6/$E$23)*(X423/$E$23)^-7))</f>
        <v>-4.9275014868442069E-33</v>
      </c>
      <c r="Z423" s="4">
        <f t="shared" si="43"/>
        <v>-3.8127332024343832E-33</v>
      </c>
    </row>
    <row r="424" spans="8:26" x14ac:dyDescent="0.4">
      <c r="H424" s="8">
        <v>418</v>
      </c>
      <c r="I424" s="2">
        <v>10.34</v>
      </c>
      <c r="J424" s="4">
        <f t="shared" si="38"/>
        <v>-2.6224569780205376E-30</v>
      </c>
      <c r="K424" s="4">
        <f t="shared" si="39"/>
        <v>-5.3067816252713457E-30</v>
      </c>
      <c r="M424" s="10">
        <f>S424/$E$23</f>
        <v>3.4932432432432434</v>
      </c>
      <c r="N424" s="3">
        <f>4*$F$23*((S424/$E$23)^-12 - (S424/$E$23)^-6)/$F$23</f>
        <v>-2.2001280193238667E-3</v>
      </c>
      <c r="O424" s="4">
        <f>$E$15*4*$F$23*(((-12/$E$23)*(-13/$E$23)*(S424/$E$23)^-14 - (-6/$E$23)*(-7/$E$23)*(S424/$E$23)^-8)+(2/S424)*((-12/$E$23)*(S424/$E$23)^-13 - (-6/$E$23)*(S424/$E$23)^-7))/$F$23</f>
        <v>-4.0780841055706734E-6</v>
      </c>
      <c r="P424" s="7">
        <f t="shared" si="40"/>
        <v>-2.2042061034294375E-3</v>
      </c>
      <c r="Q424" s="7"/>
      <c r="R424" s="8">
        <v>418</v>
      </c>
      <c r="S424" s="2">
        <v>10.34</v>
      </c>
      <c r="T424" s="4">
        <f t="shared" si="41"/>
        <v>-4.8519056829436889E-33</v>
      </c>
      <c r="U424" s="4">
        <f t="shared" si="42"/>
        <v>-3.7470582000769935E-33</v>
      </c>
      <c r="W424" s="8">
        <v>418</v>
      </c>
      <c r="X424" s="2">
        <v>10.34</v>
      </c>
      <c r="Y424" s="4">
        <f>$E$15*4*$F$23*(((-12/$E$23)*(-13/$E$23)*(X424/$E$23)^-14 - (-6/$E$23)*(-7/$E$23)*(X424/$E$23)^-8)+(2/X424)*((-12/$E$23)*(X424/$E$23)^-13 - (-6/$E$23)*(X424/$E$23)^-7))</f>
        <v>-4.8519056829436902E-33</v>
      </c>
      <c r="Z424" s="4">
        <f t="shared" si="43"/>
        <v>-3.7470582000769935E-33</v>
      </c>
    </row>
    <row r="425" spans="8:26" x14ac:dyDescent="0.4">
      <c r="H425" s="8">
        <v>419</v>
      </c>
      <c r="I425" s="2">
        <v>10.36</v>
      </c>
      <c r="J425" s="4">
        <f t="shared" si="38"/>
        <v>-2.5922253113121751E-30</v>
      </c>
      <c r="K425" s="4">
        <f t="shared" si="39"/>
        <v>-5.245654364508079E-30</v>
      </c>
      <c r="M425" s="10">
        <f>S425/$E$23</f>
        <v>3.5</v>
      </c>
      <c r="N425" s="3">
        <f>4*$F$23*((S425/$E$23)^-12 - (S425/$E$23)^-6)/$F$23</f>
        <v>-2.1747803916549913E-3</v>
      </c>
      <c r="O425" s="4">
        <f>$E$15*4*$F$23*(((-12/$E$23)*(-13/$E$23)*(S425/$E$23)^-14 - (-6/$E$23)*(-7/$E$23)*(S425/$E$23)^-8)+(2/S425)*((-12/$E$23)*(S425/$E$23)^-13 - (-6/$E$23)*(S425/$E$23)^-7))/$F$23</f>
        <v>-4.0156383837603486E-6</v>
      </c>
      <c r="P425" s="7">
        <f t="shared" si="40"/>
        <v>-2.1787960300387516E-3</v>
      </c>
      <c r="Q425" s="7"/>
      <c r="R425" s="8">
        <v>419</v>
      </c>
      <c r="S425" s="2">
        <v>10.36</v>
      </c>
      <c r="T425" s="4">
        <f t="shared" si="41"/>
        <v>-4.7776108070451854E-33</v>
      </c>
      <c r="U425" s="4">
        <f t="shared" si="42"/>
        <v>-3.6826359874226525E-33</v>
      </c>
      <c r="W425" s="8">
        <v>419</v>
      </c>
      <c r="X425" s="2">
        <v>10.36</v>
      </c>
      <c r="Y425" s="4">
        <f>$E$15*4*$F$23*(((-12/$E$23)*(-13/$E$23)*(X425/$E$23)^-14 - (-6/$E$23)*(-7/$E$23)*(X425/$E$23)^-8)+(2/X425)*((-12/$E$23)*(X425/$E$23)^-13 - (-6/$E$23)*(X425/$E$23)^-7))</f>
        <v>-4.7776108070451868E-33</v>
      </c>
      <c r="Z425" s="4">
        <f t="shared" si="43"/>
        <v>-3.6826359874226532E-33</v>
      </c>
    </row>
    <row r="426" spans="8:26" x14ac:dyDescent="0.4">
      <c r="H426" s="8">
        <v>420</v>
      </c>
      <c r="I426" s="2">
        <v>10.38</v>
      </c>
      <c r="J426" s="4">
        <f t="shared" si="38"/>
        <v>-2.5623993373122791E-30</v>
      </c>
      <c r="K426" s="4">
        <f t="shared" si="39"/>
        <v>-5.1853464338841954E-30</v>
      </c>
      <c r="M426" s="10">
        <f>S426/$E$23</f>
        <v>3.506756756756757</v>
      </c>
      <c r="N426" s="3">
        <f>4*$F$23*((S426/$E$23)^-12 - (S426/$E$23)^-6)/$F$23</f>
        <v>-2.1497726808987127E-3</v>
      </c>
      <c r="O426" s="4">
        <f>$E$15*4*$F$23*(((-12/$E$23)*(-13/$E$23)*(S426/$E$23)^-14 - (-6/$E$23)*(-7/$E$23)*(S426/$E$23)^-8)+(2/S426)*((-12/$E$23)*(S426/$E$23)^-13 - (-6/$E$23)*(S426/$E$23)^-7))/$F$23</f>
        <v>-3.954265268576772E-6</v>
      </c>
      <c r="P426" s="7">
        <f t="shared" si="40"/>
        <v>-2.1537269461672894E-3</v>
      </c>
      <c r="Q426" s="7"/>
      <c r="R426" s="8">
        <v>420</v>
      </c>
      <c r="S426" s="2">
        <v>10.38</v>
      </c>
      <c r="T426" s="4">
        <f t="shared" si="41"/>
        <v>-4.7045920662270676E-33</v>
      </c>
      <c r="U426" s="4">
        <f t="shared" si="42"/>
        <v>-3.6194403775391212E-33</v>
      </c>
      <c r="W426" s="8">
        <v>420</v>
      </c>
      <c r="X426" s="2">
        <v>10.38</v>
      </c>
      <c r="Y426" s="4">
        <f>$E$15*4*$F$23*(((-12/$E$23)*(-13/$E$23)*(X426/$E$23)^-14 - (-6/$E$23)*(-7/$E$23)*(X426/$E$23)^-8)+(2/X426)*((-12/$E$23)*(X426/$E$23)^-13 - (-6/$E$23)*(X426/$E$23)^-7))</f>
        <v>-4.7045920662270683E-33</v>
      </c>
      <c r="Z426" s="4">
        <f t="shared" si="43"/>
        <v>-3.6194403775391219E-33</v>
      </c>
    </row>
    <row r="427" spans="8:26" x14ac:dyDescent="0.4">
      <c r="H427" s="8">
        <v>421</v>
      </c>
      <c r="I427" s="2">
        <v>10.4</v>
      </c>
      <c r="J427" s="4">
        <f t="shared" si="38"/>
        <v>-2.5329728490839593E-30</v>
      </c>
      <c r="K427" s="4">
        <f t="shared" si="39"/>
        <v>-5.1258453196014563E-30</v>
      </c>
      <c r="M427" s="10">
        <f>S427/$E$23</f>
        <v>3.5135135135135136</v>
      </c>
      <c r="N427" s="3">
        <f>4*$F$23*((S427/$E$23)^-12 - (S427/$E$23)^-6)/$F$23</f>
        <v>-2.125099690454723E-3</v>
      </c>
      <c r="O427" s="4">
        <f>$E$15*4*$F$23*(((-12/$E$23)*(-13/$E$23)*(S427/$E$23)^-14 - (-6/$E$23)*(-7/$E$23)*(S427/$E$23)^-8)+(2/S427)*((-12/$E$23)*(S427/$E$23)^-13 - (-6/$E$23)*(S427/$E$23)^-7))/$F$23</f>
        <v>-3.8939443564673823E-6</v>
      </c>
      <c r="P427" s="7">
        <f t="shared" si="40"/>
        <v>-2.1289936348111902E-3</v>
      </c>
      <c r="Q427" s="7"/>
      <c r="R427" s="8">
        <v>421</v>
      </c>
      <c r="S427" s="2">
        <v>10.4</v>
      </c>
      <c r="T427" s="4">
        <f t="shared" si="41"/>
        <v>-4.6328251853370655E-33</v>
      </c>
      <c r="U427" s="4">
        <f t="shared" si="42"/>
        <v>-3.5574457779684436E-33</v>
      </c>
      <c r="W427" s="8">
        <v>421</v>
      </c>
      <c r="X427" s="2">
        <v>10.4</v>
      </c>
      <c r="Y427" s="4">
        <f>$E$15*4*$F$23*(((-12/$E$23)*(-13/$E$23)*(X427/$E$23)^-14 - (-6/$E$23)*(-7/$E$23)*(X427/$E$23)^-8)+(2/X427)*((-12/$E$23)*(X427/$E$23)^-13 - (-6/$E$23)*(X427/$E$23)^-7))</f>
        <v>-4.6328251853370676E-33</v>
      </c>
      <c r="Z427" s="4">
        <f t="shared" si="43"/>
        <v>-3.5574457779684443E-33</v>
      </c>
    </row>
    <row r="428" spans="8:26" x14ac:dyDescent="0.4">
      <c r="H428" s="8">
        <v>422</v>
      </c>
      <c r="I428" s="2">
        <v>10.42</v>
      </c>
      <c r="J428" s="4">
        <f t="shared" si="38"/>
        <v>-2.5039397462404679E-30</v>
      </c>
      <c r="K428" s="4">
        <f t="shared" si="39"/>
        <v>-5.0671387221361836E-30</v>
      </c>
      <c r="M428" s="10">
        <f>S428/$E$23</f>
        <v>3.5202702702702702</v>
      </c>
      <c r="N428" s="3">
        <f>4*$F$23*((S428/$E$23)^-12 - (S428/$E$23)^-6)/$F$23</f>
        <v>-2.1007563128540487E-3</v>
      </c>
      <c r="O428" s="4">
        <f>$E$15*4*$F$23*(((-12/$E$23)*(-13/$E$23)*(S428/$E$23)^-14 - (-6/$E$23)*(-7/$E$23)*(S428/$E$23)^-8)+(2/S428)*((-12/$E$23)*(S428/$E$23)^-13 - (-6/$E$23)*(S428/$E$23)^-7))/$F$23</f>
        <v>-3.8346556692003639E-6</v>
      </c>
      <c r="P428" s="7">
        <f t="shared" si="40"/>
        <v>-2.1045909685232489E-3</v>
      </c>
      <c r="Q428" s="7"/>
      <c r="R428" s="8">
        <v>422</v>
      </c>
      <c r="S428" s="2">
        <v>10.42</v>
      </c>
      <c r="T428" s="4">
        <f t="shared" si="41"/>
        <v>-4.5622863952488068E-33</v>
      </c>
      <c r="U428" s="4">
        <f t="shared" si="42"/>
        <v>-3.4966271761844437E-33</v>
      </c>
      <c r="W428" s="8">
        <v>422</v>
      </c>
      <c r="X428" s="2">
        <v>10.42</v>
      </c>
      <c r="Y428" s="4">
        <f>$E$15*4*$F$23*(((-12/$E$23)*(-13/$E$23)*(X428/$E$23)^-14 - (-6/$E$23)*(-7/$E$23)*(X428/$E$23)^-8)+(2/X428)*((-12/$E$23)*(X428/$E$23)^-13 - (-6/$E$23)*(X428/$E$23)^-7))</f>
        <v>-4.5622863952488081E-33</v>
      </c>
      <c r="Z428" s="4">
        <f t="shared" si="43"/>
        <v>-3.4966271761844444E-33</v>
      </c>
    </row>
    <row r="429" spans="8:26" x14ac:dyDescent="0.4">
      <c r="H429" s="8">
        <v>423</v>
      </c>
      <c r="I429" s="2">
        <v>10.44</v>
      </c>
      <c r="J429" s="4">
        <f t="shared" si="38"/>
        <v>-2.4752940329189779E-30</v>
      </c>
      <c r="K429" s="4">
        <f t="shared" si="39"/>
        <v>-5.0092145521793105E-30</v>
      </c>
      <c r="M429" s="10">
        <f>S429/$E$23</f>
        <v>3.5270270270270268</v>
      </c>
      <c r="N429" s="3">
        <f>4*$F$23*((S429/$E$23)^-12 - (S429/$E$23)^-6)/$F$23</f>
        <v>-2.0767375280656163E-3</v>
      </c>
      <c r="O429" s="4">
        <f>$E$15*4*$F$23*(((-12/$E$23)*(-13/$E$23)*(S429/$E$23)^-14 - (-6/$E$23)*(-7/$E$23)*(S429/$E$23)^-8)+(2/S429)*((-12/$E$23)*(S429/$E$23)^-13 - (-6/$E$23)*(S429/$E$23)^-7))/$F$23</f>
        <v>-3.7763796442354665E-6</v>
      </c>
      <c r="P429" s="7">
        <f t="shared" si="40"/>
        <v>-2.0805139077098517E-3</v>
      </c>
      <c r="Q429" s="7"/>
      <c r="R429" s="8">
        <v>423</v>
      </c>
      <c r="S429" s="2">
        <v>10.44</v>
      </c>
      <c r="T429" s="4">
        <f t="shared" si="41"/>
        <v>-4.4929524214054732E-33</v>
      </c>
      <c r="U429" s="4">
        <f t="shared" si="42"/>
        <v>-3.4369601254309754E-33</v>
      </c>
      <c r="W429" s="8">
        <v>423</v>
      </c>
      <c r="X429" s="2">
        <v>10.44</v>
      </c>
      <c r="Y429" s="4">
        <f>$E$15*4*$F$23*(((-12/$E$23)*(-13/$E$23)*(X429/$E$23)^-14 - (-6/$E$23)*(-7/$E$23)*(X429/$E$23)^-8)+(2/X429)*((-12/$E$23)*(X429/$E$23)^-13 - (-6/$E$23)*(X429/$E$23)^-7))</f>
        <v>-4.4929524214054739E-33</v>
      </c>
      <c r="Z429" s="4">
        <f t="shared" si="43"/>
        <v>-3.4369601254309761E-33</v>
      </c>
    </row>
    <row r="430" spans="8:26" x14ac:dyDescent="0.4">
      <c r="H430" s="8">
        <v>424</v>
      </c>
      <c r="I430" s="2">
        <v>10.46</v>
      </c>
      <c r="J430" s="4">
        <f t="shared" si="38"/>
        <v>-2.4470298157965798E-30</v>
      </c>
      <c r="K430" s="4">
        <f t="shared" si="39"/>
        <v>-4.9520609266606014E-30</v>
      </c>
      <c r="M430" s="10">
        <f>S430/$E$23</f>
        <v>3.5337837837837842</v>
      </c>
      <c r="N430" s="3">
        <f>4*$F$23*((S430/$E$23)^-12 - (S430/$E$23)^-6)/$F$23</f>
        <v>-2.0530384018380685E-3</v>
      </c>
      <c r="O430" s="4">
        <f>$E$15*4*$F$23*(((-12/$E$23)*(-13/$E$23)*(S430/$E$23)^-14 - (-6/$E$23)*(-7/$E$23)*(S430/$E$23)^-8)+(2/S430)*((-12/$E$23)*(S430/$E$23)^-13 - (-6/$E$23)*(S430/$E$23)^-7))/$F$23</f>
        <v>-3.7190971253296645E-6</v>
      </c>
      <c r="P430" s="7">
        <f t="shared" si="40"/>
        <v>-2.0567574989633981E-3</v>
      </c>
      <c r="Q430" s="7"/>
      <c r="R430" s="8">
        <v>424</v>
      </c>
      <c r="S430" s="2">
        <v>10.46</v>
      </c>
      <c r="T430" s="4">
        <f t="shared" si="41"/>
        <v>-4.4248004726428812E-33</v>
      </c>
      <c r="U430" s="4">
        <f t="shared" si="42"/>
        <v>-3.3784207309301931E-33</v>
      </c>
      <c r="W430" s="8">
        <v>424</v>
      </c>
      <c r="X430" s="2">
        <v>10.46</v>
      </c>
      <c r="Y430" s="4">
        <f>$E$15*4*$F$23*(((-12/$E$23)*(-13/$E$23)*(X430/$E$23)^-14 - (-6/$E$23)*(-7/$E$23)*(X430/$E$23)^-8)+(2/X430)*((-12/$E$23)*(X430/$E$23)^-13 - (-6/$E$23)*(X430/$E$23)^-7))</f>
        <v>-4.4248004726428826E-33</v>
      </c>
      <c r="Z430" s="4">
        <f t="shared" si="43"/>
        <v>-3.3784207309301931E-33</v>
      </c>
    </row>
    <row r="431" spans="8:26" x14ac:dyDescent="0.4">
      <c r="H431" s="8">
        <v>425</v>
      </c>
      <c r="I431" s="2">
        <v>10.48</v>
      </c>
      <c r="J431" s="4">
        <f t="shared" si="38"/>
        <v>-2.4191413021475836E-30</v>
      </c>
      <c r="K431" s="4">
        <f t="shared" si="39"/>
        <v>-4.895666164855215E-30</v>
      </c>
      <c r="M431" s="10">
        <f>S431/$E$23</f>
        <v>3.5405405405405408</v>
      </c>
      <c r="N431" s="3">
        <f>4*$F$23*((S431/$E$23)^-12 - (S431/$E$23)^-6)/$F$23</f>
        <v>-2.0296540840760696E-3</v>
      </c>
      <c r="O431" s="4">
        <f>$E$15*4*$F$23*(((-12/$E$23)*(-13/$E$23)*(S431/$E$23)^-14 - (-6/$E$23)*(-7/$E$23)*(S431/$E$23)^-8)+(2/S431)*((-12/$E$23)*(S431/$E$23)^-13 - (-6/$E$23)*(S431/$E$23)^-7))/$F$23</f>
        <v>-3.6627893533717066E-6</v>
      </c>
      <c r="P431" s="7">
        <f t="shared" si="40"/>
        <v>-2.033316873429441E-3</v>
      </c>
      <c r="Q431" s="7"/>
      <c r="R431" s="8">
        <v>425</v>
      </c>
      <c r="S431" s="2">
        <v>10.48</v>
      </c>
      <c r="T431" s="4">
        <f t="shared" si="41"/>
        <v>-4.3578082302848789E-33</v>
      </c>
      <c r="U431" s="4">
        <f t="shared" si="42"/>
        <v>-3.3209856364506947E-33</v>
      </c>
      <c r="W431" s="8">
        <v>425</v>
      </c>
      <c r="X431" s="2">
        <v>10.48</v>
      </c>
      <c r="Y431" s="4">
        <f>$E$15*4*$F$23*(((-12/$E$23)*(-13/$E$23)*(X431/$E$23)^-14 - (-6/$E$23)*(-7/$E$23)*(X431/$E$23)^-8)+(2/X431)*((-12/$E$23)*(X431/$E$23)^-13 - (-6/$E$23)*(X431/$E$23)^-7))</f>
        <v>-4.3578082302848789E-33</v>
      </c>
      <c r="Z431" s="4">
        <f t="shared" si="43"/>
        <v>-3.320985636450694E-33</v>
      </c>
    </row>
    <row r="432" spans="8:26" x14ac:dyDescent="0.4">
      <c r="H432" s="8">
        <v>426</v>
      </c>
      <c r="I432" s="2">
        <v>10.5</v>
      </c>
      <c r="J432" s="4">
        <f t="shared" si="38"/>
        <v>-2.3916227979411434E-30</v>
      </c>
      <c r="K432" s="4">
        <f t="shared" si="39"/>
        <v>-4.8400187845706489E-30</v>
      </c>
      <c r="M432" s="10">
        <f>S432/$E$23</f>
        <v>3.5472972972972974</v>
      </c>
      <c r="N432" s="3">
        <f>4*$F$23*((S432/$E$23)^-12 - (S432/$E$23)^-6)/$F$23</f>
        <v>-2.0065798072502767E-3</v>
      </c>
      <c r="O432" s="4">
        <f>$E$15*4*$F$23*(((-12/$E$23)*(-13/$E$23)*(S432/$E$23)^-14 - (-6/$E$23)*(-7/$E$23)*(S432/$E$23)^-8)+(2/S432)*((-12/$E$23)*(S432/$E$23)^-13 - (-6/$E$23)*(S432/$E$23)^-7))/$F$23</f>
        <v>-3.6074379574394266E-6</v>
      </c>
      <c r="P432" s="7">
        <f t="shared" si="40"/>
        <v>-2.0101872452077162E-3</v>
      </c>
      <c r="Q432" s="7"/>
      <c r="R432" s="8">
        <v>426</v>
      </c>
      <c r="S432" s="2">
        <v>10.5</v>
      </c>
      <c r="T432" s="4">
        <f t="shared" si="41"/>
        <v>-4.2919538375037564E-33</v>
      </c>
      <c r="U432" s="4">
        <f t="shared" si="42"/>
        <v>-3.26463201122542E-33</v>
      </c>
      <c r="W432" s="8">
        <v>426</v>
      </c>
      <c r="X432" s="2">
        <v>10.5</v>
      </c>
      <c r="Y432" s="4">
        <f>$E$15*4*$F$23*(((-12/$E$23)*(-13/$E$23)*(X432/$E$23)^-14 - (-6/$E$23)*(-7/$E$23)*(X432/$E$23)^-8)+(2/X432)*((-12/$E$23)*(X432/$E$23)^-13 - (-6/$E$23)*(X432/$E$23)^-7))</f>
        <v>-4.2919538375037584E-33</v>
      </c>
      <c r="Z432" s="4">
        <f t="shared" si="43"/>
        <v>-3.2646320112254207E-33</v>
      </c>
    </row>
    <row r="433" spans="8:26" x14ac:dyDescent="0.4">
      <c r="H433" s="8">
        <v>427</v>
      </c>
      <c r="I433" s="2">
        <v>10.52</v>
      </c>
      <c r="J433" s="4">
        <f t="shared" si="38"/>
        <v>-2.3644687059783502E-30</v>
      </c>
      <c r="K433" s="4">
        <f t="shared" si="39"/>
        <v>-4.7851074984124333E-30</v>
      </c>
      <c r="M433" s="10">
        <f>S433/$E$23</f>
        <v>3.5540540540540539</v>
      </c>
      <c r="N433" s="3">
        <f>4*$F$23*((S433/$E$23)^-12 - (S433/$E$23)^-6)/$F$23</f>
        <v>-1.9838108848402726E-3</v>
      </c>
      <c r="O433" s="4">
        <f>$E$15*4*$F$23*(((-12/$E$23)*(-13/$E$23)*(S433/$E$23)^-14 - (-6/$E$23)*(-7/$E$23)*(S433/$E$23)^-8)+(2/S433)*((-12/$E$23)*(S433/$E$23)^-13 - (-6/$E$23)*(S433/$E$23)^-7))/$F$23</f>
        <v>-3.5530249460741414E-6</v>
      </c>
      <c r="P433" s="7">
        <f t="shared" si="40"/>
        <v>-1.9873639097863468E-3</v>
      </c>
      <c r="Q433" s="7"/>
      <c r="R433" s="8">
        <v>427</v>
      </c>
      <c r="S433" s="2">
        <v>10.52</v>
      </c>
      <c r="T433" s="4">
        <f t="shared" si="41"/>
        <v>-4.2272158889389714E-33</v>
      </c>
      <c r="U433" s="4">
        <f t="shared" si="42"/>
        <v>-3.2093375372097362E-33</v>
      </c>
      <c r="W433" s="8">
        <v>427</v>
      </c>
      <c r="X433" s="2">
        <v>10.52</v>
      </c>
      <c r="Y433" s="4">
        <f>$E$15*4*$F$23*(((-12/$E$23)*(-13/$E$23)*(X433/$E$23)^-14 - (-6/$E$23)*(-7/$E$23)*(X433/$E$23)^-8)+(2/X433)*((-12/$E$23)*(X433/$E$23)^-13 - (-6/$E$23)*(X433/$E$23)^-7))</f>
        <v>-4.2272158889389721E-33</v>
      </c>
      <c r="Z433" s="4">
        <f t="shared" si="43"/>
        <v>-3.2093375372097369E-33</v>
      </c>
    </row>
    <row r="434" spans="8:26" x14ac:dyDescent="0.4">
      <c r="H434" s="8">
        <v>428</v>
      </c>
      <c r="I434" s="2">
        <v>10.54</v>
      </c>
      <c r="J434" s="4">
        <f t="shared" si="38"/>
        <v>-2.337673524067859E-30</v>
      </c>
      <c r="K434" s="4">
        <f t="shared" si="39"/>
        <v>-4.7309212101266515E-30</v>
      </c>
      <c r="M434" s="10">
        <f>S434/$E$23</f>
        <v>3.5608108108108105</v>
      </c>
      <c r="N434" s="3">
        <f>4*$F$23*((S434/$E$23)^-12 - (S434/$E$23)^-6)/$F$23</f>
        <v>-1.9613427098096724E-3</v>
      </c>
      <c r="O434" s="4">
        <f>$E$15*4*$F$23*(((-12/$E$23)*(-13/$E$23)*(S434/$E$23)^-14 - (-6/$E$23)*(-7/$E$23)*(S434/$E$23)^-8)+(2/S434)*((-12/$E$23)*(S434/$E$23)^-13 - (-6/$E$23)*(S434/$E$23)^-7))/$F$23</f>
        <v>-3.4995326987664551E-6</v>
      </c>
      <c r="P434" s="7">
        <f t="shared" si="40"/>
        <v>-1.9648422425084387E-3</v>
      </c>
      <c r="Q434" s="7"/>
      <c r="R434" s="8">
        <v>428</v>
      </c>
      <c r="S434" s="2">
        <v>10.54</v>
      </c>
      <c r="T434" s="4">
        <f t="shared" si="41"/>
        <v>-4.1635734205673499E-33</v>
      </c>
      <c r="U434" s="4">
        <f t="shared" si="42"/>
        <v>-3.1550803966702377E-33</v>
      </c>
      <c r="W434" s="8">
        <v>428</v>
      </c>
      <c r="X434" s="2">
        <v>10.54</v>
      </c>
      <c r="Y434" s="4">
        <f>$E$15*4*$F$23*(((-12/$E$23)*(-13/$E$23)*(X434/$E$23)^-14 - (-6/$E$23)*(-7/$E$23)*(X434/$E$23)^-8)+(2/X434)*((-12/$E$23)*(X434/$E$23)^-13 - (-6/$E$23)*(X434/$E$23)^-7))</f>
        <v>-4.1635734205673506E-33</v>
      </c>
      <c r="Z434" s="4">
        <f t="shared" si="43"/>
        <v>-3.1550803966702377E-33</v>
      </c>
    </row>
    <row r="435" spans="8:26" x14ac:dyDescent="0.4">
      <c r="H435" s="8">
        <v>429</v>
      </c>
      <c r="I435" s="2">
        <v>10.56</v>
      </c>
      <c r="J435" s="4">
        <f t="shared" si="38"/>
        <v>-2.3112318432392046E-30</v>
      </c>
      <c r="K435" s="4">
        <f t="shared" si="39"/>
        <v>-4.6774490110176634E-30</v>
      </c>
      <c r="M435" s="10">
        <f>S435/$E$23</f>
        <v>3.567567567567568</v>
      </c>
      <c r="N435" s="3">
        <f>4*$F$23*((S435/$E$23)^-12 - (S435/$E$23)^-6)/$F$23</f>
        <v>-1.9391707531127009E-3</v>
      </c>
      <c r="O435" s="4">
        <f>$E$15*4*$F$23*(((-12/$E$23)*(-13/$E$23)*(S435/$E$23)^-14 - (-6/$E$23)*(-7/$E$23)*(S435/$E$23)^-8)+(2/S435)*((-12/$E$23)*(S435/$E$23)^-13 - (-6/$E$23)*(S435/$E$23)^-7))/$F$23</f>
        <v>-3.4469439576479346E-6</v>
      </c>
      <c r="P435" s="7">
        <f t="shared" si="40"/>
        <v>-1.9426176970703489E-3</v>
      </c>
      <c r="Q435" s="7"/>
      <c r="R435" s="8">
        <v>429</v>
      </c>
      <c r="S435" s="2">
        <v>10.56</v>
      </c>
      <c r="T435" s="4">
        <f t="shared" si="41"/>
        <v>-4.1010058998182663E-33</v>
      </c>
      <c r="U435" s="4">
        <f t="shared" si="42"/>
        <v>-3.1018392600951321E-33</v>
      </c>
      <c r="W435" s="8">
        <v>429</v>
      </c>
      <c r="X435" s="2">
        <v>10.56</v>
      </c>
      <c r="Y435" s="4">
        <f>$E$15*4*$F$23*(((-12/$E$23)*(-13/$E$23)*(X435/$E$23)^-14 - (-6/$E$23)*(-7/$E$23)*(X435/$E$23)^-8)+(2/X435)*((-12/$E$23)*(X435/$E$23)^-13 - (-6/$E$23)*(X435/$E$23)^-7))</f>
        <v>-4.1010058998182663E-33</v>
      </c>
      <c r="Z435" s="4">
        <f t="shared" si="43"/>
        <v>-3.1018392600951335E-33</v>
      </c>
    </row>
    <row r="436" spans="8:26" x14ac:dyDescent="0.4">
      <c r="H436" s="8">
        <v>430</v>
      </c>
      <c r="I436" s="2">
        <v>10.58</v>
      </c>
      <c r="J436" s="4">
        <f t="shared" si="38"/>
        <v>-2.285138345992968E-30</v>
      </c>
      <c r="K436" s="4">
        <f t="shared" si="39"/>
        <v>-4.624680176439353E-30</v>
      </c>
      <c r="M436" s="10">
        <f>S436/$E$23</f>
        <v>3.5743243243243246</v>
      </c>
      <c r="N436" s="3">
        <f>4*$F$23*((S436/$E$23)^-12 - (S436/$E$23)^-6)/$F$23</f>
        <v>-1.917290562231547E-3</v>
      </c>
      <c r="O436" s="4">
        <f>$E$15*4*$F$23*(((-12/$E$23)*(-13/$E$23)*(S436/$E$23)^-14 - (-6/$E$23)*(-7/$E$23)*(S436/$E$23)^-8)+(2/S436)*((-12/$E$23)*(S436/$E$23)^-13 - (-6/$E$23)*(S436/$E$23)^-7))/$F$23</f>
        <v>-3.3952418193834576E-6</v>
      </c>
      <c r="P436" s="7">
        <f t="shared" si="40"/>
        <v>-1.9206858040509305E-3</v>
      </c>
      <c r="Q436" s="7"/>
      <c r="R436" s="8">
        <v>430</v>
      </c>
      <c r="S436" s="2">
        <v>10.58</v>
      </c>
      <c r="T436" s="4">
        <f t="shared" si="41"/>
        <v>-4.0394932159275398E-33</v>
      </c>
      <c r="U436" s="4">
        <f t="shared" si="42"/>
        <v>-3.0495932744174054E-33</v>
      </c>
      <c r="W436" s="8">
        <v>430</v>
      </c>
      <c r="X436" s="2">
        <v>10.58</v>
      </c>
      <c r="Y436" s="4">
        <f>$E$15*4*$F$23*(((-12/$E$23)*(-13/$E$23)*(X436/$E$23)^-14 - (-6/$E$23)*(-7/$E$23)*(X436/$E$23)^-8)+(2/X436)*((-12/$E$23)*(X436/$E$23)^-13 - (-6/$E$23)*(X436/$E$23)^-7))</f>
        <v>-4.0394932159275419E-33</v>
      </c>
      <c r="Z436" s="4">
        <f t="shared" si="43"/>
        <v>-3.0495932744174054E-33</v>
      </c>
    </row>
    <row r="437" spans="8:26" x14ac:dyDescent="0.4">
      <c r="H437" s="8">
        <v>431</v>
      </c>
      <c r="I437" s="2">
        <v>10.6</v>
      </c>
      <c r="J437" s="4">
        <f t="shared" si="38"/>
        <v>-2.2593878045869332E-30</v>
      </c>
      <c r="K437" s="4">
        <f t="shared" si="39"/>
        <v>-4.5726041623581942E-30</v>
      </c>
      <c r="M437" s="10">
        <f>S437/$E$23</f>
        <v>3.5810810810810811</v>
      </c>
      <c r="N437" s="3">
        <f>4*$F$23*((S437/$E$23)^-12 - (S437/$E$23)^-6)/$F$23</f>
        <v>-1.8956977597437679E-3</v>
      </c>
      <c r="O437" s="4">
        <f>$E$15*4*$F$23*(((-12/$E$23)*(-13/$E$23)*(S437/$E$23)^-14 - (-6/$E$23)*(-7/$E$23)*(S437/$E$23)^-8)+(2/S437)*((-12/$E$23)*(S437/$E$23)^-13 - (-6/$E$23)*(S437/$E$23)^-7))/$F$23</f>
        <v>-3.3444097272588638E-6</v>
      </c>
      <c r="P437" s="7">
        <f t="shared" si="40"/>
        <v>-1.8990421694710267E-3</v>
      </c>
      <c r="Q437" s="7"/>
      <c r="R437" s="8">
        <v>431</v>
      </c>
      <c r="S437" s="2">
        <v>10.6</v>
      </c>
      <c r="T437" s="4">
        <f t="shared" si="41"/>
        <v>-3.9790156705237246E-33</v>
      </c>
      <c r="U437" s="4">
        <f t="shared" si="42"/>
        <v>-2.9983220515420548E-33</v>
      </c>
      <c r="W437" s="8">
        <v>431</v>
      </c>
      <c r="X437" s="2">
        <v>10.6</v>
      </c>
      <c r="Y437" s="4">
        <f>$E$15*4*$F$23*(((-12/$E$23)*(-13/$E$23)*(X437/$E$23)^-14 - (-6/$E$23)*(-7/$E$23)*(X437/$E$23)^-8)+(2/X437)*((-12/$E$23)*(X437/$E$23)^-13 - (-6/$E$23)*(X437/$E$23)^-7))</f>
        <v>-3.9790156705237253E-33</v>
      </c>
      <c r="Z437" s="4">
        <f t="shared" si="43"/>
        <v>-2.9983220515420552E-33</v>
      </c>
    </row>
    <row r="438" spans="8:26" x14ac:dyDescent="0.4">
      <c r="H438" s="8">
        <v>432</v>
      </c>
      <c r="I438" s="2">
        <v>10.62</v>
      </c>
      <c r="J438" s="4">
        <f t="shared" si="38"/>
        <v>-2.2339750793574646E-30</v>
      </c>
      <c r="K438" s="4">
        <f t="shared" si="39"/>
        <v>-4.5212106019866128E-30</v>
      </c>
      <c r="M438" s="10">
        <f>S438/$E$23</f>
        <v>3.5878378378378377</v>
      </c>
      <c r="N438" s="3">
        <f>4*$F$23*((S438/$E$23)^-12 - (S438/$E$23)^-6)/$F$23</f>
        <v>-1.8743880419191117E-3</v>
      </c>
      <c r="O438" s="4">
        <f>$E$15*4*$F$23*(((-12/$E$23)*(-13/$E$23)*(S438/$E$23)^-14 - (-6/$E$23)*(-7/$E$23)*(S438/$E$23)^-8)+(2/S438)*((-12/$E$23)*(S438/$E$23)^-13 - (-6/$E$23)*(S438/$E$23)^-7))/$F$23</f>
        <v>-3.2944314634590415E-6</v>
      </c>
      <c r="P438" s="7">
        <f t="shared" si="40"/>
        <v>-1.8776824733825706E-3</v>
      </c>
      <c r="Q438" s="7"/>
      <c r="R438" s="8">
        <v>432</v>
      </c>
      <c r="S438" s="2">
        <v>10.62</v>
      </c>
      <c r="T438" s="4">
        <f t="shared" si="41"/>
        <v>-3.9195539684409304E-33</v>
      </c>
      <c r="U438" s="4">
        <f t="shared" si="42"/>
        <v>-2.9480056571691382E-33</v>
      </c>
      <c r="W438" s="8">
        <v>432</v>
      </c>
      <c r="X438" s="2">
        <v>10.62</v>
      </c>
      <c r="Y438" s="4">
        <f>$E$15*4*$F$23*(((-12/$E$23)*(-13/$E$23)*(X438/$E$23)^-14 - (-6/$E$23)*(-7/$E$23)*(X438/$E$23)^-8)+(2/X438)*((-12/$E$23)*(X438/$E$23)^-13 - (-6/$E$23)*(X438/$E$23)^-7))</f>
        <v>-3.9195539684409325E-33</v>
      </c>
      <c r="Z438" s="4">
        <f t="shared" si="43"/>
        <v>-2.9480056571691386E-33</v>
      </c>
    </row>
    <row r="439" spans="8:26" x14ac:dyDescent="0.4">
      <c r="H439" s="8">
        <v>433</v>
      </c>
      <c r="I439" s="2">
        <v>10.64</v>
      </c>
      <c r="J439" s="4">
        <f t="shared" si="38"/>
        <v>-2.2088951170753098E-30</v>
      </c>
      <c r="K439" s="4">
        <f t="shared" si="39"/>
        <v>-4.4704893024850713E-30</v>
      </c>
      <c r="M439" s="10">
        <f>S439/$E$23</f>
        <v>3.5945945945945947</v>
      </c>
      <c r="N439" s="3">
        <f>4*$F$23*((S439/$E$23)^-12 - (S439/$E$23)^-6)/$F$23</f>
        <v>-1.8533571773450839E-3</v>
      </c>
      <c r="O439" s="4">
        <f>$E$15*4*$F$23*(((-12/$E$23)*(-13/$E$23)*(S439/$E$23)^-14 - (-6/$E$23)*(-7/$E$23)*(S439/$E$23)^-8)+(2/S439)*((-12/$E$23)*(S439/$E$23)^-13 - (-6/$E$23)*(S439/$E$23)^-7))/$F$23</f>
        <v>-3.2452911415314344E-6</v>
      </c>
      <c r="P439" s="7">
        <f t="shared" si="40"/>
        <v>-1.8566024684866153E-3</v>
      </c>
      <c r="Q439" s="7"/>
      <c r="R439" s="8">
        <v>433</v>
      </c>
      <c r="S439" s="2">
        <v>10.64</v>
      </c>
      <c r="T439" s="4">
        <f t="shared" si="41"/>
        <v>-3.8610892087522946E-33</v>
      </c>
      <c r="U439" s="4">
        <f t="shared" si="42"/>
        <v>-2.8986245999044797E-33</v>
      </c>
      <c r="W439" s="8">
        <v>433</v>
      </c>
      <c r="X439" s="2">
        <v>10.64</v>
      </c>
      <c r="Y439" s="4">
        <f>$E$15*4*$F$23*(((-12/$E$23)*(-13/$E$23)*(X439/$E$23)^-14 - (-6/$E$23)*(-7/$E$23)*(X439/$E$23)^-8)+(2/X439)*((-12/$E$23)*(X439/$E$23)^-13 - (-6/$E$23)*(X439/$E$23)^-7))</f>
        <v>-3.8610892087522953E-33</v>
      </c>
      <c r="Z439" s="4">
        <f t="shared" si="43"/>
        <v>-2.8986245999044797E-33</v>
      </c>
    </row>
    <row r="440" spans="8:26" x14ac:dyDescent="0.4">
      <c r="H440" s="8">
        <v>434</v>
      </c>
      <c r="I440" s="2">
        <v>10.66</v>
      </c>
      <c r="J440" s="4">
        <f t="shared" si="38"/>
        <v>-2.1841429493350585E-30</v>
      </c>
      <c r="K440" s="4">
        <f t="shared" si="39"/>
        <v>-4.420430241731346E-30</v>
      </c>
      <c r="M440" s="10">
        <f>S440/$E$23</f>
        <v>3.6013513513513513</v>
      </c>
      <c r="N440" s="3">
        <f>4*$F$23*((S440/$E$23)^-12 - (S440/$E$23)^-6)/$F$23</f>
        <v>-1.8326010055806259E-3</v>
      </c>
      <c r="O440" s="4">
        <f>$E$15*4*$F$23*(((-12/$E$23)*(-13/$E$23)*(S440/$E$23)^-14 - (-6/$E$23)*(-7/$E$23)*(S440/$E$23)^-8)+(2/S440)*((-12/$E$23)*(S440/$E$23)^-13 - (-6/$E$23)*(S440/$E$23)^-7))/$F$23</f>
        <v>-3.1969731990302869E-6</v>
      </c>
      <c r="P440" s="7">
        <f t="shared" si="40"/>
        <v>-1.8357979787796562E-3</v>
      </c>
      <c r="Q440" s="7"/>
      <c r="R440" s="8">
        <v>434</v>
      </c>
      <c r="S440" s="2">
        <v>10.66</v>
      </c>
      <c r="T440" s="4">
        <f t="shared" si="41"/>
        <v>-3.8036028760184432E-33</v>
      </c>
      <c r="U440" s="4">
        <f t="shared" si="42"/>
        <v>-2.8501598206501734E-33</v>
      </c>
      <c r="W440" s="8">
        <v>434</v>
      </c>
      <c r="X440" s="2">
        <v>10.66</v>
      </c>
      <c r="Y440" s="4">
        <f>$E$15*4*$F$23*(((-12/$E$23)*(-13/$E$23)*(X440/$E$23)^-14 - (-6/$E$23)*(-7/$E$23)*(X440/$E$23)^-8)+(2/X440)*((-12/$E$23)*(X440/$E$23)^-13 - (-6/$E$23)*(X440/$E$23)^-7))</f>
        <v>-3.8036028760184445E-33</v>
      </c>
      <c r="Z440" s="4">
        <f t="shared" si="43"/>
        <v>-2.8501598206501741E-33</v>
      </c>
    </row>
    <row r="441" spans="8:26" x14ac:dyDescent="0.4">
      <c r="H441" s="8">
        <v>435</v>
      </c>
      <c r="I441" s="2">
        <v>10.68</v>
      </c>
      <c r="J441" s="4">
        <f t="shared" si="38"/>
        <v>-2.1597136909774805E-30</v>
      </c>
      <c r="K441" s="4">
        <f t="shared" si="39"/>
        <v>-4.3710235651554487E-30</v>
      </c>
      <c r="M441" s="10">
        <f>S441/$E$23</f>
        <v>3.6081081081081079</v>
      </c>
      <c r="N441" s="3">
        <f>4*$F$23*((S441/$E$23)^-12 - (S441/$E$23)^-6)/$F$23</f>
        <v>-1.8121154358372515E-3</v>
      </c>
      <c r="O441" s="4">
        <f>$E$15*4*$F$23*(((-12/$E$23)*(-13/$E$23)*(S441/$E$23)^-14 - (-6/$E$23)*(-7/$E$23)*(S441/$E$23)^-8)+(2/S441)*((-12/$E$23)*(S441/$E$23)^-13 - (-6/$E$23)*(S441/$E$23)^-7))/$F$23</f>
        <v>-3.1494623903368508E-6</v>
      </c>
      <c r="P441" s="7">
        <f t="shared" si="40"/>
        <v>-1.8152648982275883E-3</v>
      </c>
      <c r="Q441" s="7"/>
      <c r="R441" s="8">
        <v>435</v>
      </c>
      <c r="S441" s="2">
        <v>10.68</v>
      </c>
      <c r="T441" s="4">
        <f t="shared" si="41"/>
        <v>-3.7470768317453389E-33</v>
      </c>
      <c r="U441" s="4">
        <f t="shared" si="42"/>
        <v>-2.8025926822671683E-33</v>
      </c>
      <c r="W441" s="8">
        <v>435</v>
      </c>
      <c r="X441" s="2">
        <v>10.68</v>
      </c>
      <c r="Y441" s="4">
        <f>$E$15*4*$F$23*(((-12/$E$23)*(-13/$E$23)*(X441/$E$23)^-14 - (-6/$E$23)*(-7/$E$23)*(X441/$E$23)^-8)+(2/X441)*((-12/$E$23)*(X441/$E$23)^-13 - (-6/$E$23)*(X441/$E$23)^-7))</f>
        <v>-3.7470768317453396E-33</v>
      </c>
      <c r="Z441" s="4">
        <f t="shared" si="43"/>
        <v>-2.802592682267169E-33</v>
      </c>
    </row>
    <row r="442" spans="8:26" x14ac:dyDescent="0.4">
      <c r="H442" s="8">
        <v>436</v>
      </c>
      <c r="I442" s="2">
        <v>10.7</v>
      </c>
      <c r="J442" s="4">
        <f t="shared" si="38"/>
        <v>-2.135602538544079E-30</v>
      </c>
      <c r="K442" s="4">
        <f t="shared" si="39"/>
        <v>-4.3222595826388999E-30</v>
      </c>
      <c r="M442" s="10">
        <f>S442/$E$23</f>
        <v>3.6148648648648645</v>
      </c>
      <c r="N442" s="3">
        <f>4*$F$23*((S442/$E$23)^-12 - (S442/$E$23)^-6)/$F$23</f>
        <v>-1.791896445687088E-3</v>
      </c>
      <c r="O442" s="4">
        <f>$E$15*4*$F$23*(((-12/$E$23)*(-13/$E$23)*(S442/$E$23)^-14 - (-6/$E$23)*(-7/$E$23)*(S442/$E$23)^-8)+(2/S442)*((-12/$E$23)*(S442/$E$23)^-13 - (-6/$E$23)*(S442/$E$23)^-7))/$F$23</f>
        <v>-3.1027437796512341E-6</v>
      </c>
      <c r="P442" s="7">
        <f t="shared" si="40"/>
        <v>-1.7949991894667392E-3</v>
      </c>
      <c r="Q442" s="7"/>
      <c r="R442" s="8">
        <v>436</v>
      </c>
      <c r="S442" s="2">
        <v>10.7</v>
      </c>
      <c r="T442" s="4">
        <f t="shared" si="41"/>
        <v>-3.6914933060463121E-33</v>
      </c>
      <c r="U442" s="4">
        <f t="shared" si="42"/>
        <v>-2.7559049595026444E-33</v>
      </c>
      <c r="W442" s="8">
        <v>436</v>
      </c>
      <c r="X442" s="2">
        <v>10.7</v>
      </c>
      <c r="Y442" s="4">
        <f>$E$15*4*$F$23*(((-12/$E$23)*(-13/$E$23)*(X442/$E$23)^-14 - (-6/$E$23)*(-7/$E$23)*(X442/$E$23)^-8)+(2/X442)*((-12/$E$23)*(X442/$E$23)^-13 - (-6/$E$23)*(X442/$E$23)^-7))</f>
        <v>-3.6914933060463134E-33</v>
      </c>
      <c r="Z442" s="4">
        <f t="shared" si="43"/>
        <v>-2.7559049595026444E-33</v>
      </c>
    </row>
    <row r="443" spans="8:26" x14ac:dyDescent="0.4">
      <c r="H443" s="8">
        <v>437</v>
      </c>
      <c r="I443" s="2">
        <v>10.72</v>
      </c>
      <c r="J443" s="4">
        <f t="shared" si="38"/>
        <v>-2.1118047687630701E-30</v>
      </c>
      <c r="K443" s="4">
        <f t="shared" si="39"/>
        <v>-4.274128765476752E-30</v>
      </c>
      <c r="M443" s="10">
        <f>S443/$E$23</f>
        <v>3.6216216216216219</v>
      </c>
      <c r="N443" s="3">
        <f>4*$F$23*((S443/$E$23)^-12 - (S443/$E$23)^-6)/$F$23</f>
        <v>-1.771940079797165E-3</v>
      </c>
      <c r="O443" s="4">
        <f>$E$15*4*$F$23*(((-12/$E$23)*(-13/$E$23)*(S443/$E$23)^-14 - (-6/$E$23)*(-7/$E$23)*(S443/$E$23)^-8)+(2/S443)*((-12/$E$23)*(S443/$E$23)^-13 - (-6/$E$23)*(S443/$E$23)^-7))/$F$23</f>
        <v>-3.0568027341513051E-6</v>
      </c>
      <c r="P443" s="7">
        <f t="shared" si="40"/>
        <v>-1.7749968825313163E-3</v>
      </c>
      <c r="Q443" s="7"/>
      <c r="R443" s="8">
        <v>437</v>
      </c>
      <c r="S443" s="2">
        <v>10.72</v>
      </c>
      <c r="T443" s="4">
        <f t="shared" si="41"/>
        <v>-3.6368348895028694E-33</v>
      </c>
      <c r="U443" s="4">
        <f t="shared" si="42"/>
        <v>-2.7100788291747918E-33</v>
      </c>
      <c r="W443" s="8">
        <v>437</v>
      </c>
      <c r="X443" s="2">
        <v>10.72</v>
      </c>
      <c r="Y443" s="4">
        <f>$E$15*4*$F$23*(((-12/$E$23)*(-13/$E$23)*(X443/$E$23)^-14 - (-6/$E$23)*(-7/$E$23)*(X443/$E$23)^-8)+(2/X443)*((-12/$E$23)*(X443/$E$23)^-13 - (-6/$E$23)*(X443/$E$23)^-7))</f>
        <v>-3.6368348895028694E-33</v>
      </c>
      <c r="Z443" s="4">
        <f t="shared" si="43"/>
        <v>-2.7100788291747918E-33</v>
      </c>
    </row>
    <row r="444" spans="8:26" x14ac:dyDescent="0.4">
      <c r="H444" s="8">
        <v>438</v>
      </c>
      <c r="I444" s="2">
        <v>10.74</v>
      </c>
      <c r="J444" s="4">
        <f t="shared" si="38"/>
        <v>-2.0883157370661608E-30</v>
      </c>
      <c r="K444" s="4">
        <f t="shared" si="39"/>
        <v>-4.226621743401157E-30</v>
      </c>
      <c r="M444" s="10">
        <f>S444/$E$23</f>
        <v>3.6283783783783785</v>
      </c>
      <c r="N444" s="3">
        <f>4*$F$23*((S444/$E$23)^-12 - (S444/$E$23)^-6)/$F$23</f>
        <v>-1.7522424486894276E-3</v>
      </c>
      <c r="O444" s="4">
        <f>$E$15*4*$F$23*(((-12/$E$23)*(-13/$E$23)*(S444/$E$23)^-14 - (-6/$E$23)*(-7/$E$23)*(S444/$E$23)^-8)+(2/S444)*((-12/$E$23)*(S444/$E$23)^-13 - (-6/$E$23)*(S444/$E$23)^-7))/$F$23</f>
        <v>-3.0116249173145785E-6</v>
      </c>
      <c r="P444" s="7">
        <f t="shared" si="40"/>
        <v>-1.7552540736067422E-3</v>
      </c>
      <c r="Q444" s="7"/>
      <c r="R444" s="8">
        <v>438</v>
      </c>
      <c r="S444" s="2">
        <v>10.74</v>
      </c>
      <c r="T444" s="4">
        <f t="shared" si="41"/>
        <v>-3.5830845252193863E-33</v>
      </c>
      <c r="U444" s="4">
        <f t="shared" si="42"/>
        <v>-2.6650968606081877E-33</v>
      </c>
      <c r="W444" s="8">
        <v>438</v>
      </c>
      <c r="X444" s="2">
        <v>10.74</v>
      </c>
      <c r="Y444" s="4">
        <f>$E$15*4*$F$23*(((-12/$E$23)*(-13/$E$23)*(X444/$E$23)^-14 - (-6/$E$23)*(-7/$E$23)*(X444/$E$23)^-8)+(2/X444)*((-12/$E$23)*(X444/$E$23)^-13 - (-6/$E$23)*(X444/$E$23)^-7))</f>
        <v>-3.583084525219387E-33</v>
      </c>
      <c r="Z444" s="4">
        <f t="shared" si="43"/>
        <v>-2.6650968606081884E-33</v>
      </c>
    </row>
    <row r="445" spans="8:26" x14ac:dyDescent="0.4">
      <c r="H445" s="8">
        <v>439</v>
      </c>
      <c r="I445" s="2">
        <v>10.76</v>
      </c>
      <c r="J445" s="4">
        <f t="shared" si="38"/>
        <v>-2.0651308761353737E-30</v>
      </c>
      <c r="K445" s="4">
        <f t="shared" si="39"/>
        <v>-4.1797293016649494E-30</v>
      </c>
      <c r="M445" s="10">
        <f>S445/$E$23</f>
        <v>3.6351351351351351</v>
      </c>
      <c r="N445" s="3">
        <f>4*$F$23*((S445/$E$23)^-12 - (S445/$E$23)^-6)/$F$23</f>
        <v>-1.7327997275258451E-3</v>
      </c>
      <c r="O445" s="4">
        <f>$E$15*4*$F$23*(((-12/$E$23)*(-13/$E$23)*(S445/$E$23)^-14 - (-6/$E$23)*(-7/$E$23)*(S445/$E$23)^-8)+(2/S445)*((-12/$E$23)*(S445/$E$23)^-13 - (-6/$E$23)*(S445/$E$23)^-7))/$F$23</f>
        <v>-2.967196282398709E-6</v>
      </c>
      <c r="P445" s="7">
        <f t="shared" si="40"/>
        <v>-1.7357669238082438E-3</v>
      </c>
      <c r="Q445" s="7"/>
      <c r="R445" s="8">
        <v>439</v>
      </c>
      <c r="S445" s="2">
        <v>10.76</v>
      </c>
      <c r="T445" s="4">
        <f t="shared" si="41"/>
        <v>-3.5302255010665308E-33</v>
      </c>
      <c r="U445" s="4">
        <f t="shared" si="42"/>
        <v>-2.6209420063127375E-33</v>
      </c>
      <c r="W445" s="8">
        <v>439</v>
      </c>
      <c r="X445" s="2">
        <v>10.76</v>
      </c>
      <c r="Y445" s="4">
        <f>$E$15*4*$F$23*(((-12/$E$23)*(-13/$E$23)*(X445/$E$23)^-14 - (-6/$E$23)*(-7/$E$23)*(X445/$E$23)^-8)+(2/X445)*((-12/$E$23)*(X445/$E$23)^-13 - (-6/$E$23)*(X445/$E$23)^-7))</f>
        <v>-3.5302255010665315E-33</v>
      </c>
      <c r="Z445" s="4">
        <f t="shared" si="43"/>
        <v>-2.6209420063127382E-33</v>
      </c>
    </row>
    <row r="446" spans="8:26" x14ac:dyDescent="0.4">
      <c r="H446" s="8">
        <v>440</v>
      </c>
      <c r="I446" s="2">
        <v>10.78</v>
      </c>
      <c r="J446" s="4">
        <f t="shared" si="38"/>
        <v>-2.0422456944793294E-30</v>
      </c>
      <c r="K446" s="4">
        <f t="shared" si="39"/>
        <v>-4.1334423781841004E-30</v>
      </c>
      <c r="M446" s="10">
        <f>S446/$E$23</f>
        <v>3.6418918918918917</v>
      </c>
      <c r="N446" s="3">
        <f>4*$F$23*((S446/$E$23)^-12 - (S446/$E$23)^-6)/$F$23</f>
        <v>-1.7136081549181232E-3</v>
      </c>
      <c r="O446" s="4">
        <f>$E$15*4*$F$23*(((-12/$E$23)*(-13/$E$23)*(S446/$E$23)^-14 - (-6/$E$23)*(-7/$E$23)*(S446/$E$23)^-8)+(2/S446)*((-12/$E$23)*(S446/$E$23)^-13 - (-6/$E$23)*(S446/$E$23)^-7))/$F$23</f>
        <v>-2.9235030660767763E-6</v>
      </c>
      <c r="P446" s="7">
        <f t="shared" si="40"/>
        <v>-1.7165316579842E-3</v>
      </c>
      <c r="Q446" s="7"/>
      <c r="R446" s="8">
        <v>440</v>
      </c>
      <c r="S446" s="2">
        <v>10.78</v>
      </c>
      <c r="T446" s="4">
        <f t="shared" si="41"/>
        <v>-3.4782414421088231E-33</v>
      </c>
      <c r="U446" s="4">
        <f t="shared" si="42"/>
        <v>-2.5775975928997854E-33</v>
      </c>
      <c r="W446" s="8">
        <v>440</v>
      </c>
      <c r="X446" s="2">
        <v>10.78</v>
      </c>
      <c r="Y446" s="4">
        <f>$E$15*4*$F$23*(((-12/$E$23)*(-13/$E$23)*(X446/$E$23)^-14 - (-6/$E$23)*(-7/$E$23)*(X446/$E$23)^-8)+(2/X446)*((-12/$E$23)*(X446/$E$23)^-13 - (-6/$E$23)*(X446/$E$23)^-7))</f>
        <v>-3.4782414421088245E-33</v>
      </c>
      <c r="Z446" s="4">
        <f t="shared" si="43"/>
        <v>-2.5775975928997854E-33</v>
      </c>
    </row>
    <row r="447" spans="8:26" x14ac:dyDescent="0.4">
      <c r="H447" s="8">
        <v>441</v>
      </c>
      <c r="I447" s="2">
        <v>10.8</v>
      </c>
      <c r="J447" s="4">
        <f t="shared" si="38"/>
        <v>-2.0196557750382819E-30</v>
      </c>
      <c r="K447" s="4">
        <f t="shared" si="39"/>
        <v>-4.087752060737625E-30</v>
      </c>
      <c r="M447" s="10">
        <f>S447/$E$23</f>
        <v>3.6486486486486491</v>
      </c>
      <c r="N447" s="3">
        <f>4*$F$23*((S447/$E$23)^-12 - (S447/$E$23)^-6)/$F$23</f>
        <v>-1.694664031761434E-3</v>
      </c>
      <c r="O447" s="4">
        <f>$E$15*4*$F$23*(((-12/$E$23)*(-13/$E$23)*(S447/$E$23)^-14 - (-6/$E$23)*(-7/$E$23)*(S447/$E$23)^-8)+(2/S447)*((-12/$E$23)*(S447/$E$23)^-13 - (-6/$E$23)*(S447/$E$23)^-7))/$F$23</f>
        <v>-2.8805317822232572E-6</v>
      </c>
      <c r="P447" s="7">
        <f t="shared" si="40"/>
        <v>-1.6975445635436573E-3</v>
      </c>
      <c r="Q447" s="7"/>
      <c r="R447" s="8">
        <v>441</v>
      </c>
      <c r="S447" s="2">
        <v>10.8</v>
      </c>
      <c r="T447" s="4">
        <f t="shared" si="41"/>
        <v>-3.4271163032114977E-33</v>
      </c>
      <c r="U447" s="4">
        <f t="shared" si="42"/>
        <v>-2.5350473122288387E-33</v>
      </c>
      <c r="W447" s="8">
        <v>441</v>
      </c>
      <c r="X447" s="2">
        <v>10.8</v>
      </c>
      <c r="Y447" s="4">
        <f>$E$15*4*$F$23*(((-12/$E$23)*(-13/$E$23)*(X447/$E$23)^-14 - (-6/$E$23)*(-7/$E$23)*(X447/$E$23)^-8)+(2/X447)*((-12/$E$23)*(X447/$E$23)^-13 - (-6/$E$23)*(X447/$E$23)^-7))</f>
        <v>-3.427116303211499E-33</v>
      </c>
      <c r="Z447" s="4">
        <f t="shared" si="43"/>
        <v>-2.5350473122288391E-33</v>
      </c>
    </row>
    <row r="448" spans="8:26" x14ac:dyDescent="0.4">
      <c r="H448" s="8">
        <v>442</v>
      </c>
      <c r="I448" s="2">
        <v>10.82</v>
      </c>
      <c r="J448" s="4">
        <f t="shared" si="38"/>
        <v>-1.9973567738173191E-30</v>
      </c>
      <c r="K448" s="4">
        <f t="shared" si="39"/>
        <v>-4.0426495842238003E-30</v>
      </c>
      <c r="M448" s="10">
        <f>S448/$E$23</f>
        <v>3.6554054054054057</v>
      </c>
      <c r="N448" s="3">
        <f>4*$F$23*((S448/$E$23)^-12 - (S448/$E$23)^-6)/$F$23</f>
        <v>-1.6759637200916726E-3</v>
      </c>
      <c r="O448" s="4">
        <f>$E$15*4*$F$23*(((-12/$E$23)*(-13/$E$23)*(S448/$E$23)^-14 - (-6/$E$23)*(-7/$E$23)*(S448/$E$23)^-8)+(2/S448)*((-12/$E$23)*(S448/$E$23)^-13 - (-6/$E$23)*(S448/$E$23)^-7))/$F$23</f>
        <v>-2.8382692158469904E-6</v>
      </c>
      <c r="P448" s="7">
        <f t="shared" si="40"/>
        <v>-1.6788019893075195E-3</v>
      </c>
      <c r="Q448" s="7"/>
      <c r="R448" s="8">
        <v>442</v>
      </c>
      <c r="S448" s="2">
        <v>10.82</v>
      </c>
      <c r="T448" s="4">
        <f t="shared" si="41"/>
        <v>-3.3768343618222342E-33</v>
      </c>
      <c r="U448" s="4">
        <f t="shared" si="42"/>
        <v>-2.4932752127787551E-33</v>
      </c>
      <c r="W448" s="8">
        <v>442</v>
      </c>
      <c r="X448" s="2">
        <v>10.82</v>
      </c>
      <c r="Y448" s="4">
        <f>$E$15*4*$F$23*(((-12/$E$23)*(-13/$E$23)*(X448/$E$23)^-14 - (-6/$E$23)*(-7/$E$23)*(X448/$E$23)^-8)+(2/X448)*((-12/$E$23)*(X448/$E$23)^-13 - (-6/$E$23)*(X448/$E$23)^-7))</f>
        <v>-3.3768343618222349E-33</v>
      </c>
      <c r="Z448" s="4">
        <f t="shared" si="43"/>
        <v>-2.4932752127787555E-33</v>
      </c>
    </row>
    <row r="449" spans="8:26" x14ac:dyDescent="0.4">
      <c r="H449" s="8">
        <v>443</v>
      </c>
      <c r="I449" s="2">
        <v>10.84</v>
      </c>
      <c r="J449" s="4">
        <f t="shared" si="38"/>
        <v>-1.9753444185470545E-30</v>
      </c>
      <c r="K449" s="4">
        <f t="shared" si="39"/>
        <v>-3.9981263279713205E-30</v>
      </c>
      <c r="M449" s="10">
        <f>S449/$E$23</f>
        <v>3.6621621621621623</v>
      </c>
      <c r="N449" s="3">
        <f>4*$F$23*((S449/$E$23)^-12 - (S449/$E$23)^-6)/$F$23</f>
        <v>-1.6575036419656766E-3</v>
      </c>
      <c r="O449" s="4">
        <f>$E$15*4*$F$23*(((-12/$E$23)*(-13/$E$23)*(S449/$E$23)^-14 - (-6/$E$23)*(-7/$E$23)*(S449/$E$23)^-8)+(2/S449)*((-12/$E$23)*(S449/$E$23)^-13 - (-6/$E$23)*(S449/$E$23)^-7))/$F$23</f>
        <v>-2.7967024171672666E-6</v>
      </c>
      <c r="P449" s="7">
        <f t="shared" si="40"/>
        <v>-1.6603003443828438E-3</v>
      </c>
      <c r="Q449" s="7"/>
      <c r="R449" s="8">
        <v>443</v>
      </c>
      <c r="S449" s="2">
        <v>10.84</v>
      </c>
      <c r="T449" s="4">
        <f t="shared" si="41"/>
        <v>-3.3273802109231795E-33</v>
      </c>
      <c r="U449" s="4">
        <f t="shared" si="42"/>
        <v>-2.4522656912372289E-33</v>
      </c>
      <c r="W449" s="8">
        <v>443</v>
      </c>
      <c r="X449" s="2">
        <v>10.84</v>
      </c>
      <c r="Y449" s="4">
        <f>$E$15*4*$F$23*(((-12/$E$23)*(-13/$E$23)*(X449/$E$23)^-14 - (-6/$E$23)*(-7/$E$23)*(X449/$E$23)^-8)+(2/X449)*((-12/$E$23)*(X449/$E$23)^-13 - (-6/$E$23)*(X449/$E$23)^-7))</f>
        <v>-3.3273802109231802E-33</v>
      </c>
      <c r="Z449" s="4">
        <f t="shared" si="43"/>
        <v>-2.4522656912372282E-33</v>
      </c>
    </row>
    <row r="450" spans="8:26" x14ac:dyDescent="0.4">
      <c r="H450" s="8">
        <v>444</v>
      </c>
      <c r="I450" s="2">
        <v>10.86</v>
      </c>
      <c r="J450" s="4">
        <f t="shared" si="38"/>
        <v>-1.9536145073712756E-30</v>
      </c>
      <c r="K450" s="4">
        <f t="shared" si="39"/>
        <v>-3.9541738131043591E-30</v>
      </c>
      <c r="M450" s="10">
        <f>S450/$E$23</f>
        <v>3.6689189189189189</v>
      </c>
      <c r="N450" s="3">
        <f>4*$F$23*((S450/$E$23)^-12 - (S450/$E$23)^-6)/$F$23</f>
        <v>-1.639280278363962E-3</v>
      </c>
      <c r="O450" s="4">
        <f>$E$15*4*$F$23*(((-12/$E$23)*(-13/$E$23)*(S450/$E$23)^-14 - (-6/$E$23)*(-7/$E$23)*(S450/$E$23)^-8)+(2/S450)*((-12/$E$23)*(S450/$E$23)^-13 - (-6/$E$23)*(S450/$E$23)^-7))/$F$23</f>
        <v>-2.7558186958295876E-6</v>
      </c>
      <c r="P450" s="7">
        <f t="shared" si="40"/>
        <v>-1.6420360970597916E-3</v>
      </c>
      <c r="Q450" s="7"/>
      <c r="R450" s="8">
        <v>444</v>
      </c>
      <c r="S450" s="2">
        <v>10.86</v>
      </c>
      <c r="T450" s="4">
        <f t="shared" si="41"/>
        <v>-3.278738752149143E-33</v>
      </c>
      <c r="U450" s="4">
        <f t="shared" si="42"/>
        <v>-2.4120034843028318E-33</v>
      </c>
      <c r="W450" s="8">
        <v>444</v>
      </c>
      <c r="X450" s="2">
        <v>10.86</v>
      </c>
      <c r="Y450" s="4">
        <f>$E$15*4*$F$23*(((-12/$E$23)*(-13/$E$23)*(X450/$E$23)^-14 - (-6/$E$23)*(-7/$E$23)*(X450/$E$23)^-8)+(2/X450)*((-12/$E$23)*(X450/$E$23)^-13 - (-6/$E$23)*(X450/$E$23)^-7))</f>
        <v>-3.2787387521491437E-33</v>
      </c>
      <c r="Z450" s="4">
        <f t="shared" si="43"/>
        <v>-2.4120034843028318E-33</v>
      </c>
    </row>
    <row r="451" spans="8:26" x14ac:dyDescent="0.4">
      <c r="H451" s="8">
        <v>445</v>
      </c>
      <c r="I451" s="2">
        <v>10.88</v>
      </c>
      <c r="J451" s="4">
        <f t="shared" si="38"/>
        <v>-1.9321629075609046E-30</v>
      </c>
      <c r="K451" s="4">
        <f t="shared" si="39"/>
        <v>-3.9107836999602369E-30</v>
      </c>
      <c r="M451" s="10">
        <f>S451/$E$23</f>
        <v>3.6756756756756759</v>
      </c>
      <c r="N451" s="3">
        <f>4*$F$23*((S451/$E$23)^-12 - (S451/$E$23)^-6)/$F$23</f>
        <v>-1.6212901681154415E-3</v>
      </c>
      <c r="O451" s="4">
        <f>$E$15*4*$F$23*(((-12/$E$23)*(-13/$E$23)*(S451/$E$23)^-14 - (-6/$E$23)*(-7/$E$23)*(S451/$E$23)^-8)+(2/S451)*((-12/$E$23)*(S451/$E$23)^-13 - (-6/$E$23)*(S451/$E$23)^-7))/$F$23</f>
        <v>-2.7156056152574404E-6</v>
      </c>
      <c r="P451" s="7">
        <f t="shared" si="40"/>
        <v>-1.6240057737306991E-3</v>
      </c>
      <c r="Q451" s="7"/>
      <c r="R451" s="8">
        <v>445</v>
      </c>
      <c r="S451" s="2">
        <v>10.88</v>
      </c>
      <c r="T451" s="4">
        <f t="shared" si="41"/>
        <v>-3.2308951890676085E-33</v>
      </c>
      <c r="U451" s="4">
        <f t="shared" si="42"/>
        <v>-2.3724736606937862E-33</v>
      </c>
      <c r="W451" s="8">
        <v>445</v>
      </c>
      <c r="X451" s="2">
        <v>10.88</v>
      </c>
      <c r="Y451" s="4">
        <f>$E$15*4*$F$23*(((-12/$E$23)*(-13/$E$23)*(X451/$E$23)^-14 - (-6/$E$23)*(-7/$E$23)*(X451/$E$23)^-8)+(2/X451)*((-12/$E$23)*(X451/$E$23)^-13 - (-6/$E$23)*(X451/$E$23)^-7))</f>
        <v>-3.2308951890676092E-33</v>
      </c>
      <c r="Z451" s="4">
        <f t="shared" si="43"/>
        <v>-2.3724736606937858E-33</v>
      </c>
    </row>
    <row r="452" spans="8:26" x14ac:dyDescent="0.4">
      <c r="H452" s="8">
        <v>446</v>
      </c>
      <c r="I452" s="2">
        <v>10.9</v>
      </c>
      <c r="J452" s="4">
        <f t="shared" si="38"/>
        <v>-1.9109855542537384E-30</v>
      </c>
      <c r="K452" s="4">
        <f t="shared" si="39"/>
        <v>-3.8679477855586401E-30</v>
      </c>
      <c r="M452" s="10">
        <f>S452/$E$23</f>
        <v>3.6824324324324325</v>
      </c>
      <c r="N452" s="3">
        <f>4*$F$23*((S452/$E$23)^-12 - (S452/$E$23)^-6)/$F$23</f>
        <v>-1.6035299068436759E-3</v>
      </c>
      <c r="O452" s="4">
        <f>$E$15*4*$F$23*(((-12/$E$23)*(-13/$E$23)*(S452/$E$23)^-14 - (-6/$E$23)*(-7/$E$23)*(S452/$E$23)^-8)+(2/S452)*((-12/$E$23)*(S452/$E$23)^-13 - (-6/$E$23)*(S452/$E$23)^-7))/$F$23</f>
        <v>-2.6760509871367385E-6</v>
      </c>
      <c r="P452" s="7">
        <f t="shared" si="40"/>
        <v>-1.6062059578308126E-3</v>
      </c>
      <c r="Q452" s="7"/>
      <c r="R452" s="8">
        <v>446</v>
      </c>
      <c r="S452" s="2">
        <v>10.9</v>
      </c>
      <c r="T452" s="4">
        <f t="shared" si="41"/>
        <v>-3.1838350206165939E-33</v>
      </c>
      <c r="U452" s="4">
        <f t="shared" si="42"/>
        <v>-2.3336616133579624E-33</v>
      </c>
      <c r="W452" s="8">
        <v>446</v>
      </c>
      <c r="X452" s="2">
        <v>10.9</v>
      </c>
      <c r="Y452" s="4">
        <f>$E$15*4*$F$23*(((-12/$E$23)*(-13/$E$23)*(X452/$E$23)^-14 - (-6/$E$23)*(-7/$E$23)*(X452/$E$23)^-8)+(2/X452)*((-12/$E$23)*(X452/$E$23)^-13 - (-6/$E$23)*(X452/$E$23)^-7))</f>
        <v>-3.1838350206165952E-33</v>
      </c>
      <c r="Z452" s="4">
        <f t="shared" si="43"/>
        <v>-2.333661613357962E-33</v>
      </c>
    </row>
    <row r="453" spans="8:26" x14ac:dyDescent="0.4">
      <c r="H453" s="8">
        <v>447</v>
      </c>
      <c r="I453" s="2">
        <v>10.92</v>
      </c>
      <c r="J453" s="4">
        <f t="shared" si="38"/>
        <v>-1.8900784492193633E-30</v>
      </c>
      <c r="K453" s="4">
        <f t="shared" si="39"/>
        <v>-3.8256580011212048E-30</v>
      </c>
      <c r="M453" s="10">
        <f>S453/$E$23</f>
        <v>3.689189189189189</v>
      </c>
      <c r="N453" s="3">
        <f>4*$F$23*((S453/$E$23)^-12 - (S453/$E$23)^-6)/$F$23</f>
        <v>-1.5859961459341577E-3</v>
      </c>
      <c r="O453" s="4">
        <f>$E$15*4*$F$23*(((-12/$E$23)*(-13/$E$23)*(S453/$E$23)^-14 - (-6/$E$23)*(-7/$E$23)*(S453/$E$23)^-8)+(2/S453)*((-12/$E$23)*(S453/$E$23)^-13 - (-6/$E$23)*(S453/$E$23)^-7))/$F$23</f>
        <v>-2.6371428660295225E-6</v>
      </c>
      <c r="P453" s="7">
        <f t="shared" si="40"/>
        <v>-1.5886332888001872E-3</v>
      </c>
      <c r="Q453" s="7"/>
      <c r="R453" s="8">
        <v>447</v>
      </c>
      <c r="S453" s="2">
        <v>10.92</v>
      </c>
      <c r="T453" s="4">
        <f t="shared" si="41"/>
        <v>-3.1375440346962968E-33</v>
      </c>
      <c r="U453" s="4">
        <f t="shared" si="42"/>
        <v>-2.2955530518786927E-33</v>
      </c>
      <c r="W453" s="8">
        <v>447</v>
      </c>
      <c r="X453" s="2">
        <v>10.92</v>
      </c>
      <c r="Y453" s="4">
        <f>$E$15*4*$F$23*(((-12/$E$23)*(-13/$E$23)*(X453/$E$23)^-14 - (-6/$E$23)*(-7/$E$23)*(X453/$E$23)^-8)+(2/X453)*((-12/$E$23)*(X453/$E$23)^-13 - (-6/$E$23)*(X453/$E$23)^-7))</f>
        <v>-3.1375440346962975E-33</v>
      </c>
      <c r="Z453" s="4">
        <f t="shared" si="43"/>
        <v>-2.2955530518786927E-33</v>
      </c>
    </row>
    <row r="454" spans="8:26" x14ac:dyDescent="0.4">
      <c r="H454" s="8">
        <v>448</v>
      </c>
      <c r="I454" s="2">
        <v>10.94</v>
      </c>
      <c r="J454" s="4">
        <f t="shared" si="38"/>
        <v>-1.8694376596487416E-30</v>
      </c>
      <c r="K454" s="4">
        <f t="shared" si="39"/>
        <v>-3.7839064096404339E-30</v>
      </c>
      <c r="M454" s="10">
        <f>S454/$E$23</f>
        <v>3.6959459459459456</v>
      </c>
      <c r="N454" s="3">
        <f>4*$F$23*((S454/$E$23)^-12 - (S454/$E$23)^-6)/$F$23</f>
        <v>-1.5686855915222019E-3</v>
      </c>
      <c r="O454" s="4">
        <f>$E$15*4*$F$23*(((-12/$E$23)*(-13/$E$23)*(S454/$E$23)^-14 - (-6/$E$23)*(-7/$E$23)*(S454/$E$23)^-8)+(2/S454)*((-12/$E$23)*(S454/$E$23)^-13 - (-6/$E$23)*(S454/$E$23)^-7))/$F$23</f>
        <v>-2.5988695441137521E-6</v>
      </c>
      <c r="P454" s="7">
        <f t="shared" si="40"/>
        <v>-1.5712844610663156E-3</v>
      </c>
      <c r="Q454" s="7"/>
      <c r="R454" s="8">
        <v>448</v>
      </c>
      <c r="S454" s="2">
        <v>10.94</v>
      </c>
      <c r="T454" s="4">
        <f t="shared" si="41"/>
        <v>-3.0920083019107473E-33</v>
      </c>
      <c r="U454" s="4">
        <f t="shared" si="42"/>
        <v>-2.2581339950711628E-33</v>
      </c>
      <c r="W454" s="8">
        <v>448</v>
      </c>
      <c r="X454" s="2">
        <v>10.94</v>
      </c>
      <c r="Y454" s="4">
        <f>$E$15*4*$F$23*(((-12/$E$23)*(-13/$E$23)*(X454/$E$23)^-14 - (-6/$E$23)*(-7/$E$23)*(X454/$E$23)^-8)+(2/X454)*((-12/$E$23)*(X454/$E$23)^-13 - (-6/$E$23)*(X454/$E$23)^-7))</f>
        <v>-3.0920083019107487E-33</v>
      </c>
      <c r="Z454" s="4">
        <f t="shared" si="43"/>
        <v>-2.2581339950711631E-33</v>
      </c>
    </row>
    <row r="455" spans="8:26" x14ac:dyDescent="0.4">
      <c r="H455" s="8">
        <v>449</v>
      </c>
      <c r="I455" s="2">
        <v>10.96</v>
      </c>
      <c r="J455" s="4">
        <f t="shared" si="38"/>
        <v>-1.8490593169679039E-30</v>
      </c>
      <c r="K455" s="4">
        <f t="shared" si="39"/>
        <v>-3.7426852034968464E-30</v>
      </c>
      <c r="M455" s="10">
        <f>S455/$E$23</f>
        <v>3.7027027027027031</v>
      </c>
      <c r="N455" s="3">
        <f>4*$F$23*((S455/$E$23)^-12 - (S455/$E$23)^-6)/$F$23</f>
        <v>-1.5515950035009816E-3</v>
      </c>
      <c r="O455" s="4">
        <f>$E$15*4*$F$23*(((-12/$E$23)*(-13/$E$23)*(S455/$E$23)^-14 - (-6/$E$23)*(-7/$E$23)*(S455/$E$23)^-8)+(2/S455)*((-12/$E$23)*(S455/$E$23)^-13 - (-6/$E$23)*(S455/$E$23)^-7))/$F$23</f>
        <v>-2.5612195460459584E-6</v>
      </c>
      <c r="P455" s="7">
        <f t="shared" si="40"/>
        <v>-1.5541562230470276E-3</v>
      </c>
      <c r="Q455" s="7"/>
      <c r="R455" s="8">
        <v>449</v>
      </c>
      <c r="S455" s="2">
        <v>10.96</v>
      </c>
      <c r="T455" s="4">
        <f t="shared" si="41"/>
        <v>-3.0472141694556545E-33</v>
      </c>
      <c r="U455" s="4">
        <f t="shared" si="42"/>
        <v>-2.2213907637643004E-33</v>
      </c>
      <c r="W455" s="8">
        <v>449</v>
      </c>
      <c r="X455" s="2">
        <v>10.96</v>
      </c>
      <c r="Y455" s="4">
        <f>$E$15*4*$F$23*(((-12/$E$23)*(-13/$E$23)*(X455/$E$23)^-14 - (-6/$E$23)*(-7/$E$23)*(X455/$E$23)^-8)+(2/X455)*((-12/$E$23)*(X455/$E$23)^-13 - (-6/$E$23)*(X455/$E$23)^-7))</f>
        <v>-3.0472141694556545E-33</v>
      </c>
      <c r="Z455" s="4">
        <f t="shared" si="43"/>
        <v>-2.2213907637643004E-33</v>
      </c>
    </row>
    <row r="456" spans="8:26" x14ac:dyDescent="0.4">
      <c r="H456" s="8">
        <v>450</v>
      </c>
      <c r="I456" s="2">
        <v>10.98</v>
      </c>
      <c r="J456" s="4">
        <f t="shared" ref="J456:J506" si="44">$E$15*4*$F$23*$E$23^-2*(132*(I456/$E$23)^-14 - 30*(I456/$E$23)^-8)+4*$F$23*((I456/$E$23)^-12 - (I456/$E$23)^-6)</f>
        <v>-1.8289396156752461E-30</v>
      </c>
      <c r="K456" s="4">
        <f t="shared" ref="K456:K506" si="45">$E$15*(-4)*$F$23*$E$23^-3*(-1848*(I456/$E$23)^-15 +240*(I456/$E$23)^-9)+(-4)*$F$23*((-12/$E$23)*(I456/$E$23)^-12 - (-6/$E$23)*(I456/$E$23)^-6)</f>
        <v>-3.7019867021233592E-30</v>
      </c>
      <c r="M456" s="10">
        <f>S456/$E$23</f>
        <v>3.7094594594594597</v>
      </c>
      <c r="N456" s="3">
        <f>4*$F$23*((S456/$E$23)^-12 - (S456/$E$23)^-6)/$F$23</f>
        <v>-1.5347211945492762E-3</v>
      </c>
      <c r="O456" s="4">
        <f>$E$15*4*$F$23*(((-12/$E$23)*(-13/$E$23)*(S456/$E$23)^-14 - (-6/$E$23)*(-7/$E$23)*(S456/$E$23)^-8)+(2/S456)*((-12/$E$23)*(S456/$E$23)^-13 - (-6/$E$23)*(S456/$E$23)^-7))/$F$23</f>
        <v>-2.5241816239437491E-6</v>
      </c>
      <c r="P456" s="7">
        <f t="shared" ref="P456:P506" si="46">N456+O456</f>
        <v>-1.53724537617322E-3</v>
      </c>
      <c r="Q456" s="7"/>
      <c r="R456" s="8">
        <v>450</v>
      </c>
      <c r="S456" s="2">
        <v>10.98</v>
      </c>
      <c r="T456" s="4">
        <f t="shared" ref="T456:T506" si="47">$E$15*4*$F$23*$E$23^-2*(132*(S456/$E$23)^-14 - 30*(S456/$E$23)^-8)</f>
        <v>-3.0031482551488206E-33</v>
      </c>
      <c r="U456" s="4">
        <f t="shared" ref="U456:U506" si="48">$E$15*(-4)*$F$23*$E$23^-3*(-1848*(S456/$E$23)^-15 +240*(S456/$E$23)^-9)</f>
        <v>-2.1853099737631957E-33</v>
      </c>
      <c r="W456" s="8">
        <v>450</v>
      </c>
      <c r="X456" s="2">
        <v>10.98</v>
      </c>
      <c r="Y456" s="4">
        <f>$E$15*4*$F$23*(((-12/$E$23)*(-13/$E$23)*(X456/$E$23)^-14 - (-6/$E$23)*(-7/$E$23)*(X456/$E$23)^-8)+(2/X456)*((-12/$E$23)*(X456/$E$23)^-13 - (-6/$E$23)*(X456/$E$23)^-7))</f>
        <v>-3.0031482551488216E-33</v>
      </c>
      <c r="Z456" s="4">
        <f t="shared" ref="Z456:Z506" si="49">$E$15*(-4)*$F$23*(((-12/$E$23)*(-13/$E$23)*(-14/$E$23)*(X456/$E$23)^-15 - (-6/$E$23)*(-7/$E$23)*(-8/$E$23)*(X456/$E$23)^-9)+(2/$E$23)*((-12/$E$23)*(-14/$E$23)*(X456/$E$23)^-15 - (-6/$E$23)*(-8/$E$23)*(X456/$E$23)^-9))</f>
        <v>-2.1853099737631953E-33</v>
      </c>
    </row>
    <row r="457" spans="8:26" x14ac:dyDescent="0.4">
      <c r="H457" s="8">
        <v>451</v>
      </c>
      <c r="I457" s="2">
        <v>11</v>
      </c>
      <c r="J457" s="4">
        <f t="shared" si="44"/>
        <v>-1.8090748122018885E-30</v>
      </c>
      <c r="K457" s="4">
        <f t="shared" si="45"/>
        <v>-3.6618033497158072E-30</v>
      </c>
      <c r="M457" s="10">
        <f>S457/$E$23</f>
        <v>3.7162162162162162</v>
      </c>
      <c r="N457" s="3">
        <f>4*$F$23*((S457/$E$23)^-12 - (S457/$E$23)^-6)/$F$23</f>
        <v>-1.5180610291784928E-3</v>
      </c>
      <c r="O457" s="4">
        <f>$E$15*4*$F$23*(((-12/$E$23)*(-13/$E$23)*(S457/$E$23)^-14 - (-6/$E$23)*(-7/$E$23)*(S457/$E$23)^-8)+(2/S457)*((-12/$E$23)*(S457/$E$23)^-13 - (-6/$E$23)*(S457/$E$23)^-7))/$F$23</f>
        <v>-2.4877447524850674E-6</v>
      </c>
      <c r="P457" s="7">
        <f t="shared" si="46"/>
        <v>-1.5205487739309777E-3</v>
      </c>
      <c r="Q457" s="7"/>
      <c r="R457" s="8">
        <v>451</v>
      </c>
      <c r="S457" s="2">
        <v>11</v>
      </c>
      <c r="T457" s="4">
        <f t="shared" si="47"/>
        <v>-2.9597974415994947E-33</v>
      </c>
      <c r="U457" s="4">
        <f t="shared" si="48"/>
        <v>-2.1498785289872299E-33</v>
      </c>
      <c r="W457" s="8">
        <v>451</v>
      </c>
      <c r="X457" s="2">
        <v>11</v>
      </c>
      <c r="Y457" s="4">
        <f>$E$15*4*$F$23*(((-12/$E$23)*(-13/$E$23)*(X457/$E$23)^-14 - (-6/$E$23)*(-7/$E$23)*(X457/$E$23)^-8)+(2/X457)*((-12/$E$23)*(X457/$E$23)^-13 - (-6/$E$23)*(X457/$E$23)^-7))</f>
        <v>-2.959797441599495E-33</v>
      </c>
      <c r="Z457" s="4">
        <f t="shared" si="49"/>
        <v>-2.1498785289872299E-33</v>
      </c>
    </row>
    <row r="458" spans="8:26" x14ac:dyDescent="0.4">
      <c r="H458" s="8">
        <v>452</v>
      </c>
      <c r="I458" s="2">
        <v>11.02</v>
      </c>
      <c r="J458" s="4">
        <f t="shared" si="44"/>
        <v>-1.7894612237946437E-30</v>
      </c>
      <c r="K458" s="4">
        <f t="shared" si="45"/>
        <v>-3.6221277129887229E-30</v>
      </c>
      <c r="M458" s="10">
        <f>S458/$E$23</f>
        <v>3.7229729729729728</v>
      </c>
      <c r="N458" s="3">
        <f>4*$F$23*((S458/$E$23)^-12 - (S458/$E$23)^-6)/$F$23</f>
        <v>-1.5016114227985732E-3</v>
      </c>
      <c r="O458" s="4">
        <f>$E$15*4*$F$23*(((-12/$E$23)*(-13/$E$23)*(S458/$E$23)^-14 - (-6/$E$23)*(-7/$E$23)*(S458/$E$23)^-8)+(2/S458)*((-12/$E$23)*(S458/$E$23)^-13 - (-6/$E$23)*(S458/$E$23)^-7))/$F$23</f>
        <v>-2.4518981241214278E-6</v>
      </c>
      <c r="P458" s="7">
        <f t="shared" si="46"/>
        <v>-1.5040633209226946E-3</v>
      </c>
      <c r="Q458" s="7"/>
      <c r="R458" s="8">
        <v>452</v>
      </c>
      <c r="S458" s="2">
        <v>11.02</v>
      </c>
      <c r="T458" s="4">
        <f t="shared" si="47"/>
        <v>-2.9171488705132993E-33</v>
      </c>
      <c r="U458" s="4">
        <f t="shared" si="48"/>
        <v>-2.1150836147792852E-33</v>
      </c>
      <c r="W458" s="8">
        <v>452</v>
      </c>
      <c r="X458" s="2">
        <v>11.02</v>
      </c>
      <c r="Y458" s="4">
        <f>$E$15*4*$F$23*(((-12/$E$23)*(-13/$E$23)*(X458/$E$23)^-14 - (-6/$E$23)*(-7/$E$23)*(X458/$E$23)^-8)+(2/X458)*((-12/$E$23)*(X458/$E$23)^-13 - (-6/$E$23)*(X458/$E$23)^-7))</f>
        <v>-2.9171488705133E-33</v>
      </c>
      <c r="Z458" s="4">
        <f t="shared" si="49"/>
        <v>-2.1150836147792852E-33</v>
      </c>
    </row>
    <row r="459" spans="8:26" x14ac:dyDescent="0.4">
      <c r="H459" s="8">
        <v>453</v>
      </c>
      <c r="I459" s="2">
        <v>11.04</v>
      </c>
      <c r="J459" s="4">
        <f t="shared" si="44"/>
        <v>-1.770095227421069E-30</v>
      </c>
      <c r="K459" s="4">
        <f t="shared" si="45"/>
        <v>-3.5829524789752985E-30</v>
      </c>
      <c r="M459" s="10">
        <f>S459/$E$23</f>
        <v>3.7297297297297294</v>
      </c>
      <c r="N459" s="3">
        <f>4*$F$23*((S459/$E$23)^-12 - (S459/$E$23)^-6)/$F$23</f>
        <v>-1.4853693408023538E-3</v>
      </c>
      <c r="O459" s="4">
        <f>$E$15*4*$F$23*(((-12/$E$23)*(-13/$E$23)*(S459/$E$23)^-14 - (-6/$E$23)*(-7/$E$23)*(S459/$E$23)^-8)+(2/S459)*((-12/$E$23)*(S459/$E$23)^-13 - (-6/$E$23)*(S459/$E$23)^-7))/$F$23</f>
        <v>-2.4166311444021676E-6</v>
      </c>
      <c r="P459" s="7">
        <f t="shared" si="46"/>
        <v>-1.4877859719467561E-3</v>
      </c>
      <c r="Q459" s="7"/>
      <c r="R459" s="8">
        <v>453</v>
      </c>
      <c r="S459" s="2">
        <v>11.04</v>
      </c>
      <c r="T459" s="4">
        <f t="shared" si="47"/>
        <v>-2.8751899371292625E-33</v>
      </c>
      <c r="U459" s="4">
        <f t="shared" si="48"/>
        <v>-2.0809126913814472E-33</v>
      </c>
      <c r="W459" s="8">
        <v>453</v>
      </c>
      <c r="X459" s="2">
        <v>11.04</v>
      </c>
      <c r="Y459" s="4">
        <f>$E$15*4*$F$23*(((-12/$E$23)*(-13/$E$23)*(X459/$E$23)^-14 - (-6/$E$23)*(-7/$E$23)*(X459/$E$23)^-8)+(2/X459)*((-12/$E$23)*(X459/$E$23)^-13 - (-6/$E$23)*(X459/$E$23)^-7))</f>
        <v>-2.8751899371292632E-33</v>
      </c>
      <c r="Z459" s="4">
        <f t="shared" si="49"/>
        <v>-2.0809126913814469E-33</v>
      </c>
    </row>
    <row r="460" spans="8:26" x14ac:dyDescent="0.4">
      <c r="H460" s="8">
        <v>454</v>
      </c>
      <c r="I460" s="2">
        <v>11.06</v>
      </c>
      <c r="J460" s="4">
        <f t="shared" si="44"/>
        <v>-1.7509732586961455E-30</v>
      </c>
      <c r="K460" s="4">
        <f t="shared" si="45"/>
        <v>-3.5442704528706628E-30</v>
      </c>
      <c r="M460" s="10">
        <f>S460/$E$23</f>
        <v>3.7364864864864868</v>
      </c>
      <c r="N460" s="3">
        <f>4*$F$23*((S460/$E$23)^-12 - (S460/$E$23)^-6)/$F$23</f>
        <v>-1.4693317976679939E-3</v>
      </c>
      <c r="O460" s="4">
        <f>$E$15*4*$F$23*(((-12/$E$23)*(-13/$E$23)*(S460/$E$23)^-14 - (-6/$E$23)*(-7/$E$23)*(S460/$E$23)^-8)+(2/S460)*((-12/$E$23)*(S460/$E$23)^-13 - (-6/$E$23)*(S460/$E$23)^-7))/$F$23</f>
        <v>-2.3819334274070398E-6</v>
      </c>
      <c r="P460" s="7">
        <f t="shared" si="46"/>
        <v>-1.4717137310954009E-3</v>
      </c>
      <c r="Q460" s="7"/>
      <c r="R460" s="8">
        <v>454</v>
      </c>
      <c r="S460" s="2">
        <v>11.06</v>
      </c>
      <c r="T460" s="4">
        <f t="shared" si="47"/>
        <v>-2.8339082847857351E-33</v>
      </c>
      <c r="U460" s="4">
        <f t="shared" si="48"/>
        <v>-2.0473534875728167E-33</v>
      </c>
      <c r="W460" s="8">
        <v>454</v>
      </c>
      <c r="X460" s="2">
        <v>11.06</v>
      </c>
      <c r="Y460" s="4">
        <f>$E$15*4*$F$23*(((-12/$E$23)*(-13/$E$23)*(X460/$E$23)^-14 - (-6/$E$23)*(-7/$E$23)*(X460/$E$23)^-8)+(2/X460)*((-12/$E$23)*(X460/$E$23)^-13 - (-6/$E$23)*(X460/$E$23)^-7))</f>
        <v>-2.8339082847857361E-33</v>
      </c>
      <c r="Z460" s="4">
        <f t="shared" si="49"/>
        <v>-2.047353487572817E-33</v>
      </c>
    </row>
    <row r="461" spans="8:26" x14ac:dyDescent="0.4">
      <c r="H461" s="8">
        <v>455</v>
      </c>
      <c r="I461" s="2">
        <v>11.08</v>
      </c>
      <c r="J461" s="4">
        <f t="shared" si="44"/>
        <v>-1.7320918108301262E-30</v>
      </c>
      <c r="K461" s="4">
        <f t="shared" si="45"/>
        <v>-3.5060745559175191E-30</v>
      </c>
      <c r="M461" s="10">
        <f>S461/$E$23</f>
        <v>3.7432432432432434</v>
      </c>
      <c r="N461" s="3">
        <f>4*$F$23*((S461/$E$23)^-12 - (S461/$E$23)^-6)/$F$23</f>
        <v>-1.4534958560790908E-3</v>
      </c>
      <c r="O461" s="4">
        <f>$E$15*4*$F$23*(((-12/$E$23)*(-13/$E$23)*(S461/$E$23)^-14 - (-6/$E$23)*(-7/$E$23)*(S461/$E$23)^-8)+(2/S461)*((-12/$E$23)*(S461/$E$23)^-13 - (-6/$E$23)*(S461/$E$23)^-7))/$F$23</f>
        <v>-2.3477947912844075E-6</v>
      </c>
      <c r="P461" s="7">
        <f t="shared" si="46"/>
        <v>-1.4558436508703752E-3</v>
      </c>
      <c r="Q461" s="7"/>
      <c r="R461" s="8">
        <v>455</v>
      </c>
      <c r="S461" s="2">
        <v>11.08</v>
      </c>
      <c r="T461" s="4">
        <f t="shared" si="47"/>
        <v>-2.7932917996119542E-33</v>
      </c>
      <c r="U461" s="4">
        <f t="shared" si="48"/>
        <v>-2.0143939944651298E-33</v>
      </c>
      <c r="W461" s="8">
        <v>455</v>
      </c>
      <c r="X461" s="2">
        <v>11.08</v>
      </c>
      <c r="Y461" s="4">
        <f>$E$15*4*$F$23*(((-12/$E$23)*(-13/$E$23)*(X461/$E$23)^-14 - (-6/$E$23)*(-7/$E$23)*(X461/$E$23)^-8)+(2/X461)*((-12/$E$23)*(X461/$E$23)^-13 - (-6/$E$23)*(X461/$E$23)^-7))</f>
        <v>-2.7932917996119542E-33</v>
      </c>
      <c r="Z461" s="4">
        <f t="shared" si="49"/>
        <v>-2.0143939944651301E-33</v>
      </c>
    </row>
    <row r="462" spans="8:26" x14ac:dyDescent="0.4">
      <c r="H462" s="8">
        <v>456</v>
      </c>
      <c r="I462" s="2">
        <v>11.1</v>
      </c>
      <c r="J462" s="4">
        <f t="shared" si="44"/>
        <v>-1.7134474335970658E-30</v>
      </c>
      <c r="K462" s="4">
        <f t="shared" si="45"/>
        <v>-3.4683578233331987E-30</v>
      </c>
      <c r="M462" s="10">
        <f>S462/$E$23</f>
        <v>3.75</v>
      </c>
      <c r="N462" s="3">
        <f>4*$F$23*((S462/$E$23)^-12 - (S462/$E$23)^-6)/$F$23</f>
        <v>-1.4378586260620767E-3</v>
      </c>
      <c r="O462" s="4">
        <f>$E$15*4*$F$23*(((-12/$E$23)*(-13/$E$23)*(S462/$E$23)^-14 - (-6/$E$23)*(-7/$E$23)*(S462/$E$23)^-8)+(2/S462)*((-12/$E$23)*(S462/$E$23)^-13 - (-6/$E$23)*(S462/$E$23)^-7))/$F$23</f>
        <v>-2.3142052538924323E-6</v>
      </c>
      <c r="P462" s="7">
        <f t="shared" si="46"/>
        <v>-1.4401728313159692E-3</v>
      </c>
      <c r="Q462" s="7"/>
      <c r="R462" s="8">
        <v>456</v>
      </c>
      <c r="S462" s="2">
        <v>11.1</v>
      </c>
      <c r="T462" s="4">
        <f t="shared" si="47"/>
        <v>-2.7533286053421372E-33</v>
      </c>
      <c r="U462" s="4">
        <f t="shared" si="48"/>
        <v>-1.9820224594519917E-33</v>
      </c>
      <c r="W462" s="8">
        <v>456</v>
      </c>
      <c r="X462" s="2">
        <v>11.1</v>
      </c>
      <c r="Y462" s="4">
        <f>$E$15*4*$F$23*(((-12/$E$23)*(-13/$E$23)*(X462/$E$23)^-14 - (-6/$E$23)*(-7/$E$23)*(X462/$E$23)^-8)+(2/X462)*((-12/$E$23)*(X462/$E$23)^-13 - (-6/$E$23)*(X462/$E$23)^-7))</f>
        <v>-2.7533286053421372E-33</v>
      </c>
      <c r="Z462" s="4">
        <f t="shared" si="49"/>
        <v>-1.9820224594519917E-33</v>
      </c>
    </row>
    <row r="463" spans="8:26" x14ac:dyDescent="0.4">
      <c r="H463" s="8">
        <v>457</v>
      </c>
      <c r="I463" s="2">
        <v>11.12</v>
      </c>
      <c r="J463" s="4">
        <f t="shared" si="44"/>
        <v>-1.6950367323236324E-30</v>
      </c>
      <c r="K463" s="4">
        <f t="shared" si="45"/>
        <v>-3.4311134022773341E-30</v>
      </c>
      <c r="M463" s="10">
        <f>S463/$E$23</f>
        <v>3.7567567567567566</v>
      </c>
      <c r="N463" s="3">
        <f>4*$F$23*((S463/$E$23)^-12 - (S463/$E$23)^-6)/$F$23</f>
        <v>-1.4224172641405612E-3</v>
      </c>
      <c r="O463" s="4">
        <f>$E$15*4*$F$23*(((-12/$E$23)*(-13/$E$23)*(S463/$E$23)^-14 - (-6/$E$23)*(-7/$E$23)*(S463/$E$23)^-8)+(2/S463)*((-12/$E$23)*(S463/$E$23)^-13 - (-6/$E$23)*(S463/$E$23)^-7))/$F$23</f>
        <v>-2.2811550285407236E-6</v>
      </c>
      <c r="P463" s="7">
        <f t="shared" si="46"/>
        <v>-1.4246984191691021E-3</v>
      </c>
      <c r="Q463" s="7"/>
      <c r="R463" s="8">
        <v>457</v>
      </c>
      <c r="S463" s="2">
        <v>11.12</v>
      </c>
      <c r="T463" s="4">
        <f t="shared" si="47"/>
        <v>-2.7140070582491086E-33</v>
      </c>
      <c r="U463" s="4">
        <f t="shared" si="48"/>
        <v>-1.9502273803077215E-33</v>
      </c>
      <c r="W463" s="8">
        <v>457</v>
      </c>
      <c r="X463" s="2">
        <v>11.12</v>
      </c>
      <c r="Y463" s="4">
        <f>$E$15*4*$F$23*(((-12/$E$23)*(-13/$E$23)*(X463/$E$23)^-14 - (-6/$E$23)*(-7/$E$23)*(X463/$E$23)^-8)+(2/X463)*((-12/$E$23)*(X463/$E$23)^-13 - (-6/$E$23)*(X463/$E$23)^-7))</f>
        <v>-2.7140070582491093E-33</v>
      </c>
      <c r="Z463" s="4">
        <f t="shared" si="49"/>
        <v>-1.9502273803077215E-33</v>
      </c>
    </row>
    <row r="464" spans="8:26" x14ac:dyDescent="0.4">
      <c r="H464" s="8">
        <v>458</v>
      </c>
      <c r="I464" s="2">
        <v>11.14</v>
      </c>
      <c r="J464" s="4">
        <f t="shared" si="44"/>
        <v>-1.6768563668977478E-30</v>
      </c>
      <c r="K464" s="4">
        <f t="shared" si="45"/>
        <v>-3.3943345498592209E-30</v>
      </c>
      <c r="M464" s="10">
        <f>S464/$E$23</f>
        <v>3.7635135135135136</v>
      </c>
      <c r="N464" s="3">
        <f>4*$F$23*((S464/$E$23)^-12 - (S464/$E$23)^-6)/$F$23</f>
        <v>-1.407168972506241E-3</v>
      </c>
      <c r="O464" s="4">
        <f>$E$15*4*$F$23*(((-12/$E$23)*(-13/$E$23)*(S464/$E$23)^-14 - (-6/$E$23)*(-7/$E$23)*(S464/$E$23)^-8)+(2/S464)*((-12/$E$23)*(S464/$E$23)^-13 - (-6/$E$23)*(S464/$E$23)^-7))/$F$23</f>
        <v>-2.2486345198299592E-6</v>
      </c>
      <c r="P464" s="7">
        <f t="shared" si="46"/>
        <v>-1.409417607026071E-3</v>
      </c>
      <c r="Q464" s="7"/>
      <c r="R464" s="8">
        <v>458</v>
      </c>
      <c r="S464" s="2">
        <v>11.14</v>
      </c>
      <c r="T464" s="4">
        <f t="shared" si="47"/>
        <v>-2.6753157421944829E-33</v>
      </c>
      <c r="U464" s="4">
        <f t="shared" si="48"/>
        <v>-1.9189974994318331E-33</v>
      </c>
      <c r="W464" s="8">
        <v>458</v>
      </c>
      <c r="X464" s="2">
        <v>11.14</v>
      </c>
      <c r="Y464" s="4">
        <f>$E$15*4*$F$23*(((-12/$E$23)*(-13/$E$23)*(X464/$E$23)^-14 - (-6/$E$23)*(-7/$E$23)*(X464/$E$23)^-8)+(2/X464)*((-12/$E$23)*(X464/$E$23)^-13 - (-6/$E$23)*(X464/$E$23)^-7))</f>
        <v>-2.6753157421944843E-33</v>
      </c>
      <c r="Z464" s="4">
        <f t="shared" si="49"/>
        <v>-1.9189974994318331E-33</v>
      </c>
    </row>
    <row r="465" spans="8:26" x14ac:dyDescent="0.4">
      <c r="H465" s="8">
        <v>459</v>
      </c>
      <c r="I465" s="2">
        <v>11.16</v>
      </c>
      <c r="J465" s="4">
        <f t="shared" si="44"/>
        <v>-1.6589030507966234E-30</v>
      </c>
      <c r="K465" s="4">
        <f t="shared" si="45"/>
        <v>-3.3580146311840527E-30</v>
      </c>
      <c r="M465" s="10">
        <f>S465/$E$23</f>
        <v>3.7702702702702702</v>
      </c>
      <c r="N465" s="3">
        <f>4*$F$23*((S465/$E$23)^-12 - (S465/$E$23)^-6)/$F$23</f>
        <v>-1.3921109982060187E-3</v>
      </c>
      <c r="O465" s="4">
        <f>$E$15*4*$F$23*(((-12/$E$23)*(-13/$E$23)*(S465/$E$23)^-14 - (-6/$E$23)*(-7/$E$23)*(S465/$E$23)^-8)+(2/S465)*((-12/$E$23)*(S465/$E$23)^-13 - (-6/$E$23)*(S465/$E$23)^-7))/$F$23</f>
        <v>-2.2166343195870601E-6</v>
      </c>
      <c r="P465" s="7">
        <f t="shared" si="46"/>
        <v>-1.3943276325256058E-3</v>
      </c>
      <c r="Q465" s="7"/>
      <c r="R465" s="8">
        <v>459</v>
      </c>
      <c r="S465" s="2">
        <v>11.16</v>
      </c>
      <c r="T465" s="4">
        <f t="shared" si="47"/>
        <v>-2.6372434637925321E-33</v>
      </c>
      <c r="U465" s="4">
        <f t="shared" si="48"/>
        <v>-1.8883217982353261E-33</v>
      </c>
      <c r="W465" s="8">
        <v>459</v>
      </c>
      <c r="X465" s="2">
        <v>11.16</v>
      </c>
      <c r="Y465" s="4">
        <f>$E$15*4*$F$23*(((-12/$E$23)*(-13/$E$23)*(X465/$E$23)^-14 - (-6/$E$23)*(-7/$E$23)*(X465/$E$23)^-8)+(2/X465)*((-12/$E$23)*(X465/$E$23)^-13 - (-6/$E$23)*(X465/$E$23)^-7))</f>
        <v>-2.6372434637925332E-33</v>
      </c>
      <c r="Z465" s="4">
        <f t="shared" si="49"/>
        <v>-1.8883217982353264E-33</v>
      </c>
    </row>
    <row r="466" spans="8:26" x14ac:dyDescent="0.4">
      <c r="H466" s="8">
        <v>460</v>
      </c>
      <c r="I466" s="2">
        <v>11.18</v>
      </c>
      <c r="J466" s="4">
        <f t="shared" si="44"/>
        <v>-1.6411735501337975E-30</v>
      </c>
      <c r="K466" s="4">
        <f t="shared" si="45"/>
        <v>-3.3221471174372026E-30</v>
      </c>
      <c r="M466" s="10">
        <f>S466/$E$23</f>
        <v>3.7770270270270272</v>
      </c>
      <c r="N466" s="3">
        <f>4*$F$23*((S466/$E$23)^-12 - (S466/$E$23)^-6)/$F$23</f>
        <v>-1.377240632344998E-3</v>
      </c>
      <c r="O466" s="4">
        <f>$E$15*4*$F$23*(((-12/$E$23)*(-13/$E$23)*(S466/$E$23)^-14 - (-6/$E$23)*(-7/$E$23)*(S466/$E$23)^-8)+(2/S466)*((-12/$E$23)*(S466/$E$23)^-13 - (-6/$E$23)*(S466/$E$23)^-7))/$F$23</f>
        <v>-2.1851452028935612E-6</v>
      </c>
      <c r="P466" s="7">
        <f t="shared" si="46"/>
        <v>-1.3794257775478916E-3</v>
      </c>
      <c r="Q466" s="7"/>
      <c r="R466" s="8">
        <v>460</v>
      </c>
      <c r="S466" s="2">
        <v>11.18</v>
      </c>
      <c r="T466" s="4">
        <f t="shared" si="47"/>
        <v>-2.5997792476849329E-33</v>
      </c>
      <c r="U466" s="4">
        <f t="shared" si="48"/>
        <v>-1.8581894916650683E-33</v>
      </c>
      <c r="W466" s="8">
        <v>460</v>
      </c>
      <c r="X466" s="2">
        <v>11.18</v>
      </c>
      <c r="Y466" s="4">
        <f>$E$15*4*$F$23*(((-12/$E$23)*(-13/$E$23)*(X466/$E$23)^-14 - (-6/$E$23)*(-7/$E$23)*(X466/$E$23)^-8)+(2/X466)*((-12/$E$23)*(X466/$E$23)^-13 - (-6/$E$23)*(X466/$E$23)^-7))</f>
        <v>-2.5997792476849343E-33</v>
      </c>
      <c r="Z466" s="4">
        <f t="shared" si="49"/>
        <v>-1.8581894916650686E-33</v>
      </c>
    </row>
    <row r="467" spans="8:26" x14ac:dyDescent="0.4">
      <c r="H467" s="8">
        <v>461</v>
      </c>
      <c r="I467" s="2">
        <v>11.2</v>
      </c>
      <c r="J467" s="4">
        <f t="shared" si="44"/>
        <v>-1.6236646827247648E-30</v>
      </c>
      <c r="K467" s="4">
        <f t="shared" si="45"/>
        <v>-3.2867255840057471E-30</v>
      </c>
      <c r="M467" s="10">
        <f>S467/$E$23</f>
        <v>3.7837837837837838</v>
      </c>
      <c r="N467" s="3">
        <f>4*$F$23*((S467/$E$23)^-12 - (S467/$E$23)^-6)/$F$23</f>
        <v>-1.3625552093050135E-3</v>
      </c>
      <c r="O467" s="4">
        <f>$E$15*4*$F$23*(((-12/$E$23)*(-13/$E$23)*(S467/$E$23)^-14 - (-6/$E$23)*(-7/$E$23)*(S467/$E$23)^-8)+(2/S467)*((-12/$E$23)*(S467/$E$23)^-13 - (-6/$E$23)*(S467/$E$23)^-7))/$F$23</f>
        <v>-2.1541581242049017E-6</v>
      </c>
      <c r="P467" s="7">
        <f t="shared" si="46"/>
        <v>-1.3647093674292185E-3</v>
      </c>
      <c r="Q467" s="7"/>
      <c r="R467" s="8">
        <v>461</v>
      </c>
      <c r="S467" s="2">
        <v>11.2</v>
      </c>
      <c r="T467" s="4">
        <f t="shared" si="47"/>
        <v>-2.5629123319236921E-33</v>
      </c>
      <c r="U467" s="4">
        <f t="shared" si="48"/>
        <v>-1.8285900228626543E-33</v>
      </c>
      <c r="W467" s="8">
        <v>461</v>
      </c>
      <c r="X467" s="2">
        <v>11.2</v>
      </c>
      <c r="Y467" s="4">
        <f>$E$15*4*$F$23*(((-12/$E$23)*(-13/$E$23)*(X467/$E$23)^-14 - (-6/$E$23)*(-7/$E$23)*(X467/$E$23)^-8)+(2/X467)*((-12/$E$23)*(X467/$E$23)^-13 - (-6/$E$23)*(X467/$E$23)^-7))</f>
        <v>-2.5629123319236931E-33</v>
      </c>
      <c r="Z467" s="4">
        <f t="shared" si="49"/>
        <v>-1.8285900228626543E-33</v>
      </c>
    </row>
    <row r="468" spans="8:26" x14ac:dyDescent="0.4">
      <c r="H468" s="8">
        <v>462</v>
      </c>
      <c r="I468" s="2">
        <v>11.22</v>
      </c>
      <c r="J468" s="4">
        <f t="shared" si="44"/>
        <v>-1.6063733171707861E-30</v>
      </c>
      <c r="K468" s="4">
        <f t="shared" si="45"/>
        <v>-3.2517437086364196E-30</v>
      </c>
      <c r="M468" s="10">
        <f>S468/$E$23</f>
        <v>3.7905405405405408</v>
      </c>
      <c r="N468" s="3">
        <f>4*$F$23*((S468/$E$23)^-12 - (S468/$E$23)^-6)/$F$23</f>
        <v>-1.3480521059783552E-3</v>
      </c>
      <c r="O468" s="4">
        <f>$E$15*4*$F$23*(((-12/$E$23)*(-13/$E$23)*(S468/$E$23)^-14 - (-6/$E$23)*(-7/$E$23)*(S468/$E$23)^-8)+(2/S468)*((-12/$E$23)*(S468/$E$23)^-13 - (-6/$E$23)*(S468/$E$23)^-7))/$F$23</f>
        <v>-2.1236642135583791E-6</v>
      </c>
      <c r="P468" s="7">
        <f t="shared" si="46"/>
        <v>-1.3501757701919136E-3</v>
      </c>
      <c r="Q468" s="7"/>
      <c r="R468" s="8">
        <v>462</v>
      </c>
      <c r="S468" s="2">
        <v>11.22</v>
      </c>
      <c r="T468" s="4">
        <f t="shared" si="47"/>
        <v>-2.5266321634595521E-33</v>
      </c>
      <c r="U468" s="4">
        <f t="shared" si="48"/>
        <v>-1.7995130579542056E-33</v>
      </c>
      <c r="W468" s="8">
        <v>462</v>
      </c>
      <c r="X468" s="2">
        <v>11.22</v>
      </c>
      <c r="Y468" s="4">
        <f>$E$15*4*$F$23*(((-12/$E$23)*(-13/$E$23)*(X468/$E$23)^-14 - (-6/$E$23)*(-7/$E$23)*(X468/$E$23)^-8)+(2/X468)*((-12/$E$23)*(X468/$E$23)^-13 - (-6/$E$23)*(X468/$E$23)^-7))</f>
        <v>-2.5266321634595521E-33</v>
      </c>
      <c r="Z468" s="4">
        <f t="shared" si="49"/>
        <v>-1.7995130579542056E-33</v>
      </c>
    </row>
    <row r="469" spans="8:26" x14ac:dyDescent="0.4">
      <c r="H469" s="8">
        <v>463</v>
      </c>
      <c r="I469" s="2">
        <v>11.24</v>
      </c>
      <c r="J469" s="4">
        <f t="shared" si="44"/>
        <v>-1.5892963719605321E-30</v>
      </c>
      <c r="K469" s="4">
        <f t="shared" si="45"/>
        <v>-3.2171952696293057E-30</v>
      </c>
      <c r="M469" s="10">
        <f>S469/$E$23</f>
        <v>3.7972972972972974</v>
      </c>
      <c r="N469" s="3">
        <f>4*$F$23*((S469/$E$23)^-12 - (S469/$E$23)^-6)/$F$23</f>
        <v>-1.333728741016396E-3</v>
      </c>
      <c r="O469" s="4">
        <f>$E$15*4*$F$23*(((-12/$E$23)*(-13/$E$23)*(S469/$E$23)^-14 - (-6/$E$23)*(-7/$E$23)*(S469/$E$23)^-8)+(2/S469)*((-12/$E$23)*(S469/$E$23)^-13 - (-6/$E$23)*(S469/$E$23)^-7))/$F$23</f>
        <v>-2.0936547728676457E-6</v>
      </c>
      <c r="P469" s="7">
        <f t="shared" si="46"/>
        <v>-1.3358223957892635E-3</v>
      </c>
      <c r="Q469" s="7"/>
      <c r="R469" s="8">
        <v>463</v>
      </c>
      <c r="S469" s="2">
        <v>11.24</v>
      </c>
      <c r="T469" s="4">
        <f t="shared" si="47"/>
        <v>-2.4909283937333613E-33</v>
      </c>
      <c r="U469" s="4">
        <f t="shared" si="48"/>
        <v>-1.7709484809677213E-33</v>
      </c>
      <c r="W469" s="8">
        <v>463</v>
      </c>
      <c r="X469" s="2">
        <v>11.24</v>
      </c>
      <c r="Y469" s="4">
        <f>$E$15*4*$F$23*(((-12/$E$23)*(-13/$E$23)*(X469/$E$23)^-14 - (-6/$E$23)*(-7/$E$23)*(X469/$E$23)^-8)+(2/X469)*((-12/$E$23)*(X469/$E$23)^-13 - (-6/$E$23)*(X469/$E$23)^-7))</f>
        <v>-2.4909283937333619E-33</v>
      </c>
      <c r="Z469" s="4">
        <f t="shared" si="49"/>
        <v>-1.770948480967722E-33</v>
      </c>
    </row>
    <row r="470" spans="8:26" x14ac:dyDescent="0.4">
      <c r="H470" s="8">
        <v>464</v>
      </c>
      <c r="I470" s="2">
        <v>11.26</v>
      </c>
      <c r="J470" s="4">
        <f t="shared" si="44"/>
        <v>-1.5724308145891361E-30</v>
      </c>
      <c r="K470" s="4">
        <f t="shared" si="45"/>
        <v>-3.1830741440664038E-30</v>
      </c>
      <c r="M470" s="10">
        <f>S470/$E$23</f>
        <v>3.8040540540540539</v>
      </c>
      <c r="N470" s="3">
        <f>4*$F$23*((S470/$E$23)^-12 - (S470/$E$23)^-6)/$F$23</f>
        <v>-1.3195825740927624E-3</v>
      </c>
      <c r="O470" s="4">
        <f>$E$15*4*$F$23*(((-12/$E$23)*(-13/$E$23)*(S470/$E$23)^-14 - (-6/$E$23)*(-7/$E$23)*(S470/$E$23)^-8)+(2/S470)*((-12/$E$23)*(S470/$E$23)^-13 - (-6/$E$23)*(S470/$E$23)^-7))/$F$23</f>
        <v>-2.0641212723015466E-6</v>
      </c>
      <c r="P470" s="7">
        <f t="shared" si="46"/>
        <v>-1.321646695365064E-3</v>
      </c>
      <c r="Q470" s="7"/>
      <c r="R470" s="8">
        <v>464</v>
      </c>
      <c r="S470" s="2">
        <v>11.26</v>
      </c>
      <c r="T470" s="4">
        <f t="shared" si="47"/>
        <v>-2.4557908743678001E-33</v>
      </c>
      <c r="U470" s="4">
        <f t="shared" si="48"/>
        <v>-1.7428863888746026E-33</v>
      </c>
      <c r="W470" s="8">
        <v>464</v>
      </c>
      <c r="X470" s="2">
        <v>11.26</v>
      </c>
      <c r="Y470" s="4">
        <f>$E$15*4*$F$23*(((-12/$E$23)*(-13/$E$23)*(X470/$E$23)^-14 - (-6/$E$23)*(-7/$E$23)*(X470/$E$23)^-8)+(2/X470)*((-12/$E$23)*(X470/$E$23)^-13 - (-6/$E$23)*(X470/$E$23)^-7))</f>
        <v>-2.4557908743678007E-33</v>
      </c>
      <c r="Z470" s="4">
        <f t="shared" si="49"/>
        <v>-1.7428863888746026E-33</v>
      </c>
    </row>
    <row r="471" spans="8:26" x14ac:dyDescent="0.4">
      <c r="H471" s="8">
        <v>465</v>
      </c>
      <c r="I471" s="2">
        <v>11.28</v>
      </c>
      <c r="J471" s="4">
        <f t="shared" si="44"/>
        <v>-1.5557736606943301E-30</v>
      </c>
      <c r="K471" s="4">
        <f t="shared" si="45"/>
        <v>-3.1493743060744463E-30</v>
      </c>
      <c r="M471" s="10">
        <f>S471/$E$23</f>
        <v>3.8108108108108105</v>
      </c>
      <c r="N471" s="3">
        <f>4*$F$23*((S471/$E$23)^-12 - (S471/$E$23)^-6)/$F$23</f>
        <v>-1.3056111051807907E-3</v>
      </c>
      <c r="O471" s="4">
        <f>$E$15*4*$F$23*(((-12/$E$23)*(-13/$E$23)*(S471/$E$23)^-14 - (-6/$E$23)*(-7/$E$23)*(S471/$E$23)^-8)+(2/S471)*((-12/$E$23)*(S471/$E$23)^-13 - (-6/$E$23)*(S471/$E$23)^-7))/$F$23</f>
        <v>-2.0350553467453384E-6</v>
      </c>
      <c r="P471" s="7">
        <f t="shared" si="46"/>
        <v>-1.3076461605275359E-3</v>
      </c>
      <c r="Q471" s="7"/>
      <c r="R471" s="8">
        <v>465</v>
      </c>
      <c r="S471" s="2">
        <v>11.28</v>
      </c>
      <c r="T471" s="4">
        <f t="shared" si="47"/>
        <v>-2.4212096529571021E-33</v>
      </c>
      <c r="U471" s="4">
        <f t="shared" si="48"/>
        <v>-1.7153170867521769E-33</v>
      </c>
      <c r="W471" s="8">
        <v>465</v>
      </c>
      <c r="X471" s="2">
        <v>11.28</v>
      </c>
      <c r="Y471" s="4">
        <f>$E$15*4*$F$23*(((-12/$E$23)*(-13/$E$23)*(X471/$E$23)^-14 - (-6/$E$23)*(-7/$E$23)*(X471/$E$23)^-8)+(2/X471)*((-12/$E$23)*(X471/$E$23)^-13 - (-6/$E$23)*(X471/$E$23)^-7))</f>
        <v>-2.4212096529571035E-33</v>
      </c>
      <c r="Z471" s="4">
        <f t="shared" si="49"/>
        <v>-1.7153170867521769E-33</v>
      </c>
    </row>
    <row r="472" spans="8:26" x14ac:dyDescent="0.4">
      <c r="H472" s="8">
        <v>466</v>
      </c>
      <c r="I472" s="2">
        <v>11.3</v>
      </c>
      <c r="J472" s="4">
        <f t="shared" si="44"/>
        <v>-1.5393219732092767E-30</v>
      </c>
      <c r="K472" s="4">
        <f t="shared" si="45"/>
        <v>-3.1160898251211659E-30</v>
      </c>
      <c r="M472" s="10">
        <f>S472/$E$23</f>
        <v>3.817567567567568</v>
      </c>
      <c r="N472" s="3">
        <f>4*$F$23*((S472/$E$23)^-12 - (S472/$E$23)^-6)/$F$23</f>
        <v>-1.2918118738449265E-3</v>
      </c>
      <c r="O472" s="4">
        <f>$E$15*4*$F$23*(((-12/$E$23)*(-13/$E$23)*(S472/$E$23)^-14 - (-6/$E$23)*(-7/$E$23)*(S472/$E$23)^-8)+(2/S472)*((-12/$E$23)*(S472/$E$23)^-13 - (-6/$E$23)*(S472/$E$23)^-7))/$F$23</f>
        <v>-2.0064487923421991E-6</v>
      </c>
      <c r="P472" s="7">
        <f t="shared" si="46"/>
        <v>-1.2938183226372686E-3</v>
      </c>
      <c r="Q472" s="7"/>
      <c r="R472" s="8">
        <v>466</v>
      </c>
      <c r="S472" s="2">
        <v>11.3</v>
      </c>
      <c r="T472" s="4">
        <f t="shared" si="47"/>
        <v>-2.3871749689523196E-33</v>
      </c>
      <c r="U472" s="4">
        <f t="shared" si="48"/>
        <v>-1.6882310830640232E-33</v>
      </c>
      <c r="W472" s="8">
        <v>466</v>
      </c>
      <c r="X472" s="2">
        <v>11.3</v>
      </c>
      <c r="Y472" s="4">
        <f>$E$15*4*$F$23*(((-12/$E$23)*(-13/$E$23)*(X472/$E$23)^-14 - (-6/$E$23)*(-7/$E$23)*(X472/$E$23)^-8)+(2/X472)*((-12/$E$23)*(X472/$E$23)^-13 - (-6/$E$23)*(X472/$E$23)^-7))</f>
        <v>-2.3871749689523196E-33</v>
      </c>
      <c r="Z472" s="4">
        <f t="shared" si="49"/>
        <v>-1.6882310830640236E-33</v>
      </c>
    </row>
    <row r="473" spans="8:26" x14ac:dyDescent="0.4">
      <c r="H473" s="8">
        <v>467</v>
      </c>
      <c r="I473" s="2">
        <v>11.32</v>
      </c>
      <c r="J473" s="4">
        <f t="shared" si="44"/>
        <v>-1.5230728615317653E-30</v>
      </c>
      <c r="K473" s="4">
        <f t="shared" si="45"/>
        <v>-3.0832148643443751E-30</v>
      </c>
      <c r="M473" s="10">
        <f>S473/$E$23</f>
        <v>3.8243243243243246</v>
      </c>
      <c r="N473" s="3">
        <f>4*$F$23*((S473/$E$23)^-12 - (S473/$E$23)^-6)/$F$23</f>
        <v>-1.2781824585458062E-3</v>
      </c>
      <c r="O473" s="4">
        <f>$E$15*4*$F$23*(((-12/$E$23)*(-13/$E$23)*(S473/$E$23)^-14 - (-6/$E$23)*(-7/$E$23)*(S473/$E$23)^-8)+(2/S473)*((-12/$E$23)*(S473/$E$23)^-13 - (-6/$E$23)*(S473/$E$23)^-7))/$F$23</f>
        <v>-1.9782935631131405E-6</v>
      </c>
      <c r="P473" s="7">
        <f t="shared" si="46"/>
        <v>-1.2801607521089194E-3</v>
      </c>
      <c r="Q473" s="7"/>
      <c r="R473" s="8">
        <v>467</v>
      </c>
      <c r="S473" s="2">
        <v>11.32</v>
      </c>
      <c r="T473" s="4">
        <f t="shared" si="47"/>
        <v>-2.3536772496398492E-33</v>
      </c>
      <c r="U473" s="4">
        <f t="shared" si="48"/>
        <v>-1.6616190850550863E-33</v>
      </c>
      <c r="W473" s="8">
        <v>467</v>
      </c>
      <c r="X473" s="2">
        <v>11.32</v>
      </c>
      <c r="Y473" s="4">
        <f>$E$15*4*$F$23*(((-12/$E$23)*(-13/$E$23)*(X473/$E$23)^-14 - (-6/$E$23)*(-7/$E$23)*(X473/$E$23)^-8)+(2/X473)*((-12/$E$23)*(X473/$E$23)^-13 - (-6/$E$23)*(X473/$E$23)^-7))</f>
        <v>-2.3536772496398499E-33</v>
      </c>
      <c r="Z473" s="4">
        <f t="shared" si="49"/>
        <v>-1.6616190850550863E-33</v>
      </c>
    </row>
    <row r="474" spans="8:26" x14ac:dyDescent="0.4">
      <c r="H474" s="8">
        <v>468</v>
      </c>
      <c r="I474" s="2">
        <v>11.34</v>
      </c>
      <c r="J474" s="4">
        <f t="shared" si="44"/>
        <v>-1.5070234807094054E-30</v>
      </c>
      <c r="K474" s="4">
        <f t="shared" si="45"/>
        <v>-3.0507436789131107E-30</v>
      </c>
      <c r="M474" s="10">
        <f>S474/$E$23</f>
        <v>3.8310810810810811</v>
      </c>
      <c r="N474" s="3">
        <f>4*$F$23*((S474/$E$23)^-12 - (S474/$E$23)^-6)/$F$23</f>
        <v>-1.264720475958706E-3</v>
      </c>
      <c r="O474" s="4">
        <f>$E$15*4*$F$23*(((-12/$E$23)*(-13/$E$23)*(S474/$E$23)^-14 - (-6/$E$23)*(-7/$E$23)*(S474/$E$23)^-8)+(2/S474)*((-12/$E$23)*(S474/$E$23)^-13 - (-6/$E$23)*(S474/$E$23)^-7))/$F$23</f>
        <v>-1.950581767653339E-6</v>
      </c>
      <c r="P474" s="7">
        <f t="shared" si="46"/>
        <v>-1.2666710577263593E-3</v>
      </c>
      <c r="Q474" s="7"/>
      <c r="R474" s="8">
        <v>468</v>
      </c>
      <c r="S474" s="2">
        <v>11.34</v>
      </c>
      <c r="T474" s="4">
        <f t="shared" si="47"/>
        <v>-2.3207071062108997E-33</v>
      </c>
      <c r="U474" s="4">
        <f t="shared" si="48"/>
        <v>-1.6354719942585432E-33</v>
      </c>
      <c r="W474" s="8">
        <v>468</v>
      </c>
      <c r="X474" s="2">
        <v>11.34</v>
      </c>
      <c r="Y474" s="4">
        <f>$E$15*4*$F$23*(((-12/$E$23)*(-13/$E$23)*(X474/$E$23)^-14 - (-6/$E$23)*(-7/$E$23)*(X474/$E$23)^-8)+(2/X474)*((-12/$E$23)*(X474/$E$23)^-13 - (-6/$E$23)*(X474/$E$23)^-7))</f>
        <v>-2.3207071062109004E-33</v>
      </c>
      <c r="Z474" s="4">
        <f t="shared" si="49"/>
        <v>-1.6354719942585432E-33</v>
      </c>
    </row>
    <row r="475" spans="8:26" x14ac:dyDescent="0.4">
      <c r="H475" s="8">
        <v>469</v>
      </c>
      <c r="I475" s="2">
        <v>11.36</v>
      </c>
      <c r="J475" s="4">
        <f t="shared" si="44"/>
        <v>-1.4911710306405066E-30</v>
      </c>
      <c r="K475" s="4">
        <f t="shared" si="45"/>
        <v>-3.0186706144202321E-30</v>
      </c>
      <c r="M475" s="10">
        <f>S475/$E$23</f>
        <v>3.8378378378378377</v>
      </c>
      <c r="N475" s="3">
        <f>4*$F$23*((S475/$E$23)^-12 - (S475/$E$23)^-6)/$F$23</f>
        <v>-1.2514235803051004E-3</v>
      </c>
      <c r="O475" s="4">
        <f>$E$15*4*$F$23*(((-12/$E$23)*(-13/$E$23)*(S475/$E$23)^-14 - (-6/$E$23)*(-7/$E$23)*(S475/$E$23)^-8)+(2/S475)*((-12/$E$23)*(S475/$E$23)^-13 - (-6/$E$23)*(S475/$E$23)^-7))/$F$23</f>
        <v>-1.9233056659031205E-6</v>
      </c>
      <c r="P475" s="7">
        <f t="shared" si="46"/>
        <v>-1.2533468859710036E-3</v>
      </c>
      <c r="Q475" s="7"/>
      <c r="R475" s="8">
        <v>469</v>
      </c>
      <c r="S475" s="2">
        <v>11.36</v>
      </c>
      <c r="T475" s="4">
        <f t="shared" si="47"/>
        <v>-2.2882553299197595E-33</v>
      </c>
      <c r="U475" s="4">
        <f t="shared" si="48"/>
        <v>-1.6097809021116039E-33</v>
      </c>
      <c r="W475" s="8">
        <v>469</v>
      </c>
      <c r="X475" s="2">
        <v>11.36</v>
      </c>
      <c r="Y475" s="4">
        <f>$E$15*4*$F$23*(((-12/$E$23)*(-13/$E$23)*(X475/$E$23)^-14 - (-6/$E$23)*(-7/$E$23)*(X475/$E$23)^-8)+(2/X475)*((-12/$E$23)*(X475/$E$23)^-13 - (-6/$E$23)*(X475/$E$23)^-7))</f>
        <v>-2.2882553299197599E-33</v>
      </c>
      <c r="Z475" s="4">
        <f t="shared" si="49"/>
        <v>-1.6097809021116039E-33</v>
      </c>
    </row>
    <row r="476" spans="8:26" x14ac:dyDescent="0.4">
      <c r="H476" s="8">
        <v>470</v>
      </c>
      <c r="I476" s="2">
        <v>11.38</v>
      </c>
      <c r="J476" s="4">
        <f t="shared" si="44"/>
        <v>-1.4755127552903045E-30</v>
      </c>
      <c r="K476" s="4">
        <f t="shared" si="45"/>
        <v>-2.9869901053057785E-30</v>
      </c>
      <c r="M476" s="10">
        <f>S476/$E$23</f>
        <v>3.8445945945945947</v>
      </c>
      <c r="N476" s="3">
        <f>4*$F$23*((S476/$E$23)^-12 - (S476/$E$23)^-6)/$F$23</f>
        <v>-1.2382894626970476E-3</v>
      </c>
      <c r="O476" s="4">
        <f>$E$15*4*$F$23*(((-12/$E$23)*(-13/$E$23)*(S476/$E$23)^-14 - (-6/$E$23)*(-7/$E$23)*(S476/$E$23)^-8)+(2/S476)*((-12/$E$23)*(S476/$E$23)^-13 - (-6/$E$23)*(S476/$E$23)^-7))/$F$23</f>
        <v>-1.8964576659917316E-6</v>
      </c>
      <c r="P476" s="7">
        <f t="shared" si="46"/>
        <v>-1.2401859203630395E-3</v>
      </c>
      <c r="Q476" s="7"/>
      <c r="R476" s="8">
        <v>470</v>
      </c>
      <c r="S476" s="2">
        <v>11.38</v>
      </c>
      <c r="T476" s="4">
        <f t="shared" si="47"/>
        <v>-2.2563128883286697E-33</v>
      </c>
      <c r="U476" s="4">
        <f t="shared" si="48"/>
        <v>-1.5845370856773789E-33</v>
      </c>
      <c r="W476" s="8">
        <v>470</v>
      </c>
      <c r="X476" s="2">
        <v>11.38</v>
      </c>
      <c r="Y476" s="4">
        <f>$E$15*4*$F$23*(((-12/$E$23)*(-13/$E$23)*(X476/$E$23)^-14 - (-6/$E$23)*(-7/$E$23)*(X476/$E$23)^-8)+(2/X476)*((-12/$E$23)*(X476/$E$23)^-13 - (-6/$E$23)*(X476/$E$23)^-7))</f>
        <v>-2.2563128883286707E-33</v>
      </c>
      <c r="Z476" s="4">
        <f t="shared" si="49"/>
        <v>-1.5845370856773789E-33</v>
      </c>
    </row>
    <row r="477" spans="8:26" x14ac:dyDescent="0.4">
      <c r="H477" s="8">
        <v>471</v>
      </c>
      <c r="I477" s="2">
        <v>11.4</v>
      </c>
      <c r="J477" s="4">
        <f t="shared" si="44"/>
        <v>-1.4600459419222125E-30</v>
      </c>
      <c r="K477" s="4">
        <f t="shared" si="45"/>
        <v>-2.955696673310478E-30</v>
      </c>
      <c r="M477" s="10">
        <f>S477/$E$23</f>
        <v>3.8513513513513513</v>
      </c>
      <c r="N477" s="3">
        <f>4*$F$23*((S477/$E$23)^-12 - (S477/$E$23)^-6)/$F$23</f>
        <v>-1.2253158504941324E-3</v>
      </c>
      <c r="O477" s="4">
        <f>$E$15*4*$F$23*(((-12/$E$23)*(-13/$E$23)*(S477/$E$23)^-14 - (-6/$E$23)*(-7/$E$23)*(S477/$E$23)^-8)+(2/S477)*((-12/$E$23)*(S477/$E$23)^-13 - (-6/$E$23)*(S477/$E$23)^-7))/$F$23</f>
        <v>-1.8700303211521581E-6</v>
      </c>
      <c r="P477" s="7">
        <f t="shared" si="46"/>
        <v>-1.2271858808152846E-3</v>
      </c>
      <c r="Q477" s="7"/>
      <c r="R477" s="8">
        <v>471</v>
      </c>
      <c r="S477" s="2">
        <v>11.4</v>
      </c>
      <c r="T477" s="4">
        <f t="shared" si="47"/>
        <v>-2.2248709216372313E-33</v>
      </c>
      <c r="U477" s="4">
        <f t="shared" si="48"/>
        <v>-1.5597320034701005E-33</v>
      </c>
      <c r="W477" s="8">
        <v>471</v>
      </c>
      <c r="X477" s="2">
        <v>11.4</v>
      </c>
      <c r="Y477" s="4">
        <f>$E$15*4*$F$23*(((-12/$E$23)*(-13/$E$23)*(X477/$E$23)^-14 - (-6/$E$23)*(-7/$E$23)*(X477/$E$23)^-8)+(2/X477)*((-12/$E$23)*(X477/$E$23)^-13 - (-6/$E$23)*(X477/$E$23)^-7))</f>
        <v>-2.224870921637232E-33</v>
      </c>
      <c r="Z477" s="4">
        <f t="shared" si="49"/>
        <v>-1.5597320034701009E-33</v>
      </c>
    </row>
    <row r="478" spans="8:26" x14ac:dyDescent="0.4">
      <c r="H478" s="8">
        <v>472</v>
      </c>
      <c r="I478" s="2">
        <v>11.42</v>
      </c>
      <c r="J478" s="4">
        <f t="shared" si="44"/>
        <v>-1.4447679203437829E-30</v>
      </c>
      <c r="K478" s="4">
        <f t="shared" si="45"/>
        <v>-2.9247849259587324E-30</v>
      </c>
      <c r="M478" s="10">
        <f>S478/$E$23</f>
        <v>3.8581081081081083</v>
      </c>
      <c r="N478" s="3">
        <f>4*$F$23*((S478/$E$23)^-12 - (S478/$E$23)^-6)/$F$23</f>
        <v>-1.2125005066727038E-3</v>
      </c>
      <c r="O478" s="4">
        <f>$E$15*4*$F$23*(((-12/$E$23)*(-13/$E$23)*(S478/$E$23)^-14 - (-6/$E$23)*(-7/$E$23)*(S478/$E$23)^-8)+(2/S478)*((-12/$E$23)*(S478/$E$23)^-13 - (-6/$E$23)*(S478/$E$23)^-7))/$F$23</f>
        <v>-1.8440163267052669E-6</v>
      </c>
      <c r="P478" s="7">
        <f t="shared" si="46"/>
        <v>-1.2143445229994092E-3</v>
      </c>
      <c r="Q478" s="7"/>
      <c r="R478" s="8">
        <v>472</v>
      </c>
      <c r="S478" s="2">
        <v>11.42</v>
      </c>
      <c r="T478" s="4">
        <f t="shared" si="47"/>
        <v>-2.1939207390942756E-33</v>
      </c>
      <c r="U478" s="4">
        <f t="shared" si="48"/>
        <v>-1.5353572913810178E-33</v>
      </c>
      <c r="W478" s="8">
        <v>472</v>
      </c>
      <c r="X478" s="2">
        <v>11.42</v>
      </c>
      <c r="Y478" s="4">
        <f>$E$15*4*$F$23*(((-12/$E$23)*(-13/$E$23)*(X478/$E$23)^-14 - (-6/$E$23)*(-7/$E$23)*(X478/$E$23)^-8)+(2/X478)*((-12/$E$23)*(X478/$E$23)^-13 - (-6/$E$23)*(X478/$E$23)^-7))</f>
        <v>-2.1939207390942767E-33</v>
      </c>
      <c r="Z478" s="4">
        <f t="shared" si="49"/>
        <v>-1.5353572913810182E-33</v>
      </c>
    </row>
    <row r="479" spans="8:26" x14ac:dyDescent="0.4">
      <c r="H479" s="8">
        <v>473</v>
      </c>
      <c r="I479" s="2">
        <v>11.44</v>
      </c>
      <c r="J479" s="4">
        <f t="shared" si="44"/>
        <v>-1.4296760621670832E-30</v>
      </c>
      <c r="K479" s="4">
        <f t="shared" si="45"/>
        <v>-2.8942495550705308E-30</v>
      </c>
      <c r="M479" s="10">
        <f>S479/$E$23</f>
        <v>3.8648648648648649</v>
      </c>
      <c r="N479" s="3">
        <f>4*$F$23*((S479/$E$23)^-12 - (S479/$E$23)^-6)/$F$23</f>
        <v>-1.1998412292071605E-3</v>
      </c>
      <c r="O479" s="4">
        <f>$E$15*4*$F$23*(((-12/$E$23)*(-13/$E$23)*(S479/$E$23)^-14 - (-6/$E$23)*(-7/$E$23)*(S479/$E$23)^-8)+(2/S479)*((-12/$E$23)*(S479/$E$23)^-13 - (-6/$E$23)*(S479/$E$23)^-7))/$F$23</f>
        <v>-1.818408517111613E-6</v>
      </c>
      <c r="P479" s="7">
        <f t="shared" si="46"/>
        <v>-1.2016596377242721E-3</v>
      </c>
      <c r="Q479" s="7"/>
      <c r="R479" s="8">
        <v>473</v>
      </c>
      <c r="S479" s="2">
        <v>11.44</v>
      </c>
      <c r="T479" s="4">
        <f t="shared" si="47"/>
        <v>-2.1634538154902565E-33</v>
      </c>
      <c r="U479" s="4">
        <f t="shared" si="48"/>
        <v>-1.5114047587024039E-33</v>
      </c>
      <c r="W479" s="8">
        <v>473</v>
      </c>
      <c r="X479" s="2">
        <v>11.44</v>
      </c>
      <c r="Y479" s="4">
        <f>$E$15*4*$F$23*(((-12/$E$23)*(-13/$E$23)*(X479/$E$23)^-14 - (-6/$E$23)*(-7/$E$23)*(X479/$E$23)^-8)+(2/X479)*((-12/$E$23)*(X479/$E$23)^-13 - (-6/$E$23)*(X479/$E$23)^-7))</f>
        <v>-2.1634538154902568E-33</v>
      </c>
      <c r="Z479" s="4">
        <f t="shared" si="49"/>
        <v>-1.5114047587024039E-33</v>
      </c>
    </row>
    <row r="480" spans="8:26" x14ac:dyDescent="0.4">
      <c r="H480" s="8">
        <v>474</v>
      </c>
      <c r="I480" s="2">
        <v>11.46</v>
      </c>
      <c r="J480" s="4">
        <f t="shared" si="44"/>
        <v>-1.4147677800831733E-30</v>
      </c>
      <c r="K480" s="4">
        <f t="shared" si="45"/>
        <v>-2.8640853353016392E-30</v>
      </c>
      <c r="M480" s="10">
        <f>S480/$E$23</f>
        <v>3.8716216216216219</v>
      </c>
      <c r="N480" s="3">
        <f>4*$F$23*((S480/$E$23)^-12 - (S480/$E$23)^-6)/$F$23</f>
        <v>-1.1873358504630224E-3</v>
      </c>
      <c r="O480" s="4">
        <f>$E$15*4*$F$23*(((-12/$E$23)*(-13/$E$23)*(S480/$E$23)^-14 - (-6/$E$23)*(-7/$E$23)*(S480/$E$23)^-8)+(2/S480)*((-12/$E$23)*(S480/$E$23)^-13 - (-6/$E$23)*(S480/$E$23)^-7))/$F$23</f>
        <v>-1.7931998630892752E-6</v>
      </c>
      <c r="P480" s="7">
        <f t="shared" si="46"/>
        <v>-1.1891290503261117E-3</v>
      </c>
      <c r="Q480" s="7"/>
      <c r="R480" s="8">
        <v>474</v>
      </c>
      <c r="S480" s="2">
        <v>11.46</v>
      </c>
      <c r="T480" s="4">
        <f t="shared" si="47"/>
        <v>-2.1334617877281839E-33</v>
      </c>
      <c r="U480" s="4">
        <f t="shared" si="48"/>
        <v>-1.4878663842471323E-33</v>
      </c>
      <c r="W480" s="8">
        <v>474</v>
      </c>
      <c r="X480" s="2">
        <v>11.46</v>
      </c>
      <c r="Y480" s="4">
        <f>$E$15*4*$F$23*(((-12/$E$23)*(-13/$E$23)*(X480/$E$23)^-14 - (-6/$E$23)*(-7/$E$23)*(X480/$E$23)^-8)+(2/X480)*((-12/$E$23)*(X480/$E$23)^-13 - (-6/$E$23)*(X480/$E$23)^-7))</f>
        <v>-2.1334617877281842E-33</v>
      </c>
      <c r="Z480" s="4">
        <f t="shared" si="49"/>
        <v>-1.4878663842471323E-33</v>
      </c>
    </row>
    <row r="481" spans="8:26" x14ac:dyDescent="0.4">
      <c r="H481" s="8">
        <v>475</v>
      </c>
      <c r="I481" s="2">
        <v>11.48</v>
      </c>
      <c r="J481" s="4">
        <f t="shared" si="44"/>
        <v>-1.4000405271504023E-30</v>
      </c>
      <c r="K481" s="4">
        <f t="shared" si="45"/>
        <v>-2.8342871227115143E-30</v>
      </c>
      <c r="M481" s="10">
        <f>S481/$E$23</f>
        <v>3.8783783783783785</v>
      </c>
      <c r="N481" s="3">
        <f>4*$F$23*((S481/$E$23)^-12 - (S481/$E$23)^-6)/$F$23</f>
        <v>-1.1749822366015539E-3</v>
      </c>
      <c r="O481" s="4">
        <f>$E$15*4*$F$23*(((-12/$E$23)*(-13/$E$23)*(S481/$E$23)^-14 - (-6/$E$23)*(-7/$E$23)*(S481/$E$23)^-8)+(2/S481)*((-12/$E$23)*(S481/$E$23)^-13 - (-6/$E$23)*(S481/$E$23)^-7))/$F$23</f>
        <v>-1.7683834687961369E-6</v>
      </c>
      <c r="P481" s="7">
        <f t="shared" si="46"/>
        <v>-1.1767506200703499E-3</v>
      </c>
      <c r="Q481" s="7"/>
      <c r="R481" s="8">
        <v>475</v>
      </c>
      <c r="S481" s="2">
        <v>11.48</v>
      </c>
      <c r="T481" s="4">
        <f t="shared" si="47"/>
        <v>-2.1039364514712458E-33</v>
      </c>
      <c r="U481" s="4">
        <f t="shared" si="48"/>
        <v>-1.4647343125613869E-33</v>
      </c>
      <c r="W481" s="8">
        <v>475</v>
      </c>
      <c r="X481" s="2">
        <v>11.48</v>
      </c>
      <c r="Y481" s="4">
        <f>$E$15*4*$F$23*(((-12/$E$23)*(-13/$E$23)*(X481/$E$23)^-14 - (-6/$E$23)*(-7/$E$23)*(X481/$E$23)^-8)+(2/X481)*((-12/$E$23)*(X481/$E$23)^-13 - (-6/$E$23)*(X481/$E$23)^-7))</f>
        <v>-2.1039364514712461E-33</v>
      </c>
      <c r="Z481" s="4">
        <f t="shared" si="49"/>
        <v>-1.4647343125613867E-33</v>
      </c>
    </row>
    <row r="482" spans="8:26" x14ac:dyDescent="0.4">
      <c r="H482" s="8">
        <v>476</v>
      </c>
      <c r="I482" s="2">
        <v>11.5</v>
      </c>
      <c r="J482" s="4">
        <f t="shared" si="44"/>
        <v>-1.385491796096233E-30</v>
      </c>
      <c r="K482" s="4">
        <f t="shared" si="45"/>
        <v>-2.8048498533583556E-30</v>
      </c>
      <c r="M482" s="10">
        <f>S482/$E$23</f>
        <v>3.8851351351351351</v>
      </c>
      <c r="N482" s="3">
        <f>4*$F$23*((S482/$E$23)^-12 - (S482/$E$23)^-6)/$F$23</f>
        <v>-1.162778286995693E-3</v>
      </c>
      <c r="O482" s="4">
        <f>$E$15*4*$F$23*(((-12/$E$23)*(-13/$E$23)*(S482/$E$23)^-14 - (-6/$E$23)*(-7/$E$23)*(S482/$E$23)^-8)+(2/S482)*((-12/$E$23)*(S482/$E$23)^-13 - (-6/$E$23)*(S482/$E$23)^-7))/$F$23</f>
        <v>-1.7439525690750642E-6</v>
      </c>
      <c r="P482" s="7">
        <f t="shared" si="46"/>
        <v>-1.1645222395647681E-3</v>
      </c>
      <c r="Q482" s="7"/>
      <c r="R482" s="8">
        <v>476</v>
      </c>
      <c r="S482" s="2">
        <v>11.5</v>
      </c>
      <c r="T482" s="4">
        <f t="shared" si="47"/>
        <v>-2.0748697578652507E-33</v>
      </c>
      <c r="U482" s="4">
        <f t="shared" si="48"/>
        <v>-1.4420008502281145E-33</v>
      </c>
      <c r="W482" s="8">
        <v>476</v>
      </c>
      <c r="X482" s="2">
        <v>11.5</v>
      </c>
      <c r="Y482" s="4">
        <f>$E$15*4*$F$23*(((-12/$E$23)*(-13/$E$23)*(X482/$E$23)^-14 - (-6/$E$23)*(-7/$E$23)*(X482/$E$23)^-8)+(2/X482)*((-12/$E$23)*(X482/$E$23)^-13 - (-6/$E$23)*(X482/$E$23)^-7))</f>
        <v>-2.0748697578652514E-33</v>
      </c>
      <c r="Z482" s="4">
        <f t="shared" si="49"/>
        <v>-1.4420008502281147E-33</v>
      </c>
    </row>
    <row r="483" spans="8:26" x14ac:dyDescent="0.4">
      <c r="H483" s="8">
        <v>477</v>
      </c>
      <c r="I483" s="2">
        <v>11.52</v>
      </c>
      <c r="J483" s="4">
        <f t="shared" si="44"/>
        <v>-1.3711191186323119E-30</v>
      </c>
      <c r="K483" s="4">
        <f t="shared" si="45"/>
        <v>-2.7757685419207343E-30</v>
      </c>
      <c r="M483" s="10">
        <f>S483/$E$23</f>
        <v>3.8918918918918917</v>
      </c>
      <c r="N483" s="3">
        <f>4*$F$23*((S483/$E$23)^-12 - (S483/$E$23)^-6)/$F$23</f>
        <v>-1.1507219336570544E-3</v>
      </c>
      <c r="O483" s="4">
        <f>$E$15*4*$F$23*(((-12/$E$23)*(-13/$E$23)*(S483/$E$23)^-14 - (-6/$E$23)*(-7/$E$23)*(S483/$E$23)^-8)+(2/S483)*((-12/$E$23)*(S483/$E$23)^-13 - (-6/$E$23)*(S483/$E$23)^-7))/$F$23</f>
        <v>-1.7199005267604753E-6</v>
      </c>
      <c r="P483" s="7">
        <f t="shared" si="46"/>
        <v>-1.1524418341838148E-3</v>
      </c>
      <c r="Q483" s="7"/>
      <c r="R483" s="8">
        <v>477</v>
      </c>
      <c r="S483" s="2">
        <v>11.52</v>
      </c>
      <c r="T483" s="4">
        <f t="shared" si="47"/>
        <v>-2.0462538103341181E-33</v>
      </c>
      <c r="U483" s="4">
        <f t="shared" si="48"/>
        <v>-1.4196584622589047E-33</v>
      </c>
      <c r="W483" s="8">
        <v>477</v>
      </c>
      <c r="X483" s="2">
        <v>11.52</v>
      </c>
      <c r="Y483" s="4">
        <f>$E$15*4*$F$23*(((-12/$E$23)*(-13/$E$23)*(X483/$E$23)^-14 - (-6/$E$23)*(-7/$E$23)*(X483/$E$23)^-8)+(2/X483)*((-12/$E$23)*(X483/$E$23)^-13 - (-6/$E$23)*(X483/$E$23)^-7))</f>
        <v>-2.0462538103341188E-33</v>
      </c>
      <c r="Z483" s="4">
        <f t="shared" si="49"/>
        <v>-1.419658462258905E-33</v>
      </c>
    </row>
    <row r="484" spans="8:26" x14ac:dyDescent="0.4">
      <c r="H484" s="8">
        <v>478</v>
      </c>
      <c r="I484" s="2">
        <v>11.54</v>
      </c>
      <c r="J484" s="4">
        <f t="shared" si="44"/>
        <v>-1.3569200647825216E-30</v>
      </c>
      <c r="K484" s="4">
        <f t="shared" si="45"/>
        <v>-2.7470382803452715E-30</v>
      </c>
      <c r="M484" s="10">
        <f>S484/$E$23</f>
        <v>3.8986486486486482</v>
      </c>
      <c r="N484" s="3">
        <f>4*$F$23*((S484/$E$23)^-12 - (S484/$E$23)^-6)/$F$23</f>
        <v>-1.1388111406737816E-3</v>
      </c>
      <c r="O484" s="4">
        <f>$E$15*4*$F$23*(((-12/$E$23)*(-13/$E$23)*(S484/$E$23)^-14 - (-6/$E$23)*(-7/$E$23)*(S484/$E$23)^-8)+(2/S484)*((-12/$E$23)*(S484/$E$23)^-13 - (-6/$E$23)*(S484/$E$23)^-7))/$F$23</f>
        <v>-1.6962208300448448E-6</v>
      </c>
      <c r="P484" s="7">
        <f t="shared" si="46"/>
        <v>-1.1405073615038265E-3</v>
      </c>
      <c r="Q484" s="7"/>
      <c r="R484" s="8">
        <v>478</v>
      </c>
      <c r="S484" s="2">
        <v>11.54</v>
      </c>
      <c r="T484" s="4">
        <f t="shared" si="47"/>
        <v>-2.0180808614466709E-33</v>
      </c>
      <c r="U484" s="4">
        <f t="shared" si="48"/>
        <v>-1.3976997685720449E-33</v>
      </c>
      <c r="W484" s="8">
        <v>478</v>
      </c>
      <c r="X484" s="2">
        <v>11.54</v>
      </c>
      <c r="Y484" s="4">
        <f>$E$15*4*$F$23*(((-12/$E$23)*(-13/$E$23)*(X484/$E$23)^-14 - (-6/$E$23)*(-7/$E$23)*(X484/$E$23)^-8)+(2/X484)*((-12/$E$23)*(X484/$E$23)^-13 - (-6/$E$23)*(X484/$E$23)^-7))</f>
        <v>-2.0180808614466722E-33</v>
      </c>
      <c r="Z484" s="4">
        <f t="shared" si="49"/>
        <v>-1.3976997685720449E-33</v>
      </c>
    </row>
    <row r="485" spans="8:26" x14ac:dyDescent="0.4">
      <c r="H485" s="8">
        <v>479</v>
      </c>
      <c r="I485" s="2">
        <v>11.56</v>
      </c>
      <c r="J485" s="4">
        <f t="shared" si="44"/>
        <v>-1.342892242223736E-30</v>
      </c>
      <c r="K485" s="4">
        <f t="shared" si="45"/>
        <v>-2.7186542365198046E-30</v>
      </c>
      <c r="M485" s="10">
        <f>S485/$E$23</f>
        <v>3.9054054054054057</v>
      </c>
      <c r="N485" s="3">
        <f>4*$F$23*((S485/$E$23)^-12 - (S485/$E$23)^-6)/$F$23</f>
        <v>-1.1270439036590199E-3</v>
      </c>
      <c r="O485" s="4">
        <f>$E$15*4*$F$23*(((-12/$E$23)*(-13/$E$23)*(S485/$E$23)^-14 - (-6/$E$23)*(-7/$E$23)*(S485/$E$23)^-8)+(2/S485)*((-12/$E$23)*(S485/$E$23)^-13 - (-6/$E$23)*(S485/$E$23)^-7))/$F$23</f>
        <v>-1.6729070899036926E-6</v>
      </c>
      <c r="P485" s="7">
        <f t="shared" si="46"/>
        <v>-1.1287168107489236E-3</v>
      </c>
      <c r="Q485" s="7"/>
      <c r="R485" s="8">
        <v>479</v>
      </c>
      <c r="S485" s="2">
        <v>11.56</v>
      </c>
      <c r="T485" s="4">
        <f t="shared" si="47"/>
        <v>-1.990343309853017E-33</v>
      </c>
      <c r="U485" s="4">
        <f t="shared" si="48"/>
        <v>-1.3761175405545493E-33</v>
      </c>
      <c r="W485" s="8">
        <v>479</v>
      </c>
      <c r="X485" s="2">
        <v>11.56</v>
      </c>
      <c r="Y485" s="4">
        <f>$E$15*4*$F$23*(((-12/$E$23)*(-13/$E$23)*(X485/$E$23)^-14 - (-6/$E$23)*(-7/$E$23)*(X485/$E$23)^-8)+(2/X485)*((-12/$E$23)*(X485/$E$23)^-13 - (-6/$E$23)*(X485/$E$23)^-7))</f>
        <v>-1.9903433098530177E-33</v>
      </c>
      <c r="Z485" s="4">
        <f t="shared" si="49"/>
        <v>-1.3761175405545496E-33</v>
      </c>
    </row>
    <row r="486" spans="8:26" x14ac:dyDescent="0.4">
      <c r="H486" s="8">
        <v>480</v>
      </c>
      <c r="I486" s="2">
        <v>11.58</v>
      </c>
      <c r="J486" s="4">
        <f t="shared" si="44"/>
        <v>-1.3290332956390283E-30</v>
      </c>
      <c r="K486" s="4">
        <f t="shared" si="45"/>
        <v>-2.6906116529715493E-30</v>
      </c>
      <c r="M486" s="10">
        <f>S486/$E$23</f>
        <v>3.9121621621621623</v>
      </c>
      <c r="N486" s="3">
        <f>4*$F$23*((S486/$E$23)^-12 - (S486/$E$23)^-6)/$F$23</f>
        <v>-1.1154182492097975E-3</v>
      </c>
      <c r="O486" s="4">
        <f>$E$15*4*$F$23*(((-12/$E$23)*(-13/$E$23)*(S486/$E$23)^-14 - (-6/$E$23)*(-7/$E$23)*(S486/$E$23)^-8)+(2/S486)*((-12/$E$23)*(S486/$E$23)^-13 - (-6/$E$23)*(S486/$E$23)^-7))/$F$23</f>
        <v>-1.6499530375776912E-6</v>
      </c>
      <c r="P486" s="7">
        <f t="shared" si="46"/>
        <v>-1.1170682022473752E-3</v>
      </c>
      <c r="Q486" s="7"/>
      <c r="R486" s="8">
        <v>480</v>
      </c>
      <c r="S486" s="2">
        <v>11.58</v>
      </c>
      <c r="T486" s="4">
        <f t="shared" si="47"/>
        <v>-1.9630336972888772E-33</v>
      </c>
      <c r="U486" s="4">
        <f t="shared" si="48"/>
        <v>-1.3549046977060355E-33</v>
      </c>
      <c r="W486" s="8">
        <v>480</v>
      </c>
      <c r="X486" s="2">
        <v>11.58</v>
      </c>
      <c r="Y486" s="4">
        <f>$E$15*4*$F$23*(((-12/$E$23)*(-13/$E$23)*(X486/$E$23)^-14 - (-6/$E$23)*(-7/$E$23)*(X486/$E$23)^-8)+(2/X486)*((-12/$E$23)*(X486/$E$23)^-13 - (-6/$E$23)*(X486/$E$23)^-7))</f>
        <v>-1.9630336972888775E-33</v>
      </c>
      <c r="Z486" s="4">
        <f t="shared" si="49"/>
        <v>-1.3549046977060357E-33</v>
      </c>
    </row>
    <row r="487" spans="8:26" x14ac:dyDescent="0.4">
      <c r="H487" s="8">
        <v>481</v>
      </c>
      <c r="I487" s="2">
        <v>11.6</v>
      </c>
      <c r="J487" s="4">
        <f t="shared" si="44"/>
        <v>-1.31534090608306E-30</v>
      </c>
      <c r="K487" s="4">
        <f t="shared" si="45"/>
        <v>-2.6629058455897043E-30</v>
      </c>
      <c r="M487" s="10">
        <f>S487/$E$23</f>
        <v>3.9189189189189189</v>
      </c>
      <c r="N487" s="3">
        <f>4*$F$23*((S487/$E$23)^-12 - (S487/$E$23)^-6)/$F$23</f>
        <v>-1.1039322343760892E-3</v>
      </c>
      <c r="O487" s="4">
        <f>$E$15*4*$F$23*(((-12/$E$23)*(-13/$E$23)*(S487/$E$23)^-14 - (-6/$E$23)*(-7/$E$23)*(S487/$E$23)^-8)+(2/S487)*((-12/$E$23)*(S487/$E$23)^-13 - (-6/$E$23)*(S487/$E$23)^-7))/$F$23</f>
        <v>-1.6273525221104929E-6</v>
      </c>
      <c r="P487" s="7">
        <f t="shared" si="46"/>
        <v>-1.1055595868981998E-3</v>
      </c>
      <c r="Q487" s="7"/>
      <c r="R487" s="8">
        <v>481</v>
      </c>
      <c r="S487" s="2">
        <v>11.6</v>
      </c>
      <c r="T487" s="4">
        <f t="shared" si="47"/>
        <v>-1.9361447056462168E-33</v>
      </c>
      <c r="U487" s="4">
        <f t="shared" si="48"/>
        <v>-1.3340543043623522E-33</v>
      </c>
      <c r="W487" s="8">
        <v>481</v>
      </c>
      <c r="X487" s="2">
        <v>11.6</v>
      </c>
      <c r="Y487" s="4">
        <f>$E$15*4*$F$23*(((-12/$E$23)*(-13/$E$23)*(X487/$E$23)^-14 - (-6/$E$23)*(-7/$E$23)*(X487/$E$23)^-8)+(2/X487)*((-12/$E$23)*(X487/$E$23)^-13 - (-6/$E$23)*(X487/$E$23)^-7))</f>
        <v>-1.9361447056462172E-33</v>
      </c>
      <c r="Z487" s="4">
        <f t="shared" si="49"/>
        <v>-1.3340543043623519E-33</v>
      </c>
    </row>
    <row r="488" spans="8:26" x14ac:dyDescent="0.4">
      <c r="H488" s="8">
        <v>482</v>
      </c>
      <c r="I488" s="2">
        <v>11.62</v>
      </c>
      <c r="J488" s="4">
        <f t="shared" si="44"/>
        <v>-1.3018127903594202E-30</v>
      </c>
      <c r="K488" s="4">
        <f t="shared" si="45"/>
        <v>-2.6355322023720505E-30</v>
      </c>
      <c r="M488" s="10">
        <f>S488/$E$23</f>
        <v>3.9256756756756754</v>
      </c>
      <c r="N488" s="3">
        <f>4*$F$23*((S488/$E$23)^-12 - (S488/$E$23)^-6)/$F$23</f>
        <v>-1.0925839461398724E-3</v>
      </c>
      <c r="O488" s="4">
        <f>$E$15*4*$F$23*(((-12/$E$23)*(-13/$E$23)*(S488/$E$23)^-14 - (-6/$E$23)*(-7/$E$23)*(S488/$E$23)^-8)+(2/S488)*((-12/$E$23)*(S488/$E$23)^-13 - (-6/$E$23)*(S488/$E$23)^-7))/$F$23</f>
        <v>-1.6050995079409972E-6</v>
      </c>
      <c r="P488" s="7">
        <f t="shared" si="46"/>
        <v>-1.0941890456478134E-3</v>
      </c>
      <c r="Q488" s="7"/>
      <c r="R488" s="8">
        <v>482</v>
      </c>
      <c r="S488" s="2">
        <v>11.62</v>
      </c>
      <c r="T488" s="4">
        <f t="shared" si="47"/>
        <v>-1.9096691541086419E-33</v>
      </c>
      <c r="U488" s="4">
        <f t="shared" si="48"/>
        <v>-1.3135595664969603E-33</v>
      </c>
      <c r="W488" s="8">
        <v>482</v>
      </c>
      <c r="X488" s="2">
        <v>11.62</v>
      </c>
      <c r="Y488" s="4">
        <f>$E$15*4*$F$23*(((-12/$E$23)*(-13/$E$23)*(X488/$E$23)^-14 - (-6/$E$23)*(-7/$E$23)*(X488/$E$23)^-8)+(2/X488)*((-12/$E$23)*(X488/$E$23)^-13 - (-6/$E$23)*(X488/$E$23)^-7))</f>
        <v>-1.9096691541086419E-33</v>
      </c>
      <c r="Z488" s="4">
        <f t="shared" si="49"/>
        <v>-1.3135595664969601E-33</v>
      </c>
    </row>
    <row r="489" spans="8:26" x14ac:dyDescent="0.4">
      <c r="H489" s="8">
        <v>483</v>
      </c>
      <c r="I489" s="2">
        <v>11.64</v>
      </c>
      <c r="J489" s="4">
        <f t="shared" si="44"/>
        <v>-1.2884467004096597E-30</v>
      </c>
      <c r="K489" s="4">
        <f t="shared" si="45"/>
        <v>-2.6084861821950127E-30</v>
      </c>
      <c r="M489" s="10">
        <f>S489/$E$23</f>
        <v>3.9324324324324325</v>
      </c>
      <c r="N489" s="3">
        <f>4*$F$23*((S489/$E$23)^-12 - (S489/$E$23)^-6)/$F$23</f>
        <v>-1.0813715009039544E-3</v>
      </c>
      <c r="O489" s="4">
        <f>$E$15*4*$F$23*(((-12/$E$23)*(-13/$E$23)*(S489/$E$23)^-14 - (-6/$E$23)*(-7/$E$23)*(S489/$E$23)^-8)+(2/S489)*((-12/$E$23)*(S489/$E$23)^-13 - (-6/$E$23)*(S489/$E$23)^-7))/$F$23</f>
        <v>-1.5831880725487406E-6</v>
      </c>
      <c r="P489" s="7">
        <f t="shared" si="46"/>
        <v>-1.0829546889765031E-3</v>
      </c>
      <c r="Q489" s="7"/>
      <c r="R489" s="8">
        <v>483</v>
      </c>
      <c r="S489" s="2">
        <v>11.64</v>
      </c>
      <c r="T489" s="4">
        <f t="shared" si="47"/>
        <v>-1.8835999963499967E-33</v>
      </c>
      <c r="U489" s="4">
        <f t="shared" si="48"/>
        <v>-1.2934138285980872E-33</v>
      </c>
      <c r="W489" s="8">
        <v>483</v>
      </c>
      <c r="X489" s="2">
        <v>11.64</v>
      </c>
      <c r="Y489" s="4">
        <f>$E$15*4*$F$23*(((-12/$E$23)*(-13/$E$23)*(X489/$E$23)^-14 - (-6/$E$23)*(-7/$E$23)*(X489/$E$23)^-8)+(2/X489)*((-12/$E$23)*(X489/$E$23)^-13 - (-6/$E$23)*(X489/$E$23)^-7))</f>
        <v>-1.8835999963499974E-33</v>
      </c>
      <c r="Z489" s="4">
        <f t="shared" si="49"/>
        <v>-1.2934138285980874E-33</v>
      </c>
    </row>
    <row r="490" spans="8:26" x14ac:dyDescent="0.4">
      <c r="H490" s="8">
        <v>484</v>
      </c>
      <c r="I490" s="2">
        <v>11.66</v>
      </c>
      <c r="J490" s="4">
        <f t="shared" si="44"/>
        <v>-1.2752404227137804E-30</v>
      </c>
      <c r="K490" s="4">
        <f t="shared" si="45"/>
        <v>-2.5817633136067353E-30</v>
      </c>
      <c r="M490" s="10">
        <f>S490/$E$23</f>
        <v>3.9391891891891895</v>
      </c>
      <c r="N490" s="3">
        <f>4*$F$23*((S490/$E$23)^-12 - (S490/$E$23)^-6)/$F$23</f>
        <v>-1.0702930439903825E-3</v>
      </c>
      <c r="O490" s="4">
        <f>$E$15*4*$F$23*(((-12/$E$23)*(-13/$E$23)*(S490/$E$23)^-14 - (-6/$E$23)*(-7/$E$23)*(S490/$E$23)^-8)+(2/S490)*((-12/$E$23)*(S490/$E$23)^-13 - (-6/$E$23)*(S490/$E$23)^-7))/$F$23</f>
        <v>-1.5616124041511625E-6</v>
      </c>
      <c r="P490" s="7">
        <f t="shared" si="46"/>
        <v>-1.0718546563945337E-3</v>
      </c>
      <c r="Q490" s="7"/>
      <c r="R490" s="8">
        <v>484</v>
      </c>
      <c r="S490" s="2">
        <v>11.66</v>
      </c>
      <c r="T490" s="4">
        <f t="shared" si="47"/>
        <v>-1.8579303177946868E-33</v>
      </c>
      <c r="U490" s="4">
        <f t="shared" si="48"/>
        <v>-1.2736105706197412E-33</v>
      </c>
      <c r="W490" s="8">
        <v>484</v>
      </c>
      <c r="X490" s="2">
        <v>11.66</v>
      </c>
      <c r="Y490" s="4">
        <f>$E$15*4*$F$23*(((-12/$E$23)*(-13/$E$23)*(X490/$E$23)^-14 - (-6/$E$23)*(-7/$E$23)*(X490/$E$23)^-8)+(2/X490)*((-12/$E$23)*(X490/$E$23)^-13 - (-6/$E$23)*(X490/$E$23)^-7))</f>
        <v>-1.8579303177946874E-33</v>
      </c>
      <c r="Z490" s="4">
        <f t="shared" si="49"/>
        <v>-1.2736105706197413E-33</v>
      </c>
    </row>
    <row r="491" spans="8:26" x14ac:dyDescent="0.4">
      <c r="H491" s="8">
        <v>485</v>
      </c>
      <c r="I491" s="2">
        <v>11.68</v>
      </c>
      <c r="J491" s="4">
        <f t="shared" si="44"/>
        <v>-1.2621917777019507E-30</v>
      </c>
      <c r="K491" s="4">
        <f t="shared" si="45"/>
        <v>-2.5553591936426834E-30</v>
      </c>
      <c r="M491" s="10">
        <f>S491/$E$23</f>
        <v>3.9459459459459461</v>
      </c>
      <c r="N491" s="3">
        <f>4*$F$23*((S491/$E$23)^-12 - (S491/$E$23)^-6)/$F$23</f>
        <v>-1.0593467491482342E-3</v>
      </c>
      <c r="O491" s="4">
        <f>$E$15*4*$F$23*(((-12/$E$23)*(-13/$E$23)*(S491/$E$23)^-14 - (-6/$E$23)*(-7/$E$23)*(S491/$E$23)^-8)+(2/S491)*((-12/$E$23)*(S491/$E$23)^-13 - (-6/$E$23)*(S491/$E$23)^-7))/$F$23</f>
        <v>-1.5403667994515127E-6</v>
      </c>
      <c r="P491" s="7">
        <f t="shared" si="46"/>
        <v>-1.0608871159476856E-3</v>
      </c>
      <c r="Q491" s="7"/>
      <c r="R491" s="8">
        <v>485</v>
      </c>
      <c r="S491" s="2">
        <v>11.68</v>
      </c>
      <c r="T491" s="4">
        <f t="shared" si="47"/>
        <v>-1.8326533329382451E-33</v>
      </c>
      <c r="U491" s="4">
        <f t="shared" si="48"/>
        <v>-1.2541434050047209E-33</v>
      </c>
      <c r="W491" s="8">
        <v>485</v>
      </c>
      <c r="X491" s="2">
        <v>11.68</v>
      </c>
      <c r="Y491" s="4">
        <f>$E$15*4*$F$23*(((-12/$E$23)*(-13/$E$23)*(X491/$E$23)^-14 - (-6/$E$23)*(-7/$E$23)*(X491/$E$23)^-8)+(2/X491)*((-12/$E$23)*(X491/$E$23)^-13 - (-6/$E$23)*(X491/$E$23)^-7))</f>
        <v>-1.8326533329382454E-33</v>
      </c>
      <c r="Z491" s="4">
        <f t="shared" si="49"/>
        <v>-1.2541434050047205E-33</v>
      </c>
    </row>
    <row r="492" spans="8:26" x14ac:dyDescent="0.4">
      <c r="H492" s="8">
        <v>486</v>
      </c>
      <c r="I492" s="2">
        <v>11.7</v>
      </c>
      <c r="J492" s="4">
        <f t="shared" si="44"/>
        <v>-1.249298619177216E-30</v>
      </c>
      <c r="K492" s="4">
        <f t="shared" si="45"/>
        <v>-2.5292694866633231E-30</v>
      </c>
      <c r="M492" s="10">
        <f>S492/$E$23</f>
        <v>3.9527027027027026</v>
      </c>
      <c r="N492" s="3">
        <f>4*$F$23*((S492/$E$23)^-12 - (S492/$E$23)^-6)/$F$23</f>
        <v>-1.0485308180706015E-3</v>
      </c>
      <c r="O492" s="4">
        <f>$E$15*4*$F$23*(((-12/$E$23)*(-13/$E$23)*(S492/$E$23)^-14 - (-6/$E$23)*(-7/$E$23)*(S492/$E$23)^-8)+(2/S492)*((-12/$E$23)*(S492/$E$23)^-13 - (-6/$E$23)*(S492/$E$23)^-7))/$F$23</f>
        <v>-1.5194456614362137E-6</v>
      </c>
      <c r="P492" s="7">
        <f t="shared" si="46"/>
        <v>-1.0500502637320378E-3</v>
      </c>
      <c r="Q492" s="7"/>
      <c r="R492" s="8">
        <v>486</v>
      </c>
      <c r="S492" s="2">
        <v>11.7</v>
      </c>
      <c r="T492" s="4">
        <f t="shared" si="47"/>
        <v>-1.8077623827267421E-33</v>
      </c>
      <c r="U492" s="4">
        <f t="shared" si="48"/>
        <v>-1.2350060737778066E-33</v>
      </c>
      <c r="W492" s="8">
        <v>486</v>
      </c>
      <c r="X492" s="2">
        <v>11.7</v>
      </c>
      <c r="Y492" s="4">
        <f>$E$15*4*$F$23*(((-12/$E$23)*(-13/$E$23)*(X492/$E$23)^-14 - (-6/$E$23)*(-7/$E$23)*(X492/$E$23)^-8)+(2/X492)*((-12/$E$23)*(X492/$E$23)^-13 - (-6/$E$23)*(X492/$E$23)^-7))</f>
        <v>-1.8077623827267432E-33</v>
      </c>
      <c r="Z492" s="4">
        <f t="shared" si="49"/>
        <v>-1.2350060737778068E-33</v>
      </c>
    </row>
    <row r="493" spans="8:26" x14ac:dyDescent="0.4">
      <c r="H493" s="8">
        <v>487</v>
      </c>
      <c r="I493" s="2">
        <v>11.72</v>
      </c>
      <c r="J493" s="4">
        <f t="shared" si="44"/>
        <v>-1.2365588337489757E-30</v>
      </c>
      <c r="K493" s="4">
        <f t="shared" si="45"/>
        <v>-2.5034899232134236E-30</v>
      </c>
      <c r="M493" s="10">
        <f>S493/$E$23</f>
        <v>3.9594594594594597</v>
      </c>
      <c r="N493" s="3">
        <f>4*$F$23*((S493/$E$23)^-12 - (S493/$E$23)^-6)/$F$23</f>
        <v>-1.037843479920576E-3</v>
      </c>
      <c r="O493" s="4">
        <f>$E$15*4*$F$23*(((-12/$E$23)*(-13/$E$23)*(S493/$E$23)^-14 - (-6/$E$23)*(-7/$E$23)*(S493/$E$23)^-8)+(2/S493)*((-12/$E$23)*(S493/$E$23)^-13 - (-6/$E$23)*(S493/$E$23)^-7))/$F$23</f>
        <v>-1.4988434972205001E-6</v>
      </c>
      <c r="P493" s="7">
        <f t="shared" si="46"/>
        <v>-1.0393423234177966E-3</v>
      </c>
      <c r="Q493" s="7"/>
      <c r="R493" s="8">
        <v>487</v>
      </c>
      <c r="S493" s="2">
        <v>11.72</v>
      </c>
      <c r="T493" s="4">
        <f t="shared" si="47"/>
        <v>-1.7832509319936369E-33</v>
      </c>
      <c r="U493" s="4">
        <f t="shared" si="48"/>
        <v>-1.2161924457073729E-33</v>
      </c>
      <c r="W493" s="8">
        <v>487</v>
      </c>
      <c r="X493" s="2">
        <v>11.72</v>
      </c>
      <c r="Y493" s="4">
        <f>$E$15*4*$F$23*(((-12/$E$23)*(-13/$E$23)*(X493/$E$23)^-14 - (-6/$E$23)*(-7/$E$23)*(X493/$E$23)^-8)+(2/X493)*((-12/$E$23)*(X493/$E$23)^-13 - (-6/$E$23)*(X493/$E$23)^-7))</f>
        <v>-1.7832509319936369E-33</v>
      </c>
      <c r="Z493" s="4">
        <f t="shared" si="49"/>
        <v>-1.2161924457073731E-33</v>
      </c>
    </row>
    <row r="494" spans="8:26" x14ac:dyDescent="0.4">
      <c r="H494" s="8">
        <v>488</v>
      </c>
      <c r="I494" s="2">
        <v>11.74</v>
      </c>
      <c r="J494" s="4">
        <f t="shared" si="44"/>
        <v>-1.2239703402770271E-30</v>
      </c>
      <c r="K494" s="4">
        <f t="shared" si="45"/>
        <v>-2.4780162989025824E-30</v>
      </c>
      <c r="M494" s="10">
        <f>S494/$E$23</f>
        <v>3.9662162162162162</v>
      </c>
      <c r="N494" s="3">
        <f>4*$F$23*((S494/$E$23)^-12 - (S494/$E$23)^-6)/$F$23</f>
        <v>-1.0272829908660693E-3</v>
      </c>
      <c r="O494" s="4">
        <f>$E$15*4*$F$23*(((-12/$E$23)*(-13/$E$23)*(S494/$E$23)^-14 - (-6/$E$23)*(-7/$E$23)*(S494/$E$23)^-8)+(2/S494)*((-12/$E$23)*(S494/$E$23)^-13 - (-6/$E$23)*(S494/$E$23)^-7))/$F$23</f>
        <v>-1.4785549159412395E-6</v>
      </c>
      <c r="P494" s="7">
        <f t="shared" si="46"/>
        <v>-1.0287615457820105E-3</v>
      </c>
      <c r="Q494" s="7"/>
      <c r="R494" s="8">
        <v>488</v>
      </c>
      <c r="S494" s="2">
        <v>11.74</v>
      </c>
      <c r="T494" s="4">
        <f t="shared" si="47"/>
        <v>-1.7591125669527478E-33</v>
      </c>
      <c r="U494" s="4">
        <f t="shared" si="48"/>
        <v>-1.1976965135337127E-33</v>
      </c>
      <c r="W494" s="8">
        <v>488</v>
      </c>
      <c r="X494" s="2">
        <v>11.74</v>
      </c>
      <c r="Y494" s="4">
        <f>$E$15*4*$F$23*(((-12/$E$23)*(-13/$E$23)*(X494/$E$23)^-14 - (-6/$E$23)*(-7/$E$23)*(X494/$E$23)^-8)+(2/X494)*((-12/$E$23)*(X494/$E$23)^-13 - (-6/$E$23)*(X494/$E$23)^-7))</f>
        <v>-1.7591125669527485E-33</v>
      </c>
      <c r="Z494" s="4">
        <f t="shared" si="49"/>
        <v>-1.1976965135337128E-33</v>
      </c>
    </row>
    <row r="495" spans="8:26" x14ac:dyDescent="0.4">
      <c r="H495" s="8">
        <v>489</v>
      </c>
      <c r="I495" s="2">
        <v>11.76</v>
      </c>
      <c r="J495" s="4">
        <f t="shared" si="44"/>
        <v>-1.2115310893259302E-30</v>
      </c>
      <c r="K495" s="4">
        <f t="shared" si="45"/>
        <v>-2.452844473306466E-30</v>
      </c>
      <c r="M495" s="10">
        <f>S495/$E$23</f>
        <v>3.9729729729729728</v>
      </c>
      <c r="N495" s="3">
        <f>4*$F$23*((S495/$E$23)^-12 - (S495/$E$23)^-6)/$F$23</f>
        <v>-1.0168476336232595E-3</v>
      </c>
      <c r="O495" s="4">
        <f>$E$15*4*$F$23*(((-12/$E$23)*(-13/$E$23)*(S495/$E$23)^-14 - (-6/$E$23)*(-7/$E$23)*(S495/$E$23)^-8)+(2/S495)*((-12/$E$23)*(S495/$E$23)^-13 - (-6/$E$23)*(S495/$E$23)^-7))/$F$23</f>
        <v>-1.4585746266957463E-6</v>
      </c>
      <c r="P495" s="7">
        <f t="shared" si="46"/>
        <v>-1.0183062082499553E-3</v>
      </c>
      <c r="Q495" s="7"/>
      <c r="R495" s="8">
        <v>489</v>
      </c>
      <c r="S495" s="2">
        <v>11.76</v>
      </c>
      <c r="T495" s="4">
        <f t="shared" si="47"/>
        <v>-1.7353409927459671E-33</v>
      </c>
      <c r="U495" s="4">
        <f t="shared" si="48"/>
        <v>-1.1795123912623634E-33</v>
      </c>
      <c r="W495" s="8">
        <v>489</v>
      </c>
      <c r="X495" s="2">
        <v>11.76</v>
      </c>
      <c r="Y495" s="4">
        <f>$E$15*4*$F$23*(((-12/$E$23)*(-13/$E$23)*(X495/$E$23)^-14 - (-6/$E$23)*(-7/$E$23)*(X495/$E$23)^-8)+(2/X495)*((-12/$E$23)*(X495/$E$23)^-13 - (-6/$E$23)*(X495/$E$23)^-7))</f>
        <v>-1.7353409927459675E-33</v>
      </c>
      <c r="Z495" s="4">
        <f t="shared" si="49"/>
        <v>-1.1795123912623634E-33</v>
      </c>
    </row>
    <row r="496" spans="8:26" x14ac:dyDescent="0.4">
      <c r="H496" s="8">
        <v>490</v>
      </c>
      <c r="I496" s="2">
        <v>11.78</v>
      </c>
      <c r="J496" s="4">
        <f t="shared" si="44"/>
        <v>-1.1992390626295156E-30</v>
      </c>
      <c r="K496" s="4">
        <f t="shared" si="45"/>
        <v>-2.427970368888437E-30</v>
      </c>
      <c r="M496" s="10">
        <f>S496/$E$23</f>
        <v>3.9797297297297294</v>
      </c>
      <c r="N496" s="3">
        <f>4*$F$23*((S496/$E$23)^-12 - (S496/$E$23)^-6)/$F$23</f>
        <v>-1.0065357170085218E-3</v>
      </c>
      <c r="O496" s="4">
        <f>$E$15*4*$F$23*(((-12/$E$23)*(-13/$E$23)*(S496/$E$23)^-14 - (-6/$E$23)*(-7/$E$23)*(S496/$E$23)^-8)+(2/S496)*((-12/$E$23)*(S496/$E$23)^-13 - (-6/$E$23)*(S496/$E$23)^-7))/$F$23</f>
        <v>-1.4388974365256101E-6</v>
      </c>
      <c r="P496" s="7">
        <f t="shared" si="46"/>
        <v>-1.0079746144450474E-3</v>
      </c>
      <c r="Q496" s="7"/>
      <c r="R496" s="8">
        <v>490</v>
      </c>
      <c r="S496" s="2">
        <v>11.78</v>
      </c>
      <c r="T496" s="4">
        <f t="shared" si="47"/>
        <v>-1.7119300310445067E-33</v>
      </c>
      <c r="U496" s="4">
        <f t="shared" si="48"/>
        <v>-1.1616343115208631E-33</v>
      </c>
      <c r="W496" s="8">
        <v>490</v>
      </c>
      <c r="X496" s="2">
        <v>11.78</v>
      </c>
      <c r="Y496" s="4">
        <f>$E$15*4*$F$23*(((-12/$E$23)*(-13/$E$23)*(X496/$E$23)^-14 - (-6/$E$23)*(-7/$E$23)*(X496/$E$23)^-8)+(2/X496)*((-12/$E$23)*(X496/$E$23)^-13 - (-6/$E$23)*(X496/$E$23)^-7))</f>
        <v>-1.7119300310445077E-33</v>
      </c>
      <c r="Z496" s="4">
        <f t="shared" si="49"/>
        <v>-1.1616343115208632E-33</v>
      </c>
    </row>
    <row r="497" spans="8:26" x14ac:dyDescent="0.4">
      <c r="H497" s="8">
        <v>491</v>
      </c>
      <c r="I497" s="2">
        <v>11.8</v>
      </c>
      <c r="J497" s="4">
        <f t="shared" si="44"/>
        <v>-1.1870922725653146E-30</v>
      </c>
      <c r="K497" s="4">
        <f t="shared" si="45"/>
        <v>-2.4033899699411012E-30</v>
      </c>
      <c r="M497" s="10">
        <f>S497/$E$23</f>
        <v>3.9864864864864868</v>
      </c>
      <c r="N497" s="3">
        <f>4*$F$23*((S497/$E$23)^-12 - (S497/$E$23)^-6)/$F$23</f>
        <v>-9.963455754986516E-4</v>
      </c>
      <c r="O497" s="4">
        <f>$E$15*4*$F$23*(((-12/$E$23)*(-13/$E$23)*(S497/$E$23)^-14 - (-6/$E$23)*(-7/$E$23)*(S497/$E$23)^-8)+(2/S497)*((-12/$E$23)*(S497/$E$23)^-13 - (-6/$E$23)*(S497/$E$23)^-7))/$F$23</f>
        <v>-1.4195182484444035E-6</v>
      </c>
      <c r="P497" s="7">
        <f t="shared" si="46"/>
        <v>-9.9776509374709609E-4</v>
      </c>
      <c r="Q497" s="7"/>
      <c r="R497" s="8">
        <v>491</v>
      </c>
      <c r="S497" s="2">
        <v>11.8</v>
      </c>
      <c r="T497" s="4">
        <f t="shared" si="47"/>
        <v>-1.6888736177023692E-33</v>
      </c>
      <c r="U497" s="4">
        <f t="shared" si="48"/>
        <v>-1.1440566229773053E-33</v>
      </c>
      <c r="W497" s="8">
        <v>491</v>
      </c>
      <c r="X497" s="2">
        <v>11.8</v>
      </c>
      <c r="Y497" s="4">
        <f>$E$15*4*$F$23*(((-12/$E$23)*(-13/$E$23)*(X497/$E$23)^-14 - (-6/$E$23)*(-7/$E$23)*(X497/$E$23)^-8)+(2/X497)*((-12/$E$23)*(X497/$E$23)^-13 - (-6/$E$23)*(X497/$E$23)^-7))</f>
        <v>-1.6888736177023696E-33</v>
      </c>
      <c r="Z497" s="4">
        <f t="shared" si="49"/>
        <v>-1.1440566229773055E-33</v>
      </c>
    </row>
    <row r="498" spans="8:26" x14ac:dyDescent="0.4">
      <c r="H498" s="8">
        <v>492</v>
      </c>
      <c r="I498" s="2">
        <v>11.82</v>
      </c>
      <c r="J498" s="4">
        <f t="shared" si="44"/>
        <v>-1.1750887616387147E-30</v>
      </c>
      <c r="K498" s="4">
        <f t="shared" si="45"/>
        <v>-2.3790993215473957E-30</v>
      </c>
      <c r="M498" s="10">
        <f>S498/$E$23</f>
        <v>3.9932432432432434</v>
      </c>
      <c r="N498" s="3">
        <f>4*$F$23*((S498/$E$23)^-12 - (S498/$E$23)^-6)/$F$23</f>
        <v>-9.8627556879922148E-4</v>
      </c>
      <c r="O498" s="4">
        <f>$E$15*4*$F$23*(((-12/$E$23)*(-13/$E$23)*(S498/$E$23)^-14 - (-6/$E$23)*(-7/$E$23)*(S498/$E$23)^-8)+(2/S498)*((-12/$E$23)*(S498/$E$23)^-13 - (-6/$E$23)*(S498/$E$23)^-7))/$F$23</f>
        <v>-1.4004320595082989E-6</v>
      </c>
      <c r="P498" s="7">
        <f t="shared" si="46"/>
        <v>-9.876760008587298E-4</v>
      </c>
      <c r="Q498" s="7"/>
      <c r="R498" s="8">
        <v>492</v>
      </c>
      <c r="S498" s="2">
        <v>11.82</v>
      </c>
      <c r="T498" s="4">
        <f t="shared" si="47"/>
        <v>-1.666165800460855E-33</v>
      </c>
      <c r="U498" s="4">
        <f t="shared" si="48"/>
        <v>-1.1267737878191852E-33</v>
      </c>
      <c r="W498" s="8">
        <v>492</v>
      </c>
      <c r="X498" s="2">
        <v>11.82</v>
      </c>
      <c r="Y498" s="4">
        <f>$E$15*4*$F$23*(((-12/$E$23)*(-13/$E$23)*(X498/$E$23)^-14 - (-6/$E$23)*(-7/$E$23)*(X498/$E$23)^-8)+(2/X498)*((-12/$E$23)*(X498/$E$23)^-13 - (-6/$E$23)*(X498/$E$23)^-7))</f>
        <v>-1.6661658004608553E-33</v>
      </c>
      <c r="Z498" s="4">
        <f t="shared" si="49"/>
        <v>-1.126773787819185E-33</v>
      </c>
    </row>
    <row r="499" spans="8:26" x14ac:dyDescent="0.4">
      <c r="H499" s="8">
        <v>493</v>
      </c>
      <c r="I499" s="2">
        <v>11.84</v>
      </c>
      <c r="J499" s="4">
        <f t="shared" si="44"/>
        <v>-1.1632266019766373E-30</v>
      </c>
      <c r="K499" s="4">
        <f t="shared" si="45"/>
        <v>-2.3550945285608041E-30</v>
      </c>
      <c r="M499" s="10">
        <f>S499/$E$23</f>
        <v>4</v>
      </c>
      <c r="N499" s="3">
        <f>4*$F$23*((S499/$E$23)^-12 - (S499/$E$23)^-6)/$F$23</f>
        <v>-9.7632408142089833E-4</v>
      </c>
      <c r="O499" s="4">
        <f>$E$15*4*$F$23*(((-12/$E$23)*(-13/$E$23)*(S499/$E$23)^-14 - (-6/$E$23)*(-7/$E$23)*(S499/$E$23)^-8)+(2/S499)*((-12/$E$23)*(S499/$E$23)^-13 - (-6/$E$23)*(S499/$E$23)^-7))/$F$23</f>
        <v>-1.3816339589285416E-6</v>
      </c>
      <c r="P499" s="7">
        <f t="shared" si="46"/>
        <v>-9.7770571537982693E-4</v>
      </c>
      <c r="Q499" s="7"/>
      <c r="R499" s="8">
        <v>493</v>
      </c>
      <c r="S499" s="2">
        <v>11.84</v>
      </c>
      <c r="T499" s="4">
        <f t="shared" si="47"/>
        <v>-1.6438007367028803E-33</v>
      </c>
      <c r="U499" s="4">
        <f t="shared" si="48"/>
        <v>-1.1097803792909908E-33</v>
      </c>
      <c r="W499" s="8">
        <v>493</v>
      </c>
      <c r="X499" s="2">
        <v>11.84</v>
      </c>
      <c r="Y499" s="4">
        <f>$E$15*4*$F$23*(((-12/$E$23)*(-13/$E$23)*(X499/$E$23)^-14 - (-6/$E$23)*(-7/$E$23)*(X499/$E$23)^-8)+(2/X499)*((-12/$E$23)*(X499/$E$23)^-13 - (-6/$E$23)*(X499/$E$23)^-7))</f>
        <v>-1.6438007367028806E-33</v>
      </c>
      <c r="Z499" s="4">
        <f t="shared" si="49"/>
        <v>-1.109780379290991E-33</v>
      </c>
    </row>
    <row r="500" spans="8:26" x14ac:dyDescent="0.4">
      <c r="H500" s="8">
        <v>494</v>
      </c>
      <c r="I500" s="2">
        <v>11.86</v>
      </c>
      <c r="J500" s="4">
        <f t="shared" si="44"/>
        <v>-1.1515038948305643E-30</v>
      </c>
      <c r="K500" s="4">
        <f t="shared" si="45"/>
        <v>-2.3313717546043522E-30</v>
      </c>
      <c r="M500" s="10">
        <f>S500/$E$23</f>
        <v>4.006756756756757</v>
      </c>
      <c r="N500" s="3">
        <f>4*$F$23*((S500/$E$23)^-12 - (S500/$E$23)^-6)/$F$23</f>
        <v>-9.6648952226357848E-4</v>
      </c>
      <c r="O500" s="4">
        <f>$E$15*4*$F$23*(((-12/$E$23)*(-13/$E$23)*(S500/$E$23)^-14 - (-6/$E$23)*(-7/$E$23)*(S500/$E$23)^-8)+(2/S500)*((-12/$E$23)*(S500/$E$23)^-13 - (-6/$E$23)*(S500/$E$23)^-7))/$F$23</f>
        <v>-1.3631191262248627E-6</v>
      </c>
      <c r="P500" s="7">
        <f t="shared" si="46"/>
        <v>-9.678526413898033E-4</v>
      </c>
      <c r="Q500" s="7"/>
      <c r="R500" s="8">
        <v>494</v>
      </c>
      <c r="S500" s="2">
        <v>11.86</v>
      </c>
      <c r="T500" s="4">
        <f t="shared" si="47"/>
        <v>-1.6217726912559943E-33</v>
      </c>
      <c r="U500" s="4">
        <f t="shared" si="48"/>
        <v>-1.0930710792891372E-33</v>
      </c>
      <c r="W500" s="8">
        <v>494</v>
      </c>
      <c r="X500" s="2">
        <v>11.86</v>
      </c>
      <c r="Y500" s="4">
        <f>$E$15*4*$F$23*(((-12/$E$23)*(-13/$E$23)*(X500/$E$23)^-14 - (-6/$E$23)*(-7/$E$23)*(X500/$E$23)^-8)+(2/X500)*((-12/$E$23)*(X500/$E$23)^-13 - (-6/$E$23)*(X500/$E$23)^-7))</f>
        <v>-1.6217726912559953E-33</v>
      </c>
      <c r="Z500" s="4">
        <f t="shared" si="49"/>
        <v>-1.0930710792891374E-33</v>
      </c>
    </row>
    <row r="501" spans="8:26" x14ac:dyDescent="0.4">
      <c r="H501" s="8">
        <v>495</v>
      </c>
      <c r="I501" s="2">
        <v>11.88</v>
      </c>
      <c r="J501" s="4">
        <f t="shared" si="44"/>
        <v>-1.1399187700887108E-30</v>
      </c>
      <c r="K501" s="4">
        <f t="shared" si="45"/>
        <v>-2.3079272210879879E-30</v>
      </c>
      <c r="M501" s="10">
        <f>S501/$E$23</f>
        <v>4.013513513513514</v>
      </c>
      <c r="N501" s="3">
        <f>4*$F$23*((S501/$E$23)^-12 - (S501/$E$23)^-6)/$F$23</f>
        <v>-9.5677032420816879E-4</v>
      </c>
      <c r="O501" s="4">
        <f>$E$15*4*$F$23*(((-12/$E$23)*(-13/$E$23)*(S501/$E$23)^-14 - (-6/$E$23)*(-7/$E$23)*(S501/$E$23)^-8)+(2/S501)*((-12/$E$23)*(S501/$E$23)^-13 - (-6/$E$23)*(S501/$E$23)^-7))/$F$23</f>
        <v>-1.3448828294188319E-6</v>
      </c>
      <c r="P501" s="7">
        <f t="shared" si="46"/>
        <v>-9.5811520703758765E-4</v>
      </c>
      <c r="Q501" s="7"/>
      <c r="R501" s="8">
        <v>495</v>
      </c>
      <c r="S501" s="2">
        <v>11.88</v>
      </c>
      <c r="T501" s="4">
        <f t="shared" si="47"/>
        <v>-1.6000760342429224E-33</v>
      </c>
      <c r="U501" s="4">
        <f t="shared" si="48"/>
        <v>-1.0766406760127719E-33</v>
      </c>
      <c r="W501" s="8">
        <v>495</v>
      </c>
      <c r="X501" s="2">
        <v>11.88</v>
      </c>
      <c r="Y501" s="4">
        <f>$E$15*4*$F$23*(((-12/$E$23)*(-13/$E$23)*(X501/$E$23)^-14 - (-6/$E$23)*(-7/$E$23)*(X501/$E$23)^-8)+(2/X501)*((-12/$E$23)*(X501/$E$23)^-13 - (-6/$E$23)*(X501/$E$23)^-7))</f>
        <v>-1.6000760342429228E-33</v>
      </c>
      <c r="Z501" s="4">
        <f t="shared" si="49"/>
        <v>-1.0766406760127722E-33</v>
      </c>
    </row>
    <row r="502" spans="8:26" x14ac:dyDescent="0.4">
      <c r="H502" s="8">
        <v>496</v>
      </c>
      <c r="I502" s="2">
        <v>11.9</v>
      </c>
      <c r="J502" s="4">
        <f t="shared" si="44"/>
        <v>-1.1284693857971621E-30</v>
      </c>
      <c r="K502" s="4">
        <f t="shared" si="45"/>
        <v>-2.2847572062439605E-30</v>
      </c>
      <c r="M502" s="10">
        <f>S502/$E$23</f>
        <v>4.0202702702702702</v>
      </c>
      <c r="N502" s="3">
        <f>4*$F$23*((S502/$E$23)^-12 - (S502/$E$23)^-6)/$F$23</f>
        <v>-9.4716494371586523E-4</v>
      </c>
      <c r="O502" s="4">
        <f>$E$15*4*$F$23*(((-12/$E$23)*(-13/$E$23)*(S502/$E$23)^-14 - (-6/$E$23)*(-7/$E$23)*(S502/$E$23)^-8)+(2/S502)*((-12/$E$23)*(S502/$E$23)^-13 - (-6/$E$23)*(S502/$E$23)^-7))/$F$23</f>
        <v>-1.3269204232662498E-6</v>
      </c>
      <c r="P502" s="7">
        <f t="shared" si="46"/>
        <v>-9.4849186413913144E-4</v>
      </c>
      <c r="Q502" s="7"/>
      <c r="R502" s="8">
        <v>496</v>
      </c>
      <c r="S502" s="2">
        <v>11.9</v>
      </c>
      <c r="T502" s="4">
        <f t="shared" si="47"/>
        <v>-1.5787052389785464E-33</v>
      </c>
      <c r="U502" s="4">
        <f t="shared" si="48"/>
        <v>-1.0604840616690849E-33</v>
      </c>
      <c r="W502" s="8">
        <v>496</v>
      </c>
      <c r="X502" s="2">
        <v>11.9</v>
      </c>
      <c r="Y502" s="4">
        <f>$E$15*4*$F$23*(((-12/$E$23)*(-13/$E$23)*(X502/$E$23)^-14 - (-6/$E$23)*(-7/$E$23)*(X502/$E$23)^-8)+(2/X502)*((-12/$E$23)*(X502/$E$23)^-13 - (-6/$E$23)*(X502/$E$23)^-7))</f>
        <v>-1.5787052389785471E-33</v>
      </c>
      <c r="Z502" s="4">
        <f t="shared" si="49"/>
        <v>-1.060484061669085E-33</v>
      </c>
    </row>
    <row r="503" spans="8:26" x14ac:dyDescent="0.4">
      <c r="H503" s="8">
        <v>497</v>
      </c>
      <c r="I503" s="2">
        <v>11.92</v>
      </c>
      <c r="J503" s="4">
        <f t="shared" si="44"/>
        <v>-1.1171539276897989E-30</v>
      </c>
      <c r="K503" s="4">
        <f t="shared" si="45"/>
        <v>-2.2618580441798738E-30</v>
      </c>
      <c r="M503" s="10">
        <f>S503/$E$23</f>
        <v>4.0270270270270272</v>
      </c>
      <c r="N503" s="3">
        <f>4*$F$23*((S503/$E$23)^-12 - (S503/$E$23)^-6)/$F$23</f>
        <v>-9.3767186043477817E-4</v>
      </c>
      <c r="O503" s="4">
        <f>$E$15*4*$F$23*(((-12/$E$23)*(-13/$E$23)*(S503/$E$23)^-14 - (-6/$E$23)*(-7/$E$23)*(S503/$E$23)^-8)+(2/S503)*((-12/$E$23)*(S503/$E$23)^-13 - (-6/$E$23)*(S503/$E$23)^-7))/$F$23</f>
        <v>-1.3092273475276536E-6</v>
      </c>
      <c r="P503" s="7">
        <f t="shared" si="46"/>
        <v>-9.3898108778230581E-4</v>
      </c>
      <c r="Q503" s="7"/>
      <c r="R503" s="8">
        <v>497</v>
      </c>
      <c r="S503" s="2">
        <v>11.92</v>
      </c>
      <c r="T503" s="4">
        <f t="shared" si="47"/>
        <v>-1.5576548799122429E-33</v>
      </c>
      <c r="U503" s="4">
        <f t="shared" si="48"/>
        <v>-1.0445962302317687E-33</v>
      </c>
      <c r="W503" s="8">
        <v>497</v>
      </c>
      <c r="X503" s="2">
        <v>11.92</v>
      </c>
      <c r="Y503" s="4">
        <f>$E$15*4*$F$23*(((-12/$E$23)*(-13/$E$23)*(X503/$E$23)^-14 - (-6/$E$23)*(-7/$E$23)*(X503/$E$23)^-8)+(2/X503)*((-12/$E$23)*(X503/$E$23)^-13 - (-6/$E$23)*(X503/$E$23)^-7))</f>
        <v>-1.5576548799122436E-33</v>
      </c>
      <c r="Z503" s="4">
        <f t="shared" si="49"/>
        <v>-1.0445962302317687E-33</v>
      </c>
    </row>
    <row r="504" spans="8:26" x14ac:dyDescent="0.4">
      <c r="H504" s="8">
        <v>498</v>
      </c>
      <c r="I504" s="2">
        <v>11.94</v>
      </c>
      <c r="J504" s="4">
        <f t="shared" si="44"/>
        <v>-1.1059706087268436E-30</v>
      </c>
      <c r="K504" s="4">
        <f t="shared" si="45"/>
        <v>-2.2392261239490533E-30</v>
      </c>
      <c r="M504" s="10">
        <f>S504/$E$23</f>
        <v>4.0337837837837833</v>
      </c>
      <c r="N504" s="3">
        <f>4*$F$23*((S504/$E$23)^-12 - (S504/$E$23)^-6)/$F$23</f>
        <v>-9.2828957681376808E-4</v>
      </c>
      <c r="O504" s="4">
        <f>$E$15*4*$F$23*(((-12/$E$23)*(-13/$E$23)*(S504/$E$23)^-14 - (-6/$E$23)*(-7/$E$23)*(S504/$E$23)^-8)+(2/S504)*((-12/$E$23)*(S504/$E$23)^-13 - (-6/$E$23)*(S504/$E$23)^-7))/$F$23</f>
        <v>-1.2917991252760882E-6</v>
      </c>
      <c r="P504" s="7">
        <f t="shared" si="46"/>
        <v>-9.2958137593904418E-4</v>
      </c>
      <c r="Q504" s="7"/>
      <c r="R504" s="8">
        <v>498</v>
      </c>
      <c r="S504" s="2">
        <v>11.94</v>
      </c>
      <c r="T504" s="4">
        <f t="shared" si="47"/>
        <v>-1.5369196306145481E-33</v>
      </c>
      <c r="U504" s="4">
        <f t="shared" si="48"/>
        <v>-1.0289722752513346E-33</v>
      </c>
      <c r="W504" s="8">
        <v>498</v>
      </c>
      <c r="X504" s="2">
        <v>11.94</v>
      </c>
      <c r="Y504" s="4">
        <f>$E$15*4*$F$23*(((-12/$E$23)*(-13/$E$23)*(X504/$E$23)^-14 - (-6/$E$23)*(-7/$E$23)*(X504/$E$23)^-8)+(2/X504)*((-12/$E$23)*(X504/$E$23)^-13 - (-6/$E$23)*(X504/$E$23)^-7))</f>
        <v>-1.5369196306145486E-33</v>
      </c>
      <c r="Z504" s="4">
        <f t="shared" si="49"/>
        <v>-1.0289722752513346E-33</v>
      </c>
    </row>
    <row r="505" spans="8:26" x14ac:dyDescent="0.4">
      <c r="H505" s="8">
        <v>499</v>
      </c>
      <c r="I505" s="2">
        <v>11.96</v>
      </c>
      <c r="J505" s="4">
        <f t="shared" si="44"/>
        <v>-1.0949176686418296E-30</v>
      </c>
      <c r="K505" s="4">
        <f t="shared" si="45"/>
        <v>-2.2168578886378429E-30</v>
      </c>
      <c r="M505" s="10">
        <f>S505/$E$23</f>
        <v>4.0405405405405412</v>
      </c>
      <c r="N505" s="3">
        <f>4*$F$23*((S505/$E$23)^-12 - (S505/$E$23)^-6)/$F$23</f>
        <v>-9.1901661772332251E-4</v>
      </c>
      <c r="O505" s="4">
        <f>$E$15*4*$F$23*(((-12/$E$23)*(-13/$E$23)*(S505/$E$23)^-14 - (-6/$E$23)*(-7/$E$23)*(S505/$E$23)^-8)+(2/S505)*((-12/$E$23)*(S505/$E$23)^-13 - (-6/$E$23)*(S505/$E$23)^-7))/$F$23</f>
        <v>-1.2746313612412276E-6</v>
      </c>
      <c r="P505" s="7">
        <f t="shared" si="46"/>
        <v>-9.2029124908456369E-4</v>
      </c>
      <c r="Q505" s="7"/>
      <c r="R505" s="8">
        <v>499</v>
      </c>
      <c r="S505" s="2">
        <v>11.96</v>
      </c>
      <c r="T505" s="4">
        <f t="shared" si="47"/>
        <v>-1.5164942618070748E-33</v>
      </c>
      <c r="U505" s="4">
        <f t="shared" si="48"/>
        <v>-1.0136073877159592E-33</v>
      </c>
      <c r="W505" s="8">
        <v>499</v>
      </c>
      <c r="X505" s="2">
        <v>11.96</v>
      </c>
      <c r="Y505" s="4">
        <f>$E$15*4*$F$23*(((-12/$E$23)*(-13/$E$23)*(X505/$E$23)^-14 - (-6/$E$23)*(-7/$E$23)*(X505/$E$23)^-8)+(2/X505)*((-12/$E$23)*(X505/$E$23)^-13 - (-6/$E$23)*(X505/$E$23)^-7))</f>
        <v>-1.5164942618070751E-33</v>
      </c>
      <c r="Z505" s="4">
        <f t="shared" si="49"/>
        <v>-1.0136073877159592E-33</v>
      </c>
    </row>
    <row r="506" spans="8:26" x14ac:dyDescent="0.4">
      <c r="H506" s="8">
        <v>500</v>
      </c>
      <c r="I506" s="2">
        <v>11.98</v>
      </c>
      <c r="J506" s="4">
        <f t="shared" si="44"/>
        <v>-1.0839933734968681E-30</v>
      </c>
      <c r="K506" s="4">
        <f t="shared" si="45"/>
        <v>-2.1947498344695899E-30</v>
      </c>
      <c r="M506" s="10">
        <f>S506/$E$23</f>
        <v>4.0472972972972974</v>
      </c>
      <c r="N506" s="3">
        <f>4*$F$23*((S506/$E$23)^-12 - (S506/$E$23)^-6)/$F$23</f>
        <v>-9.098515300833748E-4</v>
      </c>
      <c r="O506" s="4">
        <f>$E$15*4*$F$23*(((-12/$E$23)*(-13/$E$23)*(S506/$E$23)^-14 - (-6/$E$23)*(-7/$E$23)*(S506/$E$23)^-8)+(2/S506)*((-12/$E$23)*(S506/$E$23)^-13 - (-6/$E$23)*(S506/$E$23)^-7))/$F$23</f>
        <v>-1.257719740189083E-6</v>
      </c>
      <c r="P506" s="7">
        <f t="shared" si="46"/>
        <v>-9.1110924982356386E-4</v>
      </c>
      <c r="Q506" s="7"/>
      <c r="R506" s="8">
        <v>500</v>
      </c>
      <c r="S506" s="2">
        <v>11.98</v>
      </c>
      <c r="T506" s="4">
        <f t="shared" si="47"/>
        <v>-1.4963736394347686E-33</v>
      </c>
      <c r="U506" s="4">
        <f t="shared" si="48"/>
        <v>-9.9849685396168682E-34</v>
      </c>
      <c r="W506" s="8">
        <v>500</v>
      </c>
      <c r="X506" s="2">
        <v>11.98</v>
      </c>
      <c r="Y506" s="4">
        <f>$E$15*4*$F$23*(((-12/$E$23)*(-13/$E$23)*(X506/$E$23)^-14 - (-6/$E$23)*(-7/$E$23)*(X506/$E$23)^-8)+(2/X506)*((-12/$E$23)*(X506/$E$23)^-13 - (-6/$E$23)*(X506/$E$23)^-7))</f>
        <v>-1.4963736394347691E-33</v>
      </c>
      <c r="Z506" s="4">
        <f t="shared" si="49"/>
        <v>-9.9849685396168682E-34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manabu inukai</dc:creator>
  <cp:lastModifiedBy>manabu inukai</cp:lastModifiedBy>
  <dcterms:created xsi:type="dcterms:W3CDTF">2024-07-07T01:15:08Z</dcterms:created>
  <dcterms:modified xsi:type="dcterms:W3CDTF">2024-07-08T01:19:59Z</dcterms:modified>
</cp:coreProperties>
</file>