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AEEBBDDA-D247-48BE-8910-BA421CD7CBC4}" xr6:coauthVersionLast="47" xr6:coauthVersionMax="47" xr10:uidLastSave="{00000000-0000-0000-0000-000000000000}"/>
  <bookViews>
    <workbookView xWindow="1230" yWindow="600" windowWidth="24615" windowHeight="14415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fit_2NN_BCC!$O$5:$O$7</definedName>
    <definedName name="solver_adj" localSheetId="0" hidden="1">fit_2NN_FCC!$O$5:$O$7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5" l="1"/>
  <c r="X5" i="5"/>
  <c r="W5" i="5"/>
  <c r="X5" i="11"/>
  <c r="W5" i="11"/>
  <c r="W9" i="11"/>
  <c r="X5" i="10"/>
  <c r="W5" i="10"/>
  <c r="X9" i="10"/>
  <c r="W9" i="10"/>
  <c r="L7" i="5"/>
  <c r="L5" i="5"/>
  <c r="L4" i="5"/>
  <c r="L7" i="10"/>
  <c r="L5" i="10"/>
  <c r="L4" i="10"/>
  <c r="L7" i="11"/>
  <c r="L5" i="11"/>
  <c r="L4" i="11"/>
  <c r="H311" i="12"/>
  <c r="H89" i="12"/>
  <c r="H83" i="12"/>
  <c r="H35" i="12"/>
  <c r="O4" i="5" l="1"/>
  <c r="L6" i="5" s="1"/>
  <c r="O4" i="10" l="1"/>
  <c r="L6" i="10" s="1"/>
  <c r="O4" i="11"/>
  <c r="L6" i="11" s="1"/>
  <c r="O9" i="5" l="1"/>
  <c r="O10" i="5" s="1"/>
  <c r="E5" i="5" s="1"/>
  <c r="O9" i="11"/>
  <c r="O10" i="11" s="1"/>
  <c r="E5" i="11" s="1"/>
  <c r="H462" i="11" s="1"/>
  <c r="I462" i="11" s="1"/>
  <c r="O9" i="10"/>
  <c r="O10" i="10" s="1"/>
  <c r="E5" i="10" s="1"/>
  <c r="H462" i="10" s="1"/>
  <c r="I462" i="10" s="1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R29" i="11"/>
  <c r="Y27" i="11"/>
  <c r="W25" i="11"/>
  <c r="W30" i="11" s="1"/>
  <c r="E23" i="1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H26" i="11" l="1"/>
  <c r="I26" i="11" s="1"/>
  <c r="E21" i="10"/>
  <c r="H28" i="10"/>
  <c r="I28" i="10" s="1"/>
  <c r="H29" i="10"/>
  <c r="I29" i="10" s="1"/>
  <c r="E37" i="10"/>
  <c r="E38" i="10"/>
  <c r="H45" i="10"/>
  <c r="I45" i="10" s="1"/>
  <c r="E46" i="10"/>
  <c r="E48" i="10"/>
  <c r="E56" i="10"/>
  <c r="H56" i="10"/>
  <c r="I56" i="10" s="1"/>
  <c r="H63" i="10"/>
  <c r="I63" i="10" s="1"/>
  <c r="E64" i="10"/>
  <c r="E71" i="10"/>
  <c r="H71" i="10"/>
  <c r="I71" i="10" s="1"/>
  <c r="H73" i="10"/>
  <c r="I73" i="10" s="1"/>
  <c r="E80" i="10"/>
  <c r="H21" i="10"/>
  <c r="I21" i="10" s="1"/>
  <c r="H24" i="10"/>
  <c r="I24" i="10" s="1"/>
  <c r="E81" i="10"/>
  <c r="H81" i="10"/>
  <c r="I81" i="10" s="1"/>
  <c r="E88" i="10"/>
  <c r="E28" i="10"/>
  <c r="H89" i="10"/>
  <c r="I89" i="10" s="1"/>
  <c r="H92" i="10"/>
  <c r="I92" i="10" s="1"/>
  <c r="H32" i="10"/>
  <c r="I32" i="10" s="1"/>
  <c r="E96" i="10"/>
  <c r="E36" i="10"/>
  <c r="H36" i="10"/>
  <c r="I36" i="10" s="1"/>
  <c r="E100" i="10"/>
  <c r="E43" i="10"/>
  <c r="E101" i="10"/>
  <c r="E45" i="10"/>
  <c r="E107" i="10"/>
  <c r="H107" i="10"/>
  <c r="I107" i="10" s="1"/>
  <c r="E113" i="10"/>
  <c r="E22" i="10"/>
  <c r="E53" i="10"/>
  <c r="E23" i="10"/>
  <c r="H54" i="10"/>
  <c r="I54" i="10" s="1"/>
  <c r="E114" i="10"/>
  <c r="H119" i="10"/>
  <c r="I119" i="10" s="1"/>
  <c r="H58" i="10"/>
  <c r="I58" i="10" s="1"/>
  <c r="E63" i="10"/>
  <c r="E120" i="10"/>
  <c r="E126" i="10"/>
  <c r="E65" i="10"/>
  <c r="E30" i="10"/>
  <c r="H66" i="10"/>
  <c r="I66" i="10" s="1"/>
  <c r="H126" i="10"/>
  <c r="I126" i="10" s="1"/>
  <c r="H38" i="10"/>
  <c r="I38" i="10" s="1"/>
  <c r="H132" i="10"/>
  <c r="I132" i="10" s="1"/>
  <c r="E132" i="10"/>
  <c r="E20" i="10"/>
  <c r="H74" i="10"/>
  <c r="I74" i="10" s="1"/>
  <c r="H20" i="10"/>
  <c r="I20" i="10" s="1"/>
  <c r="H42" i="10"/>
  <c r="I42" i="10" s="1"/>
  <c r="E78" i="10"/>
  <c r="E138" i="10"/>
  <c r="H144" i="10"/>
  <c r="I144" i="10" s="1"/>
  <c r="H138" i="10"/>
  <c r="I138" i="10" s="1"/>
  <c r="E26" i="10"/>
  <c r="E51" i="10"/>
  <c r="E86" i="10"/>
  <c r="H26" i="10"/>
  <c r="I26" i="10" s="1"/>
  <c r="H51" i="10"/>
  <c r="I51" i="10" s="1"/>
  <c r="H87" i="10"/>
  <c r="I87" i="10" s="1"/>
  <c r="E145" i="10"/>
  <c r="H151" i="10"/>
  <c r="I151" i="10" s="1"/>
  <c r="E151" i="10"/>
  <c r="E33" i="10"/>
  <c r="E59" i="10"/>
  <c r="H93" i="10"/>
  <c r="I93" i="10" s="1"/>
  <c r="H35" i="10"/>
  <c r="I35" i="10" s="1"/>
  <c r="H62" i="10"/>
  <c r="I62" i="10" s="1"/>
  <c r="H94" i="10"/>
  <c r="I94" i="10" s="1"/>
  <c r="H156" i="10"/>
  <c r="I156" i="10" s="1"/>
  <c r="E163" i="10"/>
  <c r="E157" i="10"/>
  <c r="H43" i="10"/>
  <c r="I43" i="10" s="1"/>
  <c r="H69" i="10"/>
  <c r="I69" i="10" s="1"/>
  <c r="H101" i="10"/>
  <c r="I101" i="10" s="1"/>
  <c r="H44" i="10"/>
  <c r="I44" i="10" s="1"/>
  <c r="E70" i="10"/>
  <c r="H103" i="10"/>
  <c r="I103" i="10" s="1"/>
  <c r="H163" i="10"/>
  <c r="I163" i="10" s="1"/>
  <c r="H108" i="10"/>
  <c r="I108" i="10" s="1"/>
  <c r="H167" i="10"/>
  <c r="I167" i="10" s="1"/>
  <c r="E52" i="10"/>
  <c r="H76" i="10"/>
  <c r="I76" i="10" s="1"/>
  <c r="E32" i="10"/>
  <c r="H52" i="10"/>
  <c r="I52" i="10" s="1"/>
  <c r="H77" i="10"/>
  <c r="I77" i="10" s="1"/>
  <c r="H109" i="10"/>
  <c r="I109" i="10" s="1"/>
  <c r="H168" i="10"/>
  <c r="I168" i="10" s="1"/>
  <c r="H114" i="10"/>
  <c r="I114" i="10" s="1"/>
  <c r="E174" i="10"/>
  <c r="E39" i="10"/>
  <c r="H60" i="10"/>
  <c r="I60" i="10" s="1"/>
  <c r="H83" i="10"/>
  <c r="I83" i="10" s="1"/>
  <c r="E25" i="10"/>
  <c r="E42" i="10"/>
  <c r="H61" i="10"/>
  <c r="I61" i="10" s="1"/>
  <c r="E85" i="10"/>
  <c r="E116" i="10"/>
  <c r="E175" i="10"/>
  <c r="E121" i="10"/>
  <c r="H180" i="10"/>
  <c r="I180" i="10" s="1"/>
  <c r="E31" i="10"/>
  <c r="H67" i="10"/>
  <c r="I67" i="10" s="1"/>
  <c r="E90" i="10"/>
  <c r="H31" i="10"/>
  <c r="I31" i="10" s="1"/>
  <c r="E50" i="10"/>
  <c r="H68" i="10"/>
  <c r="I68" i="10" s="1"/>
  <c r="E92" i="10"/>
  <c r="E123" i="10"/>
  <c r="E182" i="10"/>
  <c r="H97" i="10"/>
  <c r="I97" i="10" s="1"/>
  <c r="H127" i="10"/>
  <c r="I127" i="10" s="1"/>
  <c r="H186" i="10"/>
  <c r="I186" i="10" s="1"/>
  <c r="E27" i="10"/>
  <c r="H39" i="10"/>
  <c r="I39" i="10" s="1"/>
  <c r="H57" i="10"/>
  <c r="I57" i="10" s="1"/>
  <c r="E75" i="10"/>
  <c r="H27" i="10"/>
  <c r="I27" i="10" s="1"/>
  <c r="E41" i="10"/>
  <c r="E58" i="10"/>
  <c r="E76" i="10"/>
  <c r="H98" i="10"/>
  <c r="I98" i="10" s="1"/>
  <c r="H129" i="10"/>
  <c r="I129" i="10" s="1"/>
  <c r="E187" i="10"/>
  <c r="E105" i="10"/>
  <c r="E133" i="10"/>
  <c r="H192" i="10"/>
  <c r="I192" i="10" s="1"/>
  <c r="E49" i="10"/>
  <c r="E82" i="10"/>
  <c r="H23" i="10"/>
  <c r="I23" i="10" s="1"/>
  <c r="H34" i="10"/>
  <c r="I34" i="10" s="1"/>
  <c r="H49" i="10"/>
  <c r="I49" i="10" s="1"/>
  <c r="H64" i="10"/>
  <c r="I64" i="10" s="1"/>
  <c r="H82" i="10"/>
  <c r="I82" i="10" s="1"/>
  <c r="E106" i="10"/>
  <c r="H135" i="10"/>
  <c r="I135" i="10" s="1"/>
  <c r="E193" i="10"/>
  <c r="E139" i="10"/>
  <c r="E199" i="10"/>
  <c r="E40" i="10"/>
  <c r="H55" i="10"/>
  <c r="I55" i="10" s="1"/>
  <c r="H70" i="10"/>
  <c r="I70" i="10" s="1"/>
  <c r="H88" i="10"/>
  <c r="I88" i="10" s="1"/>
  <c r="E112" i="10"/>
  <c r="H141" i="10"/>
  <c r="I141" i="10" s="1"/>
  <c r="E200" i="10"/>
  <c r="E118" i="10"/>
  <c r="E147" i="10"/>
  <c r="H205" i="10"/>
  <c r="I205" i="10" s="1"/>
  <c r="E24" i="10"/>
  <c r="H33" i="10"/>
  <c r="I33" i="10" s="1"/>
  <c r="H47" i="10"/>
  <c r="I47" i="10" s="1"/>
  <c r="E62" i="10"/>
  <c r="E77" i="10"/>
  <c r="E95" i="10"/>
  <c r="H118" i="10"/>
  <c r="I118" i="10" s="1"/>
  <c r="E148" i="10"/>
  <c r="E206" i="10"/>
  <c r="H124" i="10"/>
  <c r="I124" i="10" s="1"/>
  <c r="E153" i="10"/>
  <c r="E212" i="10"/>
  <c r="H19" i="10"/>
  <c r="I19" i="10" s="1"/>
  <c r="E29" i="10"/>
  <c r="H40" i="10"/>
  <c r="I40" i="10" s="1"/>
  <c r="E54" i="10"/>
  <c r="E68" i="10"/>
  <c r="E83" i="10"/>
  <c r="E102" i="10"/>
  <c r="E125" i="10"/>
  <c r="H153" i="10"/>
  <c r="I153" i="10" s="1"/>
  <c r="H212" i="10"/>
  <c r="I212" i="10" s="1"/>
  <c r="H157" i="10"/>
  <c r="I157" i="10" s="1"/>
  <c r="H217" i="10"/>
  <c r="I217" i="10" s="1"/>
  <c r="H25" i="10"/>
  <c r="I25" i="10" s="1"/>
  <c r="E35" i="10"/>
  <c r="H46" i="10"/>
  <c r="I46" i="10" s="1"/>
  <c r="H59" i="10"/>
  <c r="I59" i="10" s="1"/>
  <c r="E74" i="10"/>
  <c r="E89" i="10"/>
  <c r="E108" i="10"/>
  <c r="H130" i="10"/>
  <c r="I130" i="10" s="1"/>
  <c r="E159" i="10"/>
  <c r="E218" i="10"/>
  <c r="E136" i="10"/>
  <c r="E165" i="10"/>
  <c r="H223" i="10"/>
  <c r="I223" i="10" s="1"/>
  <c r="H22" i="10"/>
  <c r="I22" i="10" s="1"/>
  <c r="H30" i="10"/>
  <c r="I30" i="10" s="1"/>
  <c r="H41" i="10"/>
  <c r="I41" i="10" s="1"/>
  <c r="H53" i="10"/>
  <c r="I53" i="10" s="1"/>
  <c r="H65" i="10"/>
  <c r="I65" i="10" s="1"/>
  <c r="H80" i="10"/>
  <c r="I80" i="10" s="1"/>
  <c r="H95" i="10"/>
  <c r="I95" i="10" s="1"/>
  <c r="E115" i="10"/>
  <c r="H136" i="10"/>
  <c r="I136" i="10" s="1"/>
  <c r="H165" i="10"/>
  <c r="I165" i="10" s="1"/>
  <c r="E224" i="10"/>
  <c r="H142" i="10"/>
  <c r="I142" i="10" s="1"/>
  <c r="E169" i="10"/>
  <c r="H229" i="10"/>
  <c r="I229" i="10" s="1"/>
  <c r="E19" i="10"/>
  <c r="H37" i="10"/>
  <c r="I37" i="10" s="1"/>
  <c r="H48" i="10"/>
  <c r="I48" i="10" s="1"/>
  <c r="E60" i="10"/>
  <c r="H72" i="10"/>
  <c r="I72" i="10" s="1"/>
  <c r="H86" i="10"/>
  <c r="I86" i="10" s="1"/>
  <c r="H102" i="10"/>
  <c r="I102" i="10" s="1"/>
  <c r="H121" i="10"/>
  <c r="I121" i="10" s="1"/>
  <c r="E143" i="10"/>
  <c r="E171" i="10"/>
  <c r="E230" i="10"/>
  <c r="H149" i="10"/>
  <c r="I149" i="10" s="1"/>
  <c r="E176" i="10"/>
  <c r="H234" i="10"/>
  <c r="I234" i="10" s="1"/>
  <c r="E34" i="10"/>
  <c r="E44" i="10"/>
  <c r="E55" i="10"/>
  <c r="E66" i="10"/>
  <c r="E79" i="10"/>
  <c r="E93" i="10"/>
  <c r="E109" i="10"/>
  <c r="H128" i="10"/>
  <c r="I128" i="10" s="1"/>
  <c r="H150" i="10"/>
  <c r="I150" i="10" s="1"/>
  <c r="H177" i="10"/>
  <c r="I177" i="10" s="1"/>
  <c r="E235" i="10"/>
  <c r="H182" i="10"/>
  <c r="I182" i="10" s="1"/>
  <c r="E240" i="10"/>
  <c r="H50" i="10"/>
  <c r="I50" i="10" s="1"/>
  <c r="E61" i="10"/>
  <c r="E72" i="10"/>
  <c r="H84" i="10"/>
  <c r="I84" i="10" s="1"/>
  <c r="E99" i="10"/>
  <c r="H115" i="10"/>
  <c r="I115" i="10" s="1"/>
  <c r="H133" i="10"/>
  <c r="I133" i="10" s="1"/>
  <c r="H155" i="10"/>
  <c r="I155" i="10" s="1"/>
  <c r="H183" i="10"/>
  <c r="I183" i="10" s="1"/>
  <c r="H240" i="10"/>
  <c r="I240" i="10" s="1"/>
  <c r="E160" i="10"/>
  <c r="H188" i="10"/>
  <c r="I188" i="10" s="1"/>
  <c r="E246" i="10"/>
  <c r="E47" i="10"/>
  <c r="E57" i="10"/>
  <c r="E67" i="10"/>
  <c r="H78" i="10"/>
  <c r="I78" i="10" s="1"/>
  <c r="H91" i="10"/>
  <c r="I91" i="10" s="1"/>
  <c r="H106" i="10"/>
  <c r="I106" i="10" s="1"/>
  <c r="E122" i="10"/>
  <c r="E140" i="10"/>
  <c r="H162" i="10"/>
  <c r="I162" i="10" s="1"/>
  <c r="E189" i="10"/>
  <c r="H246" i="10"/>
  <c r="I246" i="10" s="1"/>
  <c r="E195" i="10"/>
  <c r="H251" i="10"/>
  <c r="I251" i="10" s="1"/>
  <c r="E73" i="10"/>
  <c r="E84" i="10"/>
  <c r="H96" i="10"/>
  <c r="I96" i="10" s="1"/>
  <c r="H112" i="10"/>
  <c r="I112" i="10" s="1"/>
  <c r="E128" i="10"/>
  <c r="H145" i="10"/>
  <c r="I145" i="10" s="1"/>
  <c r="E166" i="10"/>
  <c r="H195" i="10"/>
  <c r="I195" i="10" s="1"/>
  <c r="E252" i="10"/>
  <c r="H171" i="10"/>
  <c r="I171" i="10" s="1"/>
  <c r="H201" i="10"/>
  <c r="I201" i="10" s="1"/>
  <c r="E257" i="10"/>
  <c r="E69" i="10"/>
  <c r="H79" i="10"/>
  <c r="I79" i="10" s="1"/>
  <c r="E91" i="10"/>
  <c r="H104" i="10"/>
  <c r="I104" i="10" s="1"/>
  <c r="E119" i="10"/>
  <c r="E134" i="10"/>
  <c r="E152" i="10"/>
  <c r="E172" i="10"/>
  <c r="H204" i="10"/>
  <c r="I204" i="10" s="1"/>
  <c r="H257" i="10"/>
  <c r="I257" i="10" s="1"/>
  <c r="E178" i="10"/>
  <c r="H206" i="10"/>
  <c r="I206" i="10" s="1"/>
  <c r="E263" i="10"/>
  <c r="H75" i="10"/>
  <c r="I75" i="10" s="1"/>
  <c r="H85" i="10"/>
  <c r="I85" i="10" s="1"/>
  <c r="E97" i="10"/>
  <c r="H111" i="10"/>
  <c r="I111" i="10" s="1"/>
  <c r="H125" i="10"/>
  <c r="I125" i="10" s="1"/>
  <c r="H140" i="10"/>
  <c r="I140" i="10" s="1"/>
  <c r="E158" i="10"/>
  <c r="E179" i="10"/>
  <c r="H210" i="10"/>
  <c r="I210" i="10" s="1"/>
  <c r="E264" i="10"/>
  <c r="E213" i="10"/>
  <c r="H269" i="10"/>
  <c r="I269" i="10" s="1"/>
  <c r="E104" i="10"/>
  <c r="H116" i="10"/>
  <c r="I116" i="10" s="1"/>
  <c r="H131" i="10"/>
  <c r="I131" i="10" s="1"/>
  <c r="H146" i="10"/>
  <c r="I146" i="10" s="1"/>
  <c r="H164" i="10"/>
  <c r="I164" i="10" s="1"/>
  <c r="H184" i="10"/>
  <c r="I184" i="10" s="1"/>
  <c r="H216" i="10"/>
  <c r="I216" i="10" s="1"/>
  <c r="E270" i="10"/>
  <c r="E190" i="10"/>
  <c r="H218" i="10"/>
  <c r="I218" i="10" s="1"/>
  <c r="E275" i="10"/>
  <c r="E87" i="10"/>
  <c r="E98" i="10"/>
  <c r="E110" i="10"/>
  <c r="H123" i="10"/>
  <c r="I123" i="10" s="1"/>
  <c r="H137" i="10"/>
  <c r="I137" i="10" s="1"/>
  <c r="H152" i="10"/>
  <c r="I152" i="10" s="1"/>
  <c r="H170" i="10"/>
  <c r="I170" i="10" s="1"/>
  <c r="E192" i="10"/>
  <c r="E223" i="10"/>
  <c r="H275" i="10"/>
  <c r="I275" i="10" s="1"/>
  <c r="H196" i="10"/>
  <c r="I196" i="10" s="1"/>
  <c r="H224" i="10"/>
  <c r="I224" i="10" s="1"/>
  <c r="H280" i="10"/>
  <c r="I280" i="10" s="1"/>
  <c r="E94" i="10"/>
  <c r="H105" i="10"/>
  <c r="I105" i="10" s="1"/>
  <c r="E117" i="10"/>
  <c r="E130" i="10"/>
  <c r="E144" i="10"/>
  <c r="H158" i="10"/>
  <c r="I158" i="10" s="1"/>
  <c r="E177" i="10"/>
  <c r="H198" i="10"/>
  <c r="I198" i="10" s="1"/>
  <c r="E229" i="10"/>
  <c r="E281" i="10"/>
  <c r="E286" i="10"/>
  <c r="H99" i="10"/>
  <c r="I99" i="10" s="1"/>
  <c r="E111" i="10"/>
  <c r="H122" i="10"/>
  <c r="I122" i="10" s="1"/>
  <c r="H134" i="10"/>
  <c r="I134" i="10" s="1"/>
  <c r="E149" i="10"/>
  <c r="E164" i="10"/>
  <c r="H181" i="10"/>
  <c r="I181" i="10" s="1"/>
  <c r="E203" i="10"/>
  <c r="E232" i="10"/>
  <c r="E287" i="10"/>
  <c r="H207" i="10"/>
  <c r="I207" i="10" s="1"/>
  <c r="H236" i="10"/>
  <c r="I236" i="10" s="1"/>
  <c r="H292" i="10"/>
  <c r="I292" i="10" s="1"/>
  <c r="H117" i="10"/>
  <c r="I117" i="10" s="1"/>
  <c r="E129" i="10"/>
  <c r="E141" i="10"/>
  <c r="E155" i="10"/>
  <c r="E170" i="10"/>
  <c r="E188" i="10"/>
  <c r="H209" i="10"/>
  <c r="I209" i="10" s="1"/>
  <c r="E238" i="10"/>
  <c r="E293" i="10"/>
  <c r="H215" i="10"/>
  <c r="I215" i="10" s="1"/>
  <c r="E243" i="10"/>
  <c r="H298" i="10"/>
  <c r="I298" i="10" s="1"/>
  <c r="E103" i="10"/>
  <c r="H113" i="10"/>
  <c r="I113" i="10" s="1"/>
  <c r="E124" i="10"/>
  <c r="E135" i="10"/>
  <c r="H147" i="10"/>
  <c r="I147" i="10" s="1"/>
  <c r="H161" i="10"/>
  <c r="I161" i="10" s="1"/>
  <c r="H176" i="10"/>
  <c r="I176" i="10" s="1"/>
  <c r="H194" i="10"/>
  <c r="I194" i="10" s="1"/>
  <c r="E216" i="10"/>
  <c r="H243" i="10"/>
  <c r="I243" i="10" s="1"/>
  <c r="H299" i="10"/>
  <c r="I299" i="10" s="1"/>
  <c r="H200" i="10"/>
  <c r="I200" i="10" s="1"/>
  <c r="H221" i="10"/>
  <c r="I221" i="10" s="1"/>
  <c r="H249" i="10"/>
  <c r="I249" i="10" s="1"/>
  <c r="E304" i="10"/>
  <c r="H90" i="10"/>
  <c r="I90" i="10" s="1"/>
  <c r="H100" i="10"/>
  <c r="I100" i="10" s="1"/>
  <c r="H110" i="10"/>
  <c r="I110" i="10" s="1"/>
  <c r="H120" i="10"/>
  <c r="I120" i="10" s="1"/>
  <c r="E131" i="10"/>
  <c r="E142" i="10"/>
  <c r="E154" i="10"/>
  <c r="E168" i="10"/>
  <c r="E183" i="10"/>
  <c r="E201" i="10"/>
  <c r="E222" i="10"/>
  <c r="E250" i="10"/>
  <c r="H304" i="10"/>
  <c r="I304" i="10" s="1"/>
  <c r="H227" i="10"/>
  <c r="I227" i="10" s="1"/>
  <c r="E254" i="10"/>
  <c r="E310" i="10"/>
  <c r="E127" i="10"/>
  <c r="E137" i="10"/>
  <c r="H148" i="10"/>
  <c r="I148" i="10" s="1"/>
  <c r="H160" i="10"/>
  <c r="I160" i="10" s="1"/>
  <c r="H174" i="10"/>
  <c r="I174" i="10" s="1"/>
  <c r="H189" i="10"/>
  <c r="I189" i="10" s="1"/>
  <c r="E207" i="10"/>
  <c r="H228" i="10"/>
  <c r="I228" i="10" s="1"/>
  <c r="H255" i="10"/>
  <c r="I255" i="10" s="1"/>
  <c r="H310" i="10"/>
  <c r="I310" i="10" s="1"/>
  <c r="E233" i="10"/>
  <c r="H258" i="10"/>
  <c r="I258" i="10" s="1"/>
  <c r="H316" i="10"/>
  <c r="I316" i="10" s="1"/>
  <c r="H143" i="10"/>
  <c r="I143" i="10" s="1"/>
  <c r="H154" i="10"/>
  <c r="I154" i="10" s="1"/>
  <c r="H166" i="10"/>
  <c r="I166" i="10" s="1"/>
  <c r="E181" i="10"/>
  <c r="E196" i="10"/>
  <c r="H213" i="10"/>
  <c r="I213" i="10" s="1"/>
  <c r="E234" i="10"/>
  <c r="E261" i="10"/>
  <c r="H318" i="10"/>
  <c r="I318" i="10" s="1"/>
  <c r="H238" i="10"/>
  <c r="I238" i="10" s="1"/>
  <c r="E267" i="10"/>
  <c r="H322" i="10"/>
  <c r="I322" i="10" s="1"/>
  <c r="H139" i="10"/>
  <c r="I139" i="10" s="1"/>
  <c r="E150" i="10"/>
  <c r="E161" i="10"/>
  <c r="E173" i="10"/>
  <c r="H187" i="10"/>
  <c r="I187" i="10" s="1"/>
  <c r="E202" i="10"/>
  <c r="H219" i="10"/>
  <c r="I219" i="10" s="1"/>
  <c r="H239" i="10"/>
  <c r="I239" i="10" s="1"/>
  <c r="H267" i="10"/>
  <c r="I267" i="10" s="1"/>
  <c r="E325" i="10"/>
  <c r="E244" i="10"/>
  <c r="H272" i="10"/>
  <c r="I272" i="10" s="1"/>
  <c r="E329" i="10"/>
  <c r="E146" i="10"/>
  <c r="E156" i="10"/>
  <c r="E167" i="10"/>
  <c r="H179" i="10"/>
  <c r="I179" i="10" s="1"/>
  <c r="H193" i="10"/>
  <c r="I193" i="10" s="1"/>
  <c r="E208" i="10"/>
  <c r="H225" i="10"/>
  <c r="I225" i="10" s="1"/>
  <c r="H245" i="10"/>
  <c r="I245" i="10" s="1"/>
  <c r="E273" i="10"/>
  <c r="H330" i="10"/>
  <c r="I330" i="10" s="1"/>
  <c r="E276" i="10"/>
  <c r="H334" i="10"/>
  <c r="I334" i="10" s="1"/>
  <c r="E162" i="10"/>
  <c r="H172" i="10"/>
  <c r="I172" i="10" s="1"/>
  <c r="H185" i="10"/>
  <c r="I185" i="10" s="1"/>
  <c r="H199" i="10"/>
  <c r="I199" i="10" s="1"/>
  <c r="E214" i="10"/>
  <c r="H230" i="10"/>
  <c r="I230" i="10" s="1"/>
  <c r="E251" i="10"/>
  <c r="H278" i="10"/>
  <c r="I278" i="10" s="1"/>
  <c r="E336" i="10"/>
  <c r="H281" i="10"/>
  <c r="I281" i="10" s="1"/>
  <c r="E339" i="10"/>
  <c r="H178" i="10"/>
  <c r="I178" i="10" s="1"/>
  <c r="H190" i="10"/>
  <c r="I190" i="10" s="1"/>
  <c r="E205" i="10"/>
  <c r="E219" i="10"/>
  <c r="H235" i="10"/>
  <c r="I235" i="10" s="1"/>
  <c r="H256" i="10"/>
  <c r="I256" i="10" s="1"/>
  <c r="H283" i="10"/>
  <c r="I283" i="10" s="1"/>
  <c r="H342" i="10"/>
  <c r="I342" i="10" s="1"/>
  <c r="H261" i="10"/>
  <c r="I261" i="10" s="1"/>
  <c r="H289" i="10"/>
  <c r="I289" i="10" s="1"/>
  <c r="E347" i="10"/>
  <c r="H173" i="10"/>
  <c r="I173" i="10" s="1"/>
  <c r="E185" i="10"/>
  <c r="H197" i="10"/>
  <c r="I197" i="10" s="1"/>
  <c r="H211" i="10"/>
  <c r="I211" i="10" s="1"/>
  <c r="E225" i="10"/>
  <c r="H241" i="10"/>
  <c r="I241" i="10" s="1"/>
  <c r="H262" i="10"/>
  <c r="I262" i="10" s="1"/>
  <c r="E290" i="10"/>
  <c r="H349" i="10"/>
  <c r="I349" i="10" s="1"/>
  <c r="E268" i="10"/>
  <c r="H295" i="10"/>
  <c r="I295" i="10" s="1"/>
  <c r="E352" i="10"/>
  <c r="H159" i="10"/>
  <c r="I159" i="10" s="1"/>
  <c r="H169" i="10"/>
  <c r="I169" i="10" s="1"/>
  <c r="E180" i="10"/>
  <c r="E191" i="10"/>
  <c r="H203" i="10"/>
  <c r="I203" i="10" s="1"/>
  <c r="E217" i="10"/>
  <c r="E231" i="10"/>
  <c r="H247" i="10"/>
  <c r="I247" i="10" s="1"/>
  <c r="E269" i="10"/>
  <c r="E296" i="10"/>
  <c r="H354" i="10"/>
  <c r="I354" i="10" s="1"/>
  <c r="H301" i="10"/>
  <c r="I301" i="10" s="1"/>
  <c r="H359" i="10"/>
  <c r="I359" i="10" s="1"/>
  <c r="H175" i="10"/>
  <c r="I175" i="10" s="1"/>
  <c r="E186" i="10"/>
  <c r="E197" i="10"/>
  <c r="E209" i="10"/>
  <c r="H222" i="10"/>
  <c r="I222" i="10" s="1"/>
  <c r="E236" i="10"/>
  <c r="H252" i="10"/>
  <c r="I252" i="10" s="1"/>
  <c r="H274" i="10"/>
  <c r="I274" i="10" s="1"/>
  <c r="H302" i="10"/>
  <c r="I302" i="10" s="1"/>
  <c r="H360" i="10"/>
  <c r="I360" i="10" s="1"/>
  <c r="E306" i="10"/>
  <c r="E365" i="10"/>
  <c r="H191" i="10"/>
  <c r="I191" i="10" s="1"/>
  <c r="H202" i="10"/>
  <c r="I202" i="10" s="1"/>
  <c r="H214" i="10"/>
  <c r="I214" i="10" s="1"/>
  <c r="E228" i="10"/>
  <c r="E241" i="10"/>
  <c r="E258" i="10"/>
  <c r="H279" i="10"/>
  <c r="I279" i="10" s="1"/>
  <c r="H308" i="10"/>
  <c r="I308" i="10" s="1"/>
  <c r="E366" i="10"/>
  <c r="E285" i="10"/>
  <c r="E312" i="10"/>
  <c r="H370" i="10"/>
  <c r="I370" i="10" s="1"/>
  <c r="E198" i="10"/>
  <c r="H208" i="10"/>
  <c r="I208" i="10" s="1"/>
  <c r="E220" i="10"/>
  <c r="H233" i="10"/>
  <c r="I233" i="10" s="1"/>
  <c r="E247" i="10"/>
  <c r="H264" i="10"/>
  <c r="I264" i="10" s="1"/>
  <c r="H285" i="10"/>
  <c r="I285" i="10" s="1"/>
  <c r="E313" i="10"/>
  <c r="H371" i="10"/>
  <c r="I371" i="10" s="1"/>
  <c r="E291" i="10"/>
  <c r="E319" i="10"/>
  <c r="H377" i="10"/>
  <c r="I377" i="10" s="1"/>
  <c r="E184" i="10"/>
  <c r="E194" i="10"/>
  <c r="E204" i="10"/>
  <c r="E215" i="10"/>
  <c r="H226" i="10"/>
  <c r="I226" i="10" s="1"/>
  <c r="E239" i="10"/>
  <c r="E253" i="10"/>
  <c r="E272" i="10"/>
  <c r="E292" i="10"/>
  <c r="H319" i="10"/>
  <c r="I319" i="10" s="1"/>
  <c r="E379" i="10"/>
  <c r="H297" i="10"/>
  <c r="I297" i="10" s="1"/>
  <c r="H325" i="10"/>
  <c r="I325" i="10" s="1"/>
  <c r="H383" i="10"/>
  <c r="I383" i="10" s="1"/>
  <c r="E210" i="10"/>
  <c r="H220" i="10"/>
  <c r="I220" i="10" s="1"/>
  <c r="H232" i="10"/>
  <c r="I232" i="10" s="1"/>
  <c r="H244" i="10"/>
  <c r="I244" i="10" s="1"/>
  <c r="H259" i="10"/>
  <c r="I259" i="10" s="1"/>
  <c r="H277" i="10"/>
  <c r="I277" i="10" s="1"/>
  <c r="E298" i="10"/>
  <c r="E326" i="10"/>
  <c r="E385" i="10"/>
  <c r="E331" i="10"/>
  <c r="H389" i="10"/>
  <c r="I389" i="10" s="1"/>
  <c r="E226" i="10"/>
  <c r="H237" i="10"/>
  <c r="I237" i="10" s="1"/>
  <c r="H250" i="10"/>
  <c r="I250" i="10" s="1"/>
  <c r="E265" i="10"/>
  <c r="E282" i="10"/>
  <c r="H303" i="10"/>
  <c r="I303" i="10" s="1"/>
  <c r="H331" i="10"/>
  <c r="I331" i="10" s="1"/>
  <c r="E390" i="10"/>
  <c r="E337" i="10"/>
  <c r="H394" i="10"/>
  <c r="I394" i="10" s="1"/>
  <c r="E211" i="10"/>
  <c r="E221" i="10"/>
  <c r="H231" i="10"/>
  <c r="I231" i="10" s="1"/>
  <c r="E242" i="10"/>
  <c r="E256" i="10"/>
  <c r="H270" i="10"/>
  <c r="I270" i="10" s="1"/>
  <c r="H287" i="10"/>
  <c r="I287" i="10" s="1"/>
  <c r="E309" i="10"/>
  <c r="H337" i="10"/>
  <c r="I337" i="10" s="1"/>
  <c r="E396" i="10"/>
  <c r="E315" i="10"/>
  <c r="E343" i="10"/>
  <c r="H399" i="10"/>
  <c r="I399" i="10" s="1"/>
  <c r="E227" i="10"/>
  <c r="E237" i="10"/>
  <c r="E249" i="10"/>
  <c r="E262" i="10"/>
  <c r="H276" i="10"/>
  <c r="I276" i="10" s="1"/>
  <c r="H294" i="10"/>
  <c r="I294" i="10" s="1"/>
  <c r="H315" i="10"/>
  <c r="I315" i="10" s="1"/>
  <c r="H344" i="10"/>
  <c r="I344" i="10" s="1"/>
  <c r="E400" i="10"/>
  <c r="H320" i="10"/>
  <c r="I320" i="10" s="1"/>
  <c r="E350" i="10"/>
  <c r="E405" i="10"/>
  <c r="H242" i="10"/>
  <c r="I242" i="10" s="1"/>
  <c r="H254" i="10"/>
  <c r="I254" i="10" s="1"/>
  <c r="H268" i="10"/>
  <c r="I268" i="10" s="1"/>
  <c r="H282" i="10"/>
  <c r="I282" i="10" s="1"/>
  <c r="H300" i="10"/>
  <c r="I300" i="10" s="1"/>
  <c r="E322" i="10"/>
  <c r="E351" i="10"/>
  <c r="H405" i="10"/>
  <c r="I405" i="10" s="1"/>
  <c r="E357" i="10"/>
  <c r="H409" i="10"/>
  <c r="I409" i="10" s="1"/>
  <c r="E248" i="10"/>
  <c r="E260" i="10"/>
  <c r="E274" i="10"/>
  <c r="E288" i="10"/>
  <c r="E305" i="10"/>
  <c r="H328" i="10"/>
  <c r="I328" i="10" s="1"/>
  <c r="H357" i="10"/>
  <c r="I357" i="10" s="1"/>
  <c r="E410" i="10"/>
  <c r="E361" i="10"/>
  <c r="E414" i="10"/>
  <c r="H253" i="10"/>
  <c r="I253" i="10" s="1"/>
  <c r="H265" i="10"/>
  <c r="I265" i="10" s="1"/>
  <c r="E279" i="10"/>
  <c r="H293" i="10"/>
  <c r="I293" i="10" s="1"/>
  <c r="E311" i="10"/>
  <c r="E332" i="10"/>
  <c r="H362" i="10"/>
  <c r="I362" i="10" s="1"/>
  <c r="H414" i="10"/>
  <c r="I414" i="10" s="1"/>
  <c r="H366" i="10"/>
  <c r="I366" i="10" s="1"/>
  <c r="E417" i="10"/>
  <c r="H248" i="10"/>
  <c r="I248" i="10" s="1"/>
  <c r="E259" i="10"/>
  <c r="E271" i="10"/>
  <c r="H284" i="10"/>
  <c r="I284" i="10" s="1"/>
  <c r="E299" i="10"/>
  <c r="E317" i="10"/>
  <c r="H338" i="10"/>
  <c r="I338" i="10" s="1"/>
  <c r="E368" i="10"/>
  <c r="E418" i="10"/>
  <c r="E324" i="10"/>
  <c r="E345" i="10"/>
  <c r="E373" i="10"/>
  <c r="H421" i="10"/>
  <c r="I421" i="10" s="1"/>
  <c r="E245" i="10"/>
  <c r="E255" i="10"/>
  <c r="E266" i="10"/>
  <c r="E278" i="10"/>
  <c r="H291" i="10"/>
  <c r="I291" i="10" s="1"/>
  <c r="H305" i="10"/>
  <c r="I305" i="10" s="1"/>
  <c r="H324" i="10"/>
  <c r="I324" i="10" s="1"/>
  <c r="H345" i="10"/>
  <c r="I345" i="10" s="1"/>
  <c r="H373" i="10"/>
  <c r="I373" i="10" s="1"/>
  <c r="E423" i="10"/>
  <c r="H379" i="10"/>
  <c r="I379" i="10" s="1"/>
  <c r="H426" i="10"/>
  <c r="I426" i="10" s="1"/>
  <c r="H260" i="10"/>
  <c r="I260" i="10" s="1"/>
  <c r="H271" i="10"/>
  <c r="I271" i="10" s="1"/>
  <c r="E283" i="10"/>
  <c r="E297" i="10"/>
  <c r="H311" i="10"/>
  <c r="I311" i="10" s="1"/>
  <c r="E330" i="10"/>
  <c r="H351" i="10"/>
  <c r="I351" i="10" s="1"/>
  <c r="E380" i="10"/>
  <c r="E427" i="10"/>
  <c r="H385" i="10"/>
  <c r="I385" i="10" s="1"/>
  <c r="E430" i="10"/>
  <c r="H266" i="10"/>
  <c r="I266" i="10" s="1"/>
  <c r="E277" i="10"/>
  <c r="E289" i="10"/>
  <c r="E302" i="10"/>
  <c r="E318" i="10"/>
  <c r="E335" i="10"/>
  <c r="H358" i="10"/>
  <c r="I358" i="10" s="1"/>
  <c r="E386" i="10"/>
  <c r="H430" i="10"/>
  <c r="I430" i="10" s="1"/>
  <c r="H390" i="10"/>
  <c r="I390" i="10" s="1"/>
  <c r="E434" i="10"/>
  <c r="E294" i="10"/>
  <c r="E308" i="10"/>
  <c r="H323" i="10"/>
  <c r="I323" i="10" s="1"/>
  <c r="H341" i="10"/>
  <c r="I341" i="10" s="1"/>
  <c r="E363" i="10"/>
  <c r="E391" i="10"/>
  <c r="H434" i="10"/>
  <c r="I434" i="10" s="1"/>
  <c r="E369" i="10"/>
  <c r="H396" i="10"/>
  <c r="I396" i="10" s="1"/>
  <c r="E437" i="10"/>
  <c r="H288" i="10"/>
  <c r="I288" i="10" s="1"/>
  <c r="E300" i="10"/>
  <c r="E314" i="10"/>
  <c r="H329" i="10"/>
  <c r="I329" i="10" s="1"/>
  <c r="E348" i="10"/>
  <c r="H369" i="10"/>
  <c r="I369" i="10" s="1"/>
  <c r="E398" i="10"/>
  <c r="H437" i="10"/>
  <c r="I437" i="10" s="1"/>
  <c r="E355" i="10"/>
  <c r="H375" i="10"/>
  <c r="I375" i="10" s="1"/>
  <c r="E403" i="10"/>
  <c r="E440" i="10"/>
  <c r="H263" i="10"/>
  <c r="I263" i="10" s="1"/>
  <c r="H273" i="10"/>
  <c r="I273" i="10" s="1"/>
  <c r="E284" i="10"/>
  <c r="E295" i="10"/>
  <c r="H306" i="10"/>
  <c r="I306" i="10" s="1"/>
  <c r="H321" i="10"/>
  <c r="I321" i="10" s="1"/>
  <c r="H336" i="10"/>
  <c r="I336" i="10" s="1"/>
  <c r="E356" i="10"/>
  <c r="E377" i="10"/>
  <c r="H403" i="10"/>
  <c r="I403" i="10" s="1"/>
  <c r="H440" i="10"/>
  <c r="I440" i="10" s="1"/>
  <c r="H381" i="10"/>
  <c r="I381" i="10" s="1"/>
  <c r="E407" i="10"/>
  <c r="E443" i="10"/>
  <c r="E280" i="10"/>
  <c r="H290" i="10"/>
  <c r="I290" i="10" s="1"/>
  <c r="E301" i="10"/>
  <c r="H313" i="10"/>
  <c r="I313" i="10" s="1"/>
  <c r="E328" i="10"/>
  <c r="E344" i="10"/>
  <c r="E362" i="10"/>
  <c r="E382" i="10"/>
  <c r="E408" i="10"/>
  <c r="H443" i="10"/>
  <c r="I443" i="10" s="1"/>
  <c r="H387" i="10"/>
  <c r="I387" i="10" s="1"/>
  <c r="E411" i="10"/>
  <c r="E445" i="10"/>
  <c r="H286" i="10"/>
  <c r="I286" i="10" s="1"/>
  <c r="H296" i="10"/>
  <c r="I296" i="10" s="1"/>
  <c r="E307" i="10"/>
  <c r="E320" i="10"/>
  <c r="E334" i="10"/>
  <c r="H350" i="10"/>
  <c r="I350" i="10" s="1"/>
  <c r="H368" i="10"/>
  <c r="I368" i="10" s="1"/>
  <c r="E388" i="10"/>
  <c r="H411" i="10"/>
  <c r="I411" i="10" s="1"/>
  <c r="H445" i="10"/>
  <c r="I445" i="10" s="1"/>
  <c r="H374" i="10"/>
  <c r="I374" i="10" s="1"/>
  <c r="H393" i="10"/>
  <c r="I393" i="10" s="1"/>
  <c r="H415" i="10"/>
  <c r="I415" i="10" s="1"/>
  <c r="E447" i="10"/>
  <c r="E303" i="10"/>
  <c r="H314" i="10"/>
  <c r="I314" i="10" s="1"/>
  <c r="H326" i="10"/>
  <c r="I326" i="10" s="1"/>
  <c r="E342" i="10"/>
  <c r="E358" i="10"/>
  <c r="E375" i="10"/>
  <c r="E394" i="10"/>
  <c r="E416" i="10"/>
  <c r="H447" i="10"/>
  <c r="I447" i="10" s="1"/>
  <c r="H398" i="10"/>
  <c r="I398" i="10" s="1"/>
  <c r="H418" i="10"/>
  <c r="I418" i="10" s="1"/>
  <c r="E449" i="10"/>
  <c r="H309" i="10"/>
  <c r="I309" i="10" s="1"/>
  <c r="E321" i="10"/>
  <c r="H332" i="10"/>
  <c r="I332" i="10" s="1"/>
  <c r="H348" i="10"/>
  <c r="I348" i="10" s="1"/>
  <c r="E364" i="10"/>
  <c r="H380" i="10"/>
  <c r="I380" i="10" s="1"/>
  <c r="E399" i="10"/>
  <c r="E420" i="10"/>
  <c r="H449" i="10"/>
  <c r="I449" i="10" s="1"/>
  <c r="E404" i="10"/>
  <c r="H423" i="10"/>
  <c r="I423" i="10" s="1"/>
  <c r="E451" i="10"/>
  <c r="E316" i="10"/>
  <c r="E327" i="10"/>
  <c r="E340" i="10"/>
  <c r="H355" i="10"/>
  <c r="I355" i="10" s="1"/>
  <c r="E370" i="10"/>
  <c r="E387" i="10"/>
  <c r="H404" i="10"/>
  <c r="I404" i="10" s="1"/>
  <c r="E425" i="10"/>
  <c r="H451" i="10"/>
  <c r="I451" i="10" s="1"/>
  <c r="H408" i="10"/>
  <c r="I408" i="10" s="1"/>
  <c r="H427" i="10"/>
  <c r="I427" i="10" s="1"/>
  <c r="E453" i="10"/>
  <c r="E333" i="10"/>
  <c r="H347" i="10"/>
  <c r="I347" i="10" s="1"/>
  <c r="H361" i="10"/>
  <c r="I361" i="10" s="1"/>
  <c r="E376" i="10"/>
  <c r="E393" i="10"/>
  <c r="E409" i="10"/>
  <c r="E429" i="10"/>
  <c r="H453" i="10"/>
  <c r="I453" i="10" s="1"/>
  <c r="E431" i="10"/>
  <c r="E454" i="10"/>
  <c r="H339" i="10"/>
  <c r="I339" i="10" s="1"/>
  <c r="E354" i="10"/>
  <c r="H367" i="10"/>
  <c r="I367" i="10" s="1"/>
  <c r="E381" i="10"/>
  <c r="E397" i="10"/>
  <c r="H413" i="10"/>
  <c r="I413" i="10" s="1"/>
  <c r="H431" i="10"/>
  <c r="I431" i="10" s="1"/>
  <c r="H454" i="10"/>
  <c r="I454" i="10" s="1"/>
  <c r="E435" i="10"/>
  <c r="E455" i="10"/>
  <c r="H312" i="10"/>
  <c r="I312" i="10" s="1"/>
  <c r="E323" i="10"/>
  <c r="H333" i="10"/>
  <c r="I333" i="10" s="1"/>
  <c r="H346" i="10"/>
  <c r="I346" i="10" s="1"/>
  <c r="E359" i="10"/>
  <c r="E372" i="10"/>
  <c r="H386" i="10"/>
  <c r="I386" i="10" s="1"/>
  <c r="E401" i="10"/>
  <c r="H416" i="10"/>
  <c r="I416" i="10" s="1"/>
  <c r="H435" i="10"/>
  <c r="I435" i="10" s="1"/>
  <c r="H455" i="10"/>
  <c r="I455" i="10" s="1"/>
  <c r="H420" i="10"/>
  <c r="I420" i="10" s="1"/>
  <c r="E438" i="10"/>
  <c r="E456" i="10"/>
  <c r="H340" i="10"/>
  <c r="I340" i="10" s="1"/>
  <c r="E353" i="10"/>
  <c r="H365" i="10"/>
  <c r="I365" i="10" s="1"/>
  <c r="H378" i="10"/>
  <c r="I378" i="10" s="1"/>
  <c r="H391" i="10"/>
  <c r="I391" i="10" s="1"/>
  <c r="E406" i="10"/>
  <c r="E421" i="10"/>
  <c r="H438" i="10"/>
  <c r="I438" i="10" s="1"/>
  <c r="H456" i="10"/>
  <c r="I456" i="10" s="1"/>
  <c r="H425" i="10"/>
  <c r="I425" i="10" s="1"/>
  <c r="E441" i="10"/>
  <c r="E457" i="10"/>
  <c r="E384" i="10"/>
  <c r="H397" i="10"/>
  <c r="I397" i="10" s="1"/>
  <c r="H410" i="10"/>
  <c r="I410" i="10" s="1"/>
  <c r="E426" i="10"/>
  <c r="H441" i="10"/>
  <c r="I441" i="10" s="1"/>
  <c r="H457" i="10"/>
  <c r="I457" i="10" s="1"/>
  <c r="E444" i="10"/>
  <c r="E458" i="10"/>
  <c r="E341" i="10"/>
  <c r="H352" i="10"/>
  <c r="I352" i="10" s="1"/>
  <c r="H364" i="10"/>
  <c r="I364" i="10" s="1"/>
  <c r="H376" i="10"/>
  <c r="I376" i="10" s="1"/>
  <c r="H388" i="10"/>
  <c r="I388" i="10" s="1"/>
  <c r="H401" i="10"/>
  <c r="I401" i="10" s="1"/>
  <c r="E415" i="10"/>
  <c r="H429" i="10"/>
  <c r="I429" i="10" s="1"/>
  <c r="H444" i="10"/>
  <c r="I444" i="10" s="1"/>
  <c r="H458" i="10"/>
  <c r="I458" i="10" s="1"/>
  <c r="E419" i="10"/>
  <c r="E433" i="10"/>
  <c r="E446" i="10"/>
  <c r="E459" i="10"/>
  <c r="H307" i="10"/>
  <c r="I307" i="10" s="1"/>
  <c r="H317" i="10"/>
  <c r="I317" i="10" s="1"/>
  <c r="H327" i="10"/>
  <c r="I327" i="10" s="1"/>
  <c r="E338" i="10"/>
  <c r="E349" i="10"/>
  <c r="E360" i="10"/>
  <c r="E371" i="10"/>
  <c r="E383" i="10"/>
  <c r="E395" i="10"/>
  <c r="H407" i="10"/>
  <c r="I407" i="10" s="1"/>
  <c r="H419" i="10"/>
  <c r="I419" i="10" s="1"/>
  <c r="H433" i="10"/>
  <c r="I433" i="10" s="1"/>
  <c r="H446" i="10"/>
  <c r="I446" i="10" s="1"/>
  <c r="H459" i="10"/>
  <c r="I459" i="10" s="1"/>
  <c r="E424" i="10"/>
  <c r="E436" i="10"/>
  <c r="E448" i="10"/>
  <c r="E460" i="10"/>
  <c r="H335" i="10"/>
  <c r="I335" i="10" s="1"/>
  <c r="E346" i="10"/>
  <c r="H356" i="10"/>
  <c r="I356" i="10" s="1"/>
  <c r="E367" i="10"/>
  <c r="E378" i="10"/>
  <c r="E389" i="10"/>
  <c r="H400" i="10"/>
  <c r="I400" i="10" s="1"/>
  <c r="E413" i="10"/>
  <c r="H424" i="10"/>
  <c r="I424" i="10" s="1"/>
  <c r="H436" i="10"/>
  <c r="I436" i="10" s="1"/>
  <c r="H448" i="10"/>
  <c r="I448" i="10" s="1"/>
  <c r="H460" i="10"/>
  <c r="I460" i="10" s="1"/>
  <c r="E428" i="10"/>
  <c r="E439" i="10"/>
  <c r="E450" i="10"/>
  <c r="E461" i="10"/>
  <c r="H343" i="10"/>
  <c r="I343" i="10" s="1"/>
  <c r="H353" i="10"/>
  <c r="I353" i="10" s="1"/>
  <c r="H363" i="10"/>
  <c r="I363" i="10" s="1"/>
  <c r="E374" i="10"/>
  <c r="H384" i="10"/>
  <c r="I384" i="10" s="1"/>
  <c r="H395" i="10"/>
  <c r="I395" i="10" s="1"/>
  <c r="H406" i="10"/>
  <c r="I406" i="10" s="1"/>
  <c r="H417" i="10"/>
  <c r="I417" i="10" s="1"/>
  <c r="H428" i="10"/>
  <c r="I428" i="10" s="1"/>
  <c r="H439" i="10"/>
  <c r="I439" i="10" s="1"/>
  <c r="H450" i="10"/>
  <c r="I450" i="10" s="1"/>
  <c r="H461" i="10"/>
  <c r="I461" i="10" s="1"/>
  <c r="E392" i="10"/>
  <c r="E402" i="10"/>
  <c r="E412" i="10"/>
  <c r="E422" i="10"/>
  <c r="E432" i="10"/>
  <c r="E442" i="10"/>
  <c r="E452" i="10"/>
  <c r="E462" i="10"/>
  <c r="H372" i="10"/>
  <c r="I372" i="10" s="1"/>
  <c r="H382" i="10"/>
  <c r="I382" i="10" s="1"/>
  <c r="H392" i="10"/>
  <c r="I392" i="10" s="1"/>
  <c r="H402" i="10"/>
  <c r="I402" i="10" s="1"/>
  <c r="H412" i="10"/>
  <c r="I412" i="10" s="1"/>
  <c r="H422" i="10"/>
  <c r="I422" i="10" s="1"/>
  <c r="H432" i="10"/>
  <c r="I432" i="10" s="1"/>
  <c r="H442" i="10"/>
  <c r="I442" i="10" s="1"/>
  <c r="H452" i="10"/>
  <c r="I452" i="10" s="1"/>
  <c r="H32" i="11"/>
  <c r="I32" i="11" s="1"/>
  <c r="H35" i="11"/>
  <c r="I35" i="11" s="1"/>
  <c r="H38" i="11"/>
  <c r="I38" i="11" s="1"/>
  <c r="E42" i="11"/>
  <c r="H44" i="11"/>
  <c r="I44" i="11" s="1"/>
  <c r="H47" i="11"/>
  <c r="I47" i="11" s="1"/>
  <c r="E51" i="11"/>
  <c r="H54" i="11"/>
  <c r="I54" i="11" s="1"/>
  <c r="H57" i="11"/>
  <c r="I57" i="11" s="1"/>
  <c r="E61" i="11"/>
  <c r="E64" i="11"/>
  <c r="E67" i="11"/>
  <c r="E70" i="11"/>
  <c r="H19" i="11"/>
  <c r="I19" i="11" s="1"/>
  <c r="E73" i="11"/>
  <c r="H75" i="11"/>
  <c r="I75" i="11" s="1"/>
  <c r="H24" i="11"/>
  <c r="I24" i="11" s="1"/>
  <c r="E79" i="11"/>
  <c r="E82" i="11"/>
  <c r="E27" i="11"/>
  <c r="E85" i="11"/>
  <c r="H28" i="11"/>
  <c r="I28" i="11" s="1"/>
  <c r="H87" i="11"/>
  <c r="I87" i="11" s="1"/>
  <c r="H31" i="11"/>
  <c r="I31" i="11" s="1"/>
  <c r="H90" i="11"/>
  <c r="I90" i="11" s="1"/>
  <c r="H34" i="11"/>
  <c r="I34" i="11" s="1"/>
  <c r="H93" i="11"/>
  <c r="I93" i="11" s="1"/>
  <c r="H37" i="11"/>
  <c r="I37" i="11" s="1"/>
  <c r="H96" i="11"/>
  <c r="I96" i="11" s="1"/>
  <c r="H40" i="11"/>
  <c r="I40" i="11" s="1"/>
  <c r="H99" i="11"/>
  <c r="I99" i="11" s="1"/>
  <c r="H43" i="11"/>
  <c r="I43" i="11" s="1"/>
  <c r="H102" i="11"/>
  <c r="I102" i="11" s="1"/>
  <c r="H20" i="11"/>
  <c r="I20" i="11" s="1"/>
  <c r="E46" i="11"/>
  <c r="H105" i="11"/>
  <c r="I105" i="11" s="1"/>
  <c r="E24" i="11"/>
  <c r="H49" i="11"/>
  <c r="I49" i="11" s="1"/>
  <c r="E109" i="11"/>
  <c r="E26" i="11"/>
  <c r="E52" i="11"/>
  <c r="E112" i="11"/>
  <c r="H27" i="11"/>
  <c r="I27" i="11" s="1"/>
  <c r="H55" i="11"/>
  <c r="I55" i="11" s="1"/>
  <c r="H114" i="11"/>
  <c r="I114" i="11" s="1"/>
  <c r="E29" i="11"/>
  <c r="H58" i="11"/>
  <c r="I58" i="11" s="1"/>
  <c r="H115" i="11"/>
  <c r="I115" i="11" s="1"/>
  <c r="E32" i="11"/>
  <c r="E62" i="11"/>
  <c r="H118" i="11"/>
  <c r="I118" i="11" s="1"/>
  <c r="E19" i="11"/>
  <c r="E35" i="11"/>
  <c r="E65" i="11"/>
  <c r="H121" i="11"/>
  <c r="I121" i="11" s="1"/>
  <c r="H22" i="11"/>
  <c r="I22" i="11" s="1"/>
  <c r="E38" i="11"/>
  <c r="H67" i="11"/>
  <c r="I67" i="11" s="1"/>
  <c r="H124" i="11"/>
  <c r="I124" i="11" s="1"/>
  <c r="H25" i="11"/>
  <c r="I25" i="11" s="1"/>
  <c r="H41" i="11"/>
  <c r="I41" i="11" s="1"/>
  <c r="H70" i="11"/>
  <c r="I70" i="11" s="1"/>
  <c r="E127" i="11"/>
  <c r="E44" i="11"/>
  <c r="H73" i="11"/>
  <c r="I73" i="11" s="1"/>
  <c r="E130" i="11"/>
  <c r="E28" i="11"/>
  <c r="E47" i="11"/>
  <c r="E76" i="11"/>
  <c r="H132" i="11"/>
  <c r="I132" i="11" s="1"/>
  <c r="E31" i="11"/>
  <c r="H50" i="11"/>
  <c r="I50" i="11" s="1"/>
  <c r="H79" i="11"/>
  <c r="I79" i="11" s="1"/>
  <c r="H135" i="11"/>
  <c r="I135" i="11" s="1"/>
  <c r="E22" i="11"/>
  <c r="E34" i="11"/>
  <c r="E54" i="11"/>
  <c r="H82" i="11"/>
  <c r="I82" i="11" s="1"/>
  <c r="H138" i="11"/>
  <c r="I138" i="11" s="1"/>
  <c r="E25" i="11"/>
  <c r="E37" i="11"/>
  <c r="E57" i="11"/>
  <c r="H85" i="11"/>
  <c r="I85" i="11" s="1"/>
  <c r="H141" i="11"/>
  <c r="I141" i="11" s="1"/>
  <c r="H60" i="11"/>
  <c r="I60" i="11" s="1"/>
  <c r="H88" i="11"/>
  <c r="I88" i="11" s="1"/>
  <c r="H144" i="11"/>
  <c r="I144" i="11" s="1"/>
  <c r="H42" i="11"/>
  <c r="I42" i="11" s="1"/>
  <c r="H63" i="11"/>
  <c r="I63" i="11" s="1"/>
  <c r="H91" i="11"/>
  <c r="I91" i="11" s="1"/>
  <c r="E147" i="11"/>
  <c r="E20" i="11"/>
  <c r="H30" i="11"/>
  <c r="I30" i="11" s="1"/>
  <c r="E45" i="11"/>
  <c r="H66" i="11"/>
  <c r="I66" i="11" s="1"/>
  <c r="H94" i="11"/>
  <c r="I94" i="11" s="1"/>
  <c r="E150" i="11"/>
  <c r="H23" i="11"/>
  <c r="I23" i="11" s="1"/>
  <c r="E33" i="11"/>
  <c r="E48" i="11"/>
  <c r="H69" i="11"/>
  <c r="I69" i="11" s="1"/>
  <c r="H97" i="11"/>
  <c r="I97" i="11" s="1"/>
  <c r="E153" i="11"/>
  <c r="E36" i="11"/>
  <c r="H51" i="11"/>
  <c r="I51" i="11" s="1"/>
  <c r="H72" i="11"/>
  <c r="I72" i="11" s="1"/>
  <c r="H100" i="11"/>
  <c r="I100" i="11" s="1"/>
  <c r="E156" i="11"/>
  <c r="E40" i="11"/>
  <c r="E55" i="11"/>
  <c r="E75" i="11"/>
  <c r="H103" i="11"/>
  <c r="I103" i="11" s="1"/>
  <c r="E159" i="11"/>
  <c r="E43" i="11"/>
  <c r="E58" i="11"/>
  <c r="H78" i="11"/>
  <c r="I78" i="11" s="1"/>
  <c r="H106" i="11"/>
  <c r="I106" i="11" s="1"/>
  <c r="H162" i="11"/>
  <c r="I162" i="11" s="1"/>
  <c r="H33" i="11"/>
  <c r="I33" i="11" s="1"/>
  <c r="H45" i="11"/>
  <c r="I45" i="11" s="1"/>
  <c r="H61" i="11"/>
  <c r="I61" i="11" s="1"/>
  <c r="H81" i="11"/>
  <c r="I81" i="11" s="1"/>
  <c r="E110" i="11"/>
  <c r="E165" i="11"/>
  <c r="H36" i="11"/>
  <c r="I36" i="11" s="1"/>
  <c r="H48" i="11"/>
  <c r="I48" i="11" s="1"/>
  <c r="H64" i="11"/>
  <c r="I64" i="11" s="1"/>
  <c r="H84" i="11"/>
  <c r="I84" i="11" s="1"/>
  <c r="E113" i="11"/>
  <c r="E171" i="11"/>
  <c r="H167" i="11"/>
  <c r="I167" i="11" s="1"/>
  <c r="H21" i="11"/>
  <c r="I21" i="11" s="1"/>
  <c r="E30" i="11"/>
  <c r="E41" i="11"/>
  <c r="E53" i="11"/>
  <c r="E68" i="11"/>
  <c r="E88" i="11"/>
  <c r="H117" i="11"/>
  <c r="I117" i="11" s="1"/>
  <c r="H174" i="11"/>
  <c r="I174" i="11" s="1"/>
  <c r="E56" i="11"/>
  <c r="E71" i="11"/>
  <c r="E91" i="11"/>
  <c r="H120" i="11"/>
  <c r="I120" i="11" s="1"/>
  <c r="H177" i="11"/>
  <c r="I177" i="11" s="1"/>
  <c r="H46" i="11"/>
  <c r="I46" i="11" s="1"/>
  <c r="H59" i="11"/>
  <c r="I59" i="11" s="1"/>
  <c r="E74" i="11"/>
  <c r="E94" i="11"/>
  <c r="H123" i="11"/>
  <c r="I123" i="11" s="1"/>
  <c r="H180" i="11"/>
  <c r="I180" i="11" s="1"/>
  <c r="E21" i="11"/>
  <c r="H29" i="11"/>
  <c r="I29" i="11" s="1"/>
  <c r="H39" i="11"/>
  <c r="I39" i="11" s="1"/>
  <c r="E50" i="11"/>
  <c r="H62" i="11"/>
  <c r="I62" i="11" s="1"/>
  <c r="H76" i="11"/>
  <c r="I76" i="11" s="1"/>
  <c r="E97" i="11"/>
  <c r="E126" i="11"/>
  <c r="H183" i="11"/>
  <c r="I183" i="11" s="1"/>
  <c r="H53" i="11"/>
  <c r="I53" i="11" s="1"/>
  <c r="H65" i="11"/>
  <c r="I65" i="11" s="1"/>
  <c r="E80" i="11"/>
  <c r="E100" i="11"/>
  <c r="H128" i="11"/>
  <c r="I128" i="11" s="1"/>
  <c r="E186" i="11"/>
  <c r="H56" i="11"/>
  <c r="I56" i="11" s="1"/>
  <c r="H68" i="11"/>
  <c r="I68" i="11" s="1"/>
  <c r="E83" i="11"/>
  <c r="E103" i="11"/>
  <c r="H131" i="11"/>
  <c r="I131" i="11" s="1"/>
  <c r="E189" i="11"/>
  <c r="E39" i="11"/>
  <c r="E49" i="11"/>
  <c r="E60" i="11"/>
  <c r="H71" i="11"/>
  <c r="I71" i="11" s="1"/>
  <c r="E86" i="11"/>
  <c r="E106" i="11"/>
  <c r="E134" i="11"/>
  <c r="E192" i="11"/>
  <c r="H52" i="11"/>
  <c r="I52" i="11" s="1"/>
  <c r="E63" i="11"/>
  <c r="H74" i="11"/>
  <c r="I74" i="11" s="1"/>
  <c r="E89" i="11"/>
  <c r="H109" i="11"/>
  <c r="I109" i="11" s="1"/>
  <c r="H137" i="11"/>
  <c r="I137" i="11" s="1"/>
  <c r="E195" i="11"/>
  <c r="E66" i="11"/>
  <c r="H77" i="11"/>
  <c r="I77" i="11" s="1"/>
  <c r="E92" i="11"/>
  <c r="H112" i="11"/>
  <c r="I112" i="11" s="1"/>
  <c r="H140" i="11"/>
  <c r="I140" i="11" s="1"/>
  <c r="E198" i="11"/>
  <c r="E59" i="11"/>
  <c r="E69" i="11"/>
  <c r="H80" i="11"/>
  <c r="I80" i="11" s="1"/>
  <c r="E95" i="11"/>
  <c r="E115" i="11"/>
  <c r="E143" i="11"/>
  <c r="E201" i="11"/>
  <c r="E72" i="11"/>
  <c r="H83" i="11"/>
  <c r="I83" i="11" s="1"/>
  <c r="E98" i="11"/>
  <c r="E118" i="11"/>
  <c r="E146" i="11"/>
  <c r="E204" i="11"/>
  <c r="H86" i="11"/>
  <c r="I86" i="11" s="1"/>
  <c r="E101" i="11"/>
  <c r="E121" i="11"/>
  <c r="E149" i="11"/>
  <c r="H206" i="11"/>
  <c r="I206" i="11" s="1"/>
  <c r="E78" i="11"/>
  <c r="H89" i="11"/>
  <c r="I89" i="11" s="1"/>
  <c r="E104" i="11"/>
  <c r="E124" i="11"/>
  <c r="E152" i="11"/>
  <c r="E210" i="11"/>
  <c r="E81" i="11"/>
  <c r="H92" i="11"/>
  <c r="I92" i="11" s="1"/>
  <c r="H107" i="11"/>
  <c r="I107" i="11" s="1"/>
  <c r="H126" i="11"/>
  <c r="I126" i="11" s="1"/>
  <c r="E155" i="11"/>
  <c r="E213" i="11"/>
  <c r="E84" i="11"/>
  <c r="H95" i="11"/>
  <c r="I95" i="11" s="1"/>
  <c r="H110" i="11"/>
  <c r="I110" i="11" s="1"/>
  <c r="H129" i="11"/>
  <c r="I129" i="11" s="1"/>
  <c r="E158" i="11"/>
  <c r="E216" i="11"/>
  <c r="E77" i="11"/>
  <c r="E87" i="11"/>
  <c r="H98" i="11"/>
  <c r="I98" i="11" s="1"/>
  <c r="H113" i="11"/>
  <c r="I113" i="11" s="1"/>
  <c r="E132" i="11"/>
  <c r="H160" i="11"/>
  <c r="I160" i="11" s="1"/>
  <c r="H218" i="11"/>
  <c r="I218" i="11" s="1"/>
  <c r="E90" i="11"/>
  <c r="H101" i="11"/>
  <c r="I101" i="11" s="1"/>
  <c r="E116" i="11"/>
  <c r="H134" i="11"/>
  <c r="I134" i="11" s="1"/>
  <c r="E164" i="11"/>
  <c r="E221" i="11"/>
  <c r="E93" i="11"/>
  <c r="H104" i="11"/>
  <c r="I104" i="11" s="1"/>
  <c r="E119" i="11"/>
  <c r="E138" i="11"/>
  <c r="H166" i="11"/>
  <c r="I166" i="11" s="1"/>
  <c r="E224" i="11"/>
  <c r="E96" i="11"/>
  <c r="E108" i="11"/>
  <c r="E122" i="11"/>
  <c r="E141" i="11"/>
  <c r="E170" i="11"/>
  <c r="E227" i="11"/>
  <c r="E99" i="11"/>
  <c r="E111" i="11"/>
  <c r="E125" i="11"/>
  <c r="H143" i="11"/>
  <c r="I143" i="11" s="1"/>
  <c r="H173" i="11"/>
  <c r="I173" i="11" s="1"/>
  <c r="E230" i="11"/>
  <c r="E102" i="11"/>
  <c r="E114" i="11"/>
  <c r="H127" i="11"/>
  <c r="I127" i="11" s="1"/>
  <c r="H146" i="11"/>
  <c r="I146" i="11" s="1"/>
  <c r="H176" i="11"/>
  <c r="I176" i="11" s="1"/>
  <c r="E233" i="11"/>
  <c r="E105" i="11"/>
  <c r="H116" i="11"/>
  <c r="I116" i="11" s="1"/>
  <c r="H130" i="11"/>
  <c r="I130" i="11" s="1"/>
  <c r="H149" i="11"/>
  <c r="I149" i="11" s="1"/>
  <c r="H179" i="11"/>
  <c r="I179" i="11" s="1"/>
  <c r="E235" i="11"/>
  <c r="H108" i="11"/>
  <c r="I108" i="11" s="1"/>
  <c r="H119" i="11"/>
  <c r="I119" i="11" s="1"/>
  <c r="E133" i="11"/>
  <c r="H152" i="11"/>
  <c r="I152" i="11" s="1"/>
  <c r="H182" i="11"/>
  <c r="I182" i="11" s="1"/>
  <c r="H237" i="11"/>
  <c r="I237" i="11" s="1"/>
  <c r="H111" i="11"/>
  <c r="I111" i="11" s="1"/>
  <c r="H122" i="11"/>
  <c r="I122" i="11" s="1"/>
  <c r="E136" i="11"/>
  <c r="H155" i="11"/>
  <c r="I155" i="11" s="1"/>
  <c r="E185" i="11"/>
  <c r="E240" i="11"/>
  <c r="H125" i="11"/>
  <c r="I125" i="11" s="1"/>
  <c r="E139" i="11"/>
  <c r="H158" i="11"/>
  <c r="I158" i="11" s="1"/>
  <c r="E188" i="11"/>
  <c r="E243" i="11"/>
  <c r="E107" i="11"/>
  <c r="E117" i="11"/>
  <c r="E128" i="11"/>
  <c r="E142" i="11"/>
  <c r="E161" i="11"/>
  <c r="E191" i="11"/>
  <c r="H245" i="11"/>
  <c r="I245" i="11" s="1"/>
  <c r="E120" i="11"/>
  <c r="E131" i="11"/>
  <c r="E145" i="11"/>
  <c r="H164" i="11"/>
  <c r="I164" i="11" s="1"/>
  <c r="E194" i="11"/>
  <c r="E249" i="11"/>
  <c r="E123" i="11"/>
  <c r="H133" i="11"/>
  <c r="I133" i="11" s="1"/>
  <c r="E148" i="11"/>
  <c r="E167" i="11"/>
  <c r="E197" i="11"/>
  <c r="H251" i="11"/>
  <c r="I251" i="11" s="1"/>
  <c r="E137" i="11"/>
  <c r="H150" i="11"/>
  <c r="I150" i="11" s="1"/>
  <c r="H170" i="11"/>
  <c r="I170" i="11" s="1"/>
  <c r="E200" i="11"/>
  <c r="H254" i="11"/>
  <c r="I254" i="11" s="1"/>
  <c r="E140" i="11"/>
  <c r="H153" i="11"/>
  <c r="I153" i="11" s="1"/>
  <c r="E174" i="11"/>
  <c r="H202" i="11"/>
  <c r="I202" i="11" s="1"/>
  <c r="H257" i="11"/>
  <c r="I257" i="11" s="1"/>
  <c r="H142" i="11"/>
  <c r="I142" i="11" s="1"/>
  <c r="H156" i="11"/>
  <c r="I156" i="11" s="1"/>
  <c r="E177" i="11"/>
  <c r="H205" i="11"/>
  <c r="I205" i="11" s="1"/>
  <c r="H260" i="11"/>
  <c r="I260" i="11" s="1"/>
  <c r="H159" i="11"/>
  <c r="I159" i="11" s="1"/>
  <c r="E180" i="11"/>
  <c r="E209" i="11"/>
  <c r="H263" i="11"/>
  <c r="I263" i="11" s="1"/>
  <c r="H136" i="11"/>
  <c r="I136" i="11" s="1"/>
  <c r="H148" i="11"/>
  <c r="I148" i="11" s="1"/>
  <c r="E163" i="11"/>
  <c r="E183" i="11"/>
  <c r="E212" i="11"/>
  <c r="H266" i="11"/>
  <c r="I266" i="11" s="1"/>
  <c r="E129" i="11"/>
  <c r="H139" i="11"/>
  <c r="I139" i="11" s="1"/>
  <c r="E151" i="11"/>
  <c r="H165" i="11"/>
  <c r="I165" i="11" s="1"/>
  <c r="H185" i="11"/>
  <c r="I185" i="11" s="1"/>
  <c r="E215" i="11"/>
  <c r="H269" i="11"/>
  <c r="I269" i="11" s="1"/>
  <c r="E154" i="11"/>
  <c r="E168" i="11"/>
  <c r="H188" i="11"/>
  <c r="I188" i="11" s="1"/>
  <c r="H217" i="11"/>
  <c r="I217" i="11" s="1"/>
  <c r="E273" i="11"/>
  <c r="E135" i="11"/>
  <c r="H145" i="11"/>
  <c r="I145" i="11" s="1"/>
  <c r="E157" i="11"/>
  <c r="H171" i="11"/>
  <c r="I171" i="11" s="1"/>
  <c r="H191" i="11"/>
  <c r="I191" i="11" s="1"/>
  <c r="E220" i="11"/>
  <c r="E275" i="11"/>
  <c r="E160" i="11"/>
  <c r="E175" i="11"/>
  <c r="H194" i="11"/>
  <c r="I194" i="11" s="1"/>
  <c r="E223" i="11"/>
  <c r="E278" i="11"/>
  <c r="H151" i="11"/>
  <c r="I151" i="11" s="1"/>
  <c r="H163" i="11"/>
  <c r="I163" i="11" s="1"/>
  <c r="E178" i="11"/>
  <c r="H197" i="11"/>
  <c r="I197" i="11" s="1"/>
  <c r="E226" i="11"/>
  <c r="E281" i="11"/>
  <c r="E144" i="11"/>
  <c r="H154" i="11"/>
  <c r="I154" i="11" s="1"/>
  <c r="E166" i="11"/>
  <c r="E181" i="11"/>
  <c r="H200" i="11"/>
  <c r="I200" i="11" s="1"/>
  <c r="E229" i="11"/>
  <c r="E284" i="11"/>
  <c r="H147" i="11"/>
  <c r="I147" i="11" s="1"/>
  <c r="H157" i="11"/>
  <c r="I157" i="11" s="1"/>
  <c r="E169" i="11"/>
  <c r="E184" i="11"/>
  <c r="E203" i="11"/>
  <c r="H231" i="11"/>
  <c r="I231" i="11" s="1"/>
  <c r="E286" i="11"/>
  <c r="H172" i="11"/>
  <c r="I172" i="11" s="1"/>
  <c r="H186" i="11"/>
  <c r="I186" i="11" s="1"/>
  <c r="E206" i="11"/>
  <c r="E234" i="11"/>
  <c r="H288" i="11"/>
  <c r="I288" i="11" s="1"/>
  <c r="H175" i="11"/>
  <c r="I175" i="11" s="1"/>
  <c r="H189" i="11"/>
  <c r="I189" i="11" s="1"/>
  <c r="H209" i="11"/>
  <c r="I209" i="11" s="1"/>
  <c r="H236" i="11"/>
  <c r="I236" i="11" s="1"/>
  <c r="H291" i="11"/>
  <c r="I291" i="11" s="1"/>
  <c r="H178" i="11"/>
  <c r="I178" i="11" s="1"/>
  <c r="H192" i="11"/>
  <c r="I192" i="11" s="1"/>
  <c r="H212" i="11"/>
  <c r="I212" i="11" s="1"/>
  <c r="E239" i="11"/>
  <c r="E294" i="11"/>
  <c r="H169" i="11"/>
  <c r="I169" i="11" s="1"/>
  <c r="H181" i="11"/>
  <c r="I181" i="11" s="1"/>
  <c r="H195" i="11"/>
  <c r="I195" i="11" s="1"/>
  <c r="H215" i="11"/>
  <c r="I215" i="11" s="1"/>
  <c r="H241" i="11"/>
  <c r="I241" i="11" s="1"/>
  <c r="H296" i="11"/>
  <c r="I296" i="11" s="1"/>
  <c r="H161" i="11"/>
  <c r="I161" i="11" s="1"/>
  <c r="E173" i="11"/>
  <c r="H184" i="11"/>
  <c r="I184" i="11" s="1"/>
  <c r="H198" i="11"/>
  <c r="I198" i="11" s="1"/>
  <c r="E218" i="11"/>
  <c r="H244" i="11"/>
  <c r="I244" i="11" s="1"/>
  <c r="H299" i="11"/>
  <c r="I299" i="11" s="1"/>
  <c r="E176" i="11"/>
  <c r="E187" i="11"/>
  <c r="H201" i="11"/>
  <c r="I201" i="11" s="1"/>
  <c r="H220" i="11"/>
  <c r="I220" i="11" s="1"/>
  <c r="H247" i="11"/>
  <c r="I247" i="11" s="1"/>
  <c r="H302" i="11"/>
  <c r="I302" i="11" s="1"/>
  <c r="H168" i="11"/>
  <c r="I168" i="11" s="1"/>
  <c r="E179" i="11"/>
  <c r="E190" i="11"/>
  <c r="H204" i="11"/>
  <c r="I204" i="11" s="1"/>
  <c r="H223" i="11"/>
  <c r="I223" i="11" s="1"/>
  <c r="H250" i="11"/>
  <c r="I250" i="11" s="1"/>
  <c r="E306" i="11"/>
  <c r="E162" i="11"/>
  <c r="E172" i="11"/>
  <c r="E182" i="11"/>
  <c r="E193" i="11"/>
  <c r="H207" i="11"/>
  <c r="I207" i="11" s="1"/>
  <c r="H226" i="11"/>
  <c r="I226" i="11" s="1"/>
  <c r="H252" i="11"/>
  <c r="I252" i="11" s="1"/>
  <c r="H308" i="11"/>
  <c r="I308" i="11" s="1"/>
  <c r="E196" i="11"/>
  <c r="H210" i="11"/>
  <c r="I210" i="11" s="1"/>
  <c r="H229" i="11"/>
  <c r="I229" i="11" s="1"/>
  <c r="H255" i="11"/>
  <c r="I255" i="11" s="1"/>
  <c r="E311" i="11"/>
  <c r="H187" i="11"/>
  <c r="I187" i="11" s="1"/>
  <c r="E199" i="11"/>
  <c r="H213" i="11"/>
  <c r="I213" i="11" s="1"/>
  <c r="H232" i="11"/>
  <c r="I232" i="11" s="1"/>
  <c r="H258" i="11"/>
  <c r="I258" i="11" s="1"/>
  <c r="E312" i="11"/>
  <c r="H190" i="11"/>
  <c r="I190" i="11" s="1"/>
  <c r="E202" i="11"/>
  <c r="H216" i="11"/>
  <c r="I216" i="11" s="1"/>
  <c r="H234" i="11"/>
  <c r="I234" i="11" s="1"/>
  <c r="E262" i="11"/>
  <c r="H315" i="11"/>
  <c r="I315" i="11" s="1"/>
  <c r="H193" i="11"/>
  <c r="I193" i="11" s="1"/>
  <c r="E205" i="11"/>
  <c r="E219" i="11"/>
  <c r="E237" i="11"/>
  <c r="H264" i="11"/>
  <c r="I264" i="11" s="1"/>
  <c r="H318" i="11"/>
  <c r="I318" i="11" s="1"/>
  <c r="H196" i="11"/>
  <c r="I196" i="11" s="1"/>
  <c r="H208" i="11"/>
  <c r="I208" i="11" s="1"/>
  <c r="H221" i="11"/>
  <c r="I221" i="11" s="1"/>
  <c r="H239" i="11"/>
  <c r="I239" i="11" s="1"/>
  <c r="E267" i="11"/>
  <c r="H321" i="11"/>
  <c r="I321" i="11" s="1"/>
  <c r="H199" i="11"/>
  <c r="I199" i="11" s="1"/>
  <c r="H211" i="11"/>
  <c r="I211" i="11" s="1"/>
  <c r="H224" i="11"/>
  <c r="I224" i="11" s="1"/>
  <c r="H242" i="11"/>
  <c r="I242" i="11" s="1"/>
  <c r="E270" i="11"/>
  <c r="H323" i="11"/>
  <c r="I323" i="11" s="1"/>
  <c r="H214" i="11"/>
  <c r="I214" i="11" s="1"/>
  <c r="H227" i="11"/>
  <c r="I227" i="11" s="1"/>
  <c r="E245" i="11"/>
  <c r="H273" i="11"/>
  <c r="I273" i="11" s="1"/>
  <c r="E327" i="11"/>
  <c r="H230" i="11"/>
  <c r="I230" i="11" s="1"/>
  <c r="H248" i="11"/>
  <c r="I248" i="11" s="1"/>
  <c r="H275" i="11"/>
  <c r="I275" i="11" s="1"/>
  <c r="H329" i="11"/>
  <c r="I329" i="11" s="1"/>
  <c r="E208" i="11"/>
  <c r="H219" i="11"/>
  <c r="I219" i="11" s="1"/>
  <c r="H233" i="11"/>
  <c r="I233" i="11" s="1"/>
  <c r="E251" i="11"/>
  <c r="H278" i="11"/>
  <c r="I278" i="11" s="1"/>
  <c r="H331" i="11"/>
  <c r="I331" i="11" s="1"/>
  <c r="E211" i="11"/>
  <c r="H222" i="11"/>
  <c r="I222" i="11" s="1"/>
  <c r="H235" i="11"/>
  <c r="I235" i="11" s="1"/>
  <c r="E254" i="11"/>
  <c r="H281" i="11"/>
  <c r="I281" i="11" s="1"/>
  <c r="E334" i="11"/>
  <c r="H203" i="11"/>
  <c r="I203" i="11" s="1"/>
  <c r="E214" i="11"/>
  <c r="H225" i="11"/>
  <c r="I225" i="11" s="1"/>
  <c r="E238" i="11"/>
  <c r="E257" i="11"/>
  <c r="H284" i="11"/>
  <c r="I284" i="11" s="1"/>
  <c r="H336" i="11"/>
  <c r="I336" i="11" s="1"/>
  <c r="E207" i="11"/>
  <c r="E217" i="11"/>
  <c r="H228" i="11"/>
  <c r="I228" i="11" s="1"/>
  <c r="H240" i="11"/>
  <c r="I240" i="11" s="1"/>
  <c r="E260" i="11"/>
  <c r="E287" i="11"/>
  <c r="H339" i="11"/>
  <c r="I339" i="11" s="1"/>
  <c r="E231" i="11"/>
  <c r="H243" i="11"/>
  <c r="I243" i="11" s="1"/>
  <c r="E263" i="11"/>
  <c r="E290" i="11"/>
  <c r="E343" i="11"/>
  <c r="E246" i="11"/>
  <c r="E266" i="11"/>
  <c r="E293" i="11"/>
  <c r="E346" i="11"/>
  <c r="E225" i="11"/>
  <c r="E236" i="11"/>
  <c r="H249" i="11"/>
  <c r="I249" i="11" s="1"/>
  <c r="E269" i="11"/>
  <c r="E295" i="11"/>
  <c r="H349" i="11"/>
  <c r="I349" i="11" s="1"/>
  <c r="E228" i="11"/>
  <c r="H238" i="11"/>
  <c r="I238" i="11" s="1"/>
  <c r="E252" i="11"/>
  <c r="E272" i="11"/>
  <c r="H297" i="11"/>
  <c r="I297" i="11" s="1"/>
  <c r="H352" i="11"/>
  <c r="I352" i="11" s="1"/>
  <c r="E241" i="11"/>
  <c r="E255" i="11"/>
  <c r="H274" i="11"/>
  <c r="I274" i="11" s="1"/>
  <c r="H300" i="11"/>
  <c r="I300" i="11" s="1"/>
  <c r="H355" i="11"/>
  <c r="I355" i="11" s="1"/>
  <c r="E244" i="11"/>
  <c r="E258" i="11"/>
  <c r="H277" i="11"/>
  <c r="I277" i="11" s="1"/>
  <c r="H303" i="11"/>
  <c r="I303" i="11" s="1"/>
  <c r="H358" i="11"/>
  <c r="I358" i="11" s="1"/>
  <c r="E247" i="11"/>
  <c r="H261" i="11"/>
  <c r="I261" i="11" s="1"/>
  <c r="H280" i="11"/>
  <c r="I280" i="11" s="1"/>
  <c r="E307" i="11"/>
  <c r="E361" i="11"/>
  <c r="E250" i="11"/>
  <c r="E264" i="11"/>
  <c r="H283" i="11"/>
  <c r="I283" i="11" s="1"/>
  <c r="H309" i="11"/>
  <c r="I309" i="11" s="1"/>
  <c r="H363" i="11"/>
  <c r="I363" i="11" s="1"/>
  <c r="E366" i="11"/>
  <c r="E222" i="11"/>
  <c r="E232" i="11"/>
  <c r="E242" i="11"/>
  <c r="E253" i="11"/>
  <c r="H267" i="11"/>
  <c r="I267" i="11" s="1"/>
  <c r="H286" i="11"/>
  <c r="I286" i="11" s="1"/>
  <c r="H314" i="11"/>
  <c r="I314" i="11" s="1"/>
  <c r="E369" i="11"/>
  <c r="E256" i="11"/>
  <c r="H270" i="11"/>
  <c r="I270" i="11" s="1"/>
  <c r="E289" i="11"/>
  <c r="H317" i="11"/>
  <c r="I317" i="11" s="1"/>
  <c r="H373" i="11"/>
  <c r="I373" i="11" s="1"/>
  <c r="E248" i="11"/>
  <c r="E259" i="11"/>
  <c r="E274" i="11"/>
  <c r="E292" i="11"/>
  <c r="E320" i="11"/>
  <c r="H376" i="11"/>
  <c r="I376" i="11" s="1"/>
  <c r="H262" i="11"/>
  <c r="I262" i="11" s="1"/>
  <c r="E276" i="11"/>
  <c r="H294" i="11"/>
  <c r="I294" i="11" s="1"/>
  <c r="H322" i="11"/>
  <c r="I322" i="11" s="1"/>
  <c r="E379" i="11"/>
  <c r="H253" i="11"/>
  <c r="I253" i="11" s="1"/>
  <c r="H265" i="11"/>
  <c r="I265" i="11" s="1"/>
  <c r="E279" i="11"/>
  <c r="E297" i="11"/>
  <c r="E326" i="11"/>
  <c r="E382" i="11"/>
  <c r="H246" i="11"/>
  <c r="I246" i="11" s="1"/>
  <c r="H256" i="11"/>
  <c r="I256" i="11" s="1"/>
  <c r="H268" i="11"/>
  <c r="I268" i="11" s="1"/>
  <c r="E282" i="11"/>
  <c r="E300" i="11"/>
  <c r="H328" i="11"/>
  <c r="I328" i="11" s="1"/>
  <c r="H386" i="11"/>
  <c r="I386" i="11" s="1"/>
  <c r="H259" i="11"/>
  <c r="I259" i="11" s="1"/>
  <c r="H271" i="11"/>
  <c r="I271" i="11" s="1"/>
  <c r="E285" i="11"/>
  <c r="E303" i="11"/>
  <c r="H330" i="11"/>
  <c r="I330" i="11" s="1"/>
  <c r="E390" i="11"/>
  <c r="H287" i="11"/>
  <c r="I287" i="11" s="1"/>
  <c r="H306" i="11"/>
  <c r="I306" i="11" s="1"/>
  <c r="E333" i="11"/>
  <c r="E394" i="11"/>
  <c r="E265" i="11"/>
  <c r="H276" i="11"/>
  <c r="I276" i="11" s="1"/>
  <c r="H290" i="11"/>
  <c r="I290" i="11" s="1"/>
  <c r="E309" i="11"/>
  <c r="H335" i="11"/>
  <c r="I335" i="11" s="1"/>
  <c r="H397" i="11"/>
  <c r="I397" i="11" s="1"/>
  <c r="E268" i="11"/>
  <c r="H279" i="11"/>
  <c r="I279" i="11" s="1"/>
  <c r="H293" i="11"/>
  <c r="I293" i="11" s="1"/>
  <c r="H311" i="11"/>
  <c r="I311" i="11" s="1"/>
  <c r="H338" i="11"/>
  <c r="I338" i="11" s="1"/>
  <c r="E401" i="11"/>
  <c r="E261" i="11"/>
  <c r="E271" i="11"/>
  <c r="E283" i="11"/>
  <c r="E296" i="11"/>
  <c r="E315" i="11"/>
  <c r="E342" i="11"/>
  <c r="H404" i="11"/>
  <c r="I404" i="11" s="1"/>
  <c r="H285" i="11"/>
  <c r="I285" i="11" s="1"/>
  <c r="E299" i="11"/>
  <c r="E318" i="11"/>
  <c r="E345" i="11"/>
  <c r="H407" i="11"/>
  <c r="I407" i="11" s="1"/>
  <c r="E277" i="11"/>
  <c r="E288" i="11"/>
  <c r="H301" i="11"/>
  <c r="I301" i="11" s="1"/>
  <c r="H320" i="11"/>
  <c r="I320" i="11" s="1"/>
  <c r="H348" i="11"/>
  <c r="I348" i="11" s="1"/>
  <c r="H410" i="11"/>
  <c r="I410" i="11" s="1"/>
  <c r="E280" i="11"/>
  <c r="E291" i="11"/>
  <c r="E305" i="11"/>
  <c r="E323" i="11"/>
  <c r="H351" i="11"/>
  <c r="I351" i="11" s="1"/>
  <c r="H413" i="11"/>
  <c r="I413" i="11" s="1"/>
  <c r="H326" i="11"/>
  <c r="I326" i="11" s="1"/>
  <c r="H354" i="11"/>
  <c r="I354" i="11" s="1"/>
  <c r="E416" i="11"/>
  <c r="E310" i="11"/>
  <c r="E329" i="11"/>
  <c r="E357" i="11"/>
  <c r="H418" i="11"/>
  <c r="I418" i="11" s="1"/>
  <c r="E298" i="11"/>
  <c r="E313" i="11"/>
  <c r="E331" i="11"/>
  <c r="E360" i="11"/>
  <c r="E421" i="11"/>
  <c r="H289" i="11"/>
  <c r="I289" i="11" s="1"/>
  <c r="E301" i="11"/>
  <c r="H316" i="11"/>
  <c r="I316" i="11" s="1"/>
  <c r="H333" i="11"/>
  <c r="I333" i="11" s="1"/>
  <c r="H362" i="11"/>
  <c r="I362" i="11" s="1"/>
  <c r="H423" i="11"/>
  <c r="I423" i="11" s="1"/>
  <c r="H272" i="11"/>
  <c r="I272" i="11" s="1"/>
  <c r="H282" i="11"/>
  <c r="I282" i="11" s="1"/>
  <c r="H292" i="11"/>
  <c r="I292" i="11" s="1"/>
  <c r="E304" i="11"/>
  <c r="E319" i="11"/>
  <c r="E336" i="11"/>
  <c r="E365" i="11"/>
  <c r="H425" i="11"/>
  <c r="I425" i="11" s="1"/>
  <c r="H295" i="11"/>
  <c r="I295" i="11" s="1"/>
  <c r="H307" i="11"/>
  <c r="I307" i="11" s="1"/>
  <c r="E322" i="11"/>
  <c r="E339" i="11"/>
  <c r="E368" i="11"/>
  <c r="H427" i="11"/>
  <c r="I427" i="11" s="1"/>
  <c r="H298" i="11"/>
  <c r="I298" i="11" s="1"/>
  <c r="H310" i="11"/>
  <c r="I310" i="11" s="1"/>
  <c r="H325" i="11"/>
  <c r="I325" i="11" s="1"/>
  <c r="H342" i="11"/>
  <c r="I342" i="11" s="1"/>
  <c r="E371" i="11"/>
  <c r="H429" i="11"/>
  <c r="I429" i="11" s="1"/>
  <c r="H313" i="11"/>
  <c r="I313" i="11" s="1"/>
  <c r="E328" i="11"/>
  <c r="H345" i="11"/>
  <c r="I345" i="11" s="1"/>
  <c r="H375" i="11"/>
  <c r="I375" i="11" s="1"/>
  <c r="H431" i="11"/>
  <c r="I431" i="11" s="1"/>
  <c r="H304" i="11"/>
  <c r="I304" i="11" s="1"/>
  <c r="E317" i="11"/>
  <c r="E330" i="11"/>
  <c r="E349" i="11"/>
  <c r="H377" i="11"/>
  <c r="I377" i="11" s="1"/>
  <c r="H433" i="11"/>
  <c r="I433" i="11" s="1"/>
  <c r="E308" i="11"/>
  <c r="H319" i="11"/>
  <c r="I319" i="11" s="1"/>
  <c r="H332" i="11"/>
  <c r="I332" i="11" s="1"/>
  <c r="E352" i="11"/>
  <c r="E381" i="11"/>
  <c r="E435" i="11"/>
  <c r="E355" i="11"/>
  <c r="H385" i="11"/>
  <c r="I385" i="11" s="1"/>
  <c r="H436" i="11"/>
  <c r="I436" i="11" s="1"/>
  <c r="E302" i="11"/>
  <c r="H312" i="11"/>
  <c r="I312" i="11" s="1"/>
  <c r="H324" i="11"/>
  <c r="I324" i="11" s="1"/>
  <c r="E337" i="11"/>
  <c r="E358" i="11"/>
  <c r="E389" i="11"/>
  <c r="E438" i="11"/>
  <c r="H305" i="11"/>
  <c r="I305" i="11" s="1"/>
  <c r="E316" i="11"/>
  <c r="H327" i="11"/>
  <c r="I327" i="11" s="1"/>
  <c r="E340" i="11"/>
  <c r="H360" i="11"/>
  <c r="I360" i="11" s="1"/>
  <c r="E393" i="11"/>
  <c r="H439" i="11"/>
  <c r="I439" i="11" s="1"/>
  <c r="H343" i="11"/>
  <c r="I343" i="11" s="1"/>
  <c r="E363" i="11"/>
  <c r="H396" i="11"/>
  <c r="I396" i="11" s="1"/>
  <c r="H440" i="11"/>
  <c r="I440" i="11" s="1"/>
  <c r="E321" i="11"/>
  <c r="E332" i="11"/>
  <c r="H346" i="11"/>
  <c r="I346" i="11" s="1"/>
  <c r="H365" i="11"/>
  <c r="I365" i="11" s="1"/>
  <c r="E400" i="11"/>
  <c r="E442" i="11"/>
  <c r="E314" i="11"/>
  <c r="E324" i="11"/>
  <c r="H334" i="11"/>
  <c r="I334" i="11" s="1"/>
  <c r="E350" i="11"/>
  <c r="H368" i="11"/>
  <c r="I368" i="11" s="1"/>
  <c r="H403" i="11"/>
  <c r="I403" i="11" s="1"/>
  <c r="H443" i="11"/>
  <c r="I443" i="11" s="1"/>
  <c r="H337" i="11"/>
  <c r="I337" i="11" s="1"/>
  <c r="E353" i="11"/>
  <c r="E372" i="11"/>
  <c r="H406" i="11"/>
  <c r="I406" i="11" s="1"/>
  <c r="H444" i="11"/>
  <c r="I444" i="11" s="1"/>
  <c r="E341" i="11"/>
  <c r="E356" i="11"/>
  <c r="E376" i="11"/>
  <c r="E409" i="11"/>
  <c r="H445" i="11"/>
  <c r="I445" i="11" s="1"/>
  <c r="E344" i="11"/>
  <c r="E359" i="11"/>
  <c r="H378" i="11"/>
  <c r="I378" i="11" s="1"/>
  <c r="E412" i="11"/>
  <c r="H446" i="11"/>
  <c r="I446" i="11" s="1"/>
  <c r="E325" i="11"/>
  <c r="E335" i="11"/>
  <c r="E347" i="11"/>
  <c r="H361" i="11"/>
  <c r="I361" i="11" s="1"/>
  <c r="H381" i="11"/>
  <c r="I381" i="11" s="1"/>
  <c r="E415" i="11"/>
  <c r="H447" i="11"/>
  <c r="I447" i="11" s="1"/>
  <c r="E338" i="11"/>
  <c r="H350" i="11"/>
  <c r="I350" i="11" s="1"/>
  <c r="E364" i="11"/>
  <c r="E386" i="11"/>
  <c r="H417" i="11"/>
  <c r="I417" i="11" s="1"/>
  <c r="H448" i="11"/>
  <c r="I448" i="11" s="1"/>
  <c r="H341" i="11"/>
  <c r="I341" i="11" s="1"/>
  <c r="H353" i="11"/>
  <c r="I353" i="11" s="1"/>
  <c r="H366" i="11"/>
  <c r="I366" i="11" s="1"/>
  <c r="H389" i="11"/>
  <c r="I389" i="11" s="1"/>
  <c r="H419" i="11"/>
  <c r="I419" i="11" s="1"/>
  <c r="H449" i="11"/>
  <c r="I449" i="11" s="1"/>
  <c r="H344" i="11"/>
  <c r="I344" i="11" s="1"/>
  <c r="H356" i="11"/>
  <c r="I356" i="11" s="1"/>
  <c r="H369" i="11"/>
  <c r="I369" i="11" s="1"/>
  <c r="H393" i="11"/>
  <c r="I393" i="11" s="1"/>
  <c r="E422" i="11"/>
  <c r="H450" i="11"/>
  <c r="I450" i="11" s="1"/>
  <c r="E348" i="11"/>
  <c r="H359" i="11"/>
  <c r="I359" i="11" s="1"/>
  <c r="E374" i="11"/>
  <c r="E397" i="11"/>
  <c r="H424" i="11"/>
  <c r="I424" i="11" s="1"/>
  <c r="E451" i="11"/>
  <c r="H340" i="11"/>
  <c r="I340" i="11" s="1"/>
  <c r="E351" i="11"/>
  <c r="E362" i="11"/>
  <c r="E377" i="11"/>
  <c r="H400" i="11"/>
  <c r="I400" i="11" s="1"/>
  <c r="H426" i="11"/>
  <c r="I426" i="11" s="1"/>
  <c r="E452" i="11"/>
  <c r="E354" i="11"/>
  <c r="H364" i="11"/>
  <c r="I364" i="11" s="1"/>
  <c r="E380" i="11"/>
  <c r="E404" i="11"/>
  <c r="H428" i="11"/>
  <c r="I428" i="11" s="1"/>
  <c r="E453" i="11"/>
  <c r="E367" i="11"/>
  <c r="E383" i="11"/>
  <c r="E407" i="11"/>
  <c r="E430" i="11"/>
  <c r="H453" i="11"/>
  <c r="I453" i="11" s="1"/>
  <c r="H370" i="11"/>
  <c r="I370" i="11" s="1"/>
  <c r="E387" i="11"/>
  <c r="E410" i="11"/>
  <c r="E432" i="11"/>
  <c r="E454" i="11"/>
  <c r="E375" i="11"/>
  <c r="H390" i="11"/>
  <c r="I390" i="11" s="1"/>
  <c r="E413" i="11"/>
  <c r="E434" i="11"/>
  <c r="H454" i="11"/>
  <c r="I454" i="11" s="1"/>
  <c r="H394" i="11"/>
  <c r="I394" i="11" s="1"/>
  <c r="H415" i="11"/>
  <c r="I415" i="11" s="1"/>
  <c r="H435" i="11"/>
  <c r="I435" i="11" s="1"/>
  <c r="E455" i="11"/>
  <c r="H380" i="11"/>
  <c r="I380" i="11" s="1"/>
  <c r="E398" i="11"/>
  <c r="E418" i="11"/>
  <c r="E437" i="11"/>
  <c r="H455" i="11"/>
  <c r="I455" i="11" s="1"/>
  <c r="E370" i="11"/>
  <c r="H384" i="11"/>
  <c r="I384" i="11" s="1"/>
  <c r="H401" i="11"/>
  <c r="I401" i="11" s="1"/>
  <c r="H420" i="11"/>
  <c r="I420" i="11" s="1"/>
  <c r="H438" i="11"/>
  <c r="I438" i="11" s="1"/>
  <c r="E456" i="11"/>
  <c r="H374" i="11"/>
  <c r="I374" i="11" s="1"/>
  <c r="H387" i="11"/>
  <c r="I387" i="11" s="1"/>
  <c r="E405" i="11"/>
  <c r="E423" i="11"/>
  <c r="E440" i="11"/>
  <c r="H456" i="11"/>
  <c r="I456" i="11" s="1"/>
  <c r="H391" i="11"/>
  <c r="I391" i="11" s="1"/>
  <c r="E408" i="11"/>
  <c r="E425" i="11"/>
  <c r="H441" i="11"/>
  <c r="I441" i="11" s="1"/>
  <c r="E457" i="11"/>
  <c r="H395" i="11"/>
  <c r="I395" i="11" s="1"/>
  <c r="E411" i="11"/>
  <c r="E427" i="11"/>
  <c r="E443" i="11"/>
  <c r="H457" i="11"/>
  <c r="I457" i="11" s="1"/>
  <c r="E385" i="11"/>
  <c r="H398" i="11"/>
  <c r="I398" i="11" s="1"/>
  <c r="E414" i="11"/>
  <c r="E429" i="11"/>
  <c r="E444" i="11"/>
  <c r="E458" i="11"/>
  <c r="E388" i="11"/>
  <c r="E402" i="11"/>
  <c r="H416" i="11"/>
  <c r="I416" i="11" s="1"/>
  <c r="E431" i="11"/>
  <c r="E445" i="11"/>
  <c r="H458" i="11"/>
  <c r="I458" i="11" s="1"/>
  <c r="H379" i="11"/>
  <c r="I379" i="11" s="1"/>
  <c r="E392" i="11"/>
  <c r="H405" i="11"/>
  <c r="I405" i="11" s="1"/>
  <c r="E419" i="11"/>
  <c r="E433" i="11"/>
  <c r="E446" i="11"/>
  <c r="E459" i="11"/>
  <c r="H371" i="11"/>
  <c r="I371" i="11" s="1"/>
  <c r="H383" i="11"/>
  <c r="I383" i="11" s="1"/>
  <c r="E396" i="11"/>
  <c r="H408" i="11"/>
  <c r="I408" i="11" s="1"/>
  <c r="H421" i="11"/>
  <c r="I421" i="11" s="1"/>
  <c r="H434" i="11"/>
  <c r="I434" i="11" s="1"/>
  <c r="E447" i="11"/>
  <c r="H459" i="11"/>
  <c r="I459" i="11" s="1"/>
  <c r="H399" i="11"/>
  <c r="I399" i="11" s="1"/>
  <c r="H411" i="11"/>
  <c r="I411" i="11" s="1"/>
  <c r="E424" i="11"/>
  <c r="E436" i="11"/>
  <c r="E448" i="11"/>
  <c r="E460" i="11"/>
  <c r="E391" i="11"/>
  <c r="E403" i="11"/>
  <c r="H414" i="11"/>
  <c r="I414" i="11" s="1"/>
  <c r="E426" i="11"/>
  <c r="H437" i="11"/>
  <c r="I437" i="11" s="1"/>
  <c r="E449" i="11"/>
  <c r="H460" i="11"/>
  <c r="I460" i="11" s="1"/>
  <c r="E373" i="11"/>
  <c r="E384" i="11"/>
  <c r="E395" i="11"/>
  <c r="E406" i="11"/>
  <c r="E417" i="11"/>
  <c r="E428" i="11"/>
  <c r="E439" i="11"/>
  <c r="E450" i="11"/>
  <c r="H461" i="11"/>
  <c r="I461" i="11" s="1"/>
  <c r="E461" i="11"/>
  <c r="H347" i="11"/>
  <c r="I347" i="11" s="1"/>
  <c r="H357" i="11"/>
  <c r="I357" i="11" s="1"/>
  <c r="H367" i="11"/>
  <c r="I367" i="11" s="1"/>
  <c r="E378" i="11"/>
  <c r="H388" i="11"/>
  <c r="I388" i="11" s="1"/>
  <c r="E399" i="11"/>
  <c r="H409" i="11"/>
  <c r="I409" i="11" s="1"/>
  <c r="E420" i="11"/>
  <c r="H430" i="11"/>
  <c r="I430" i="11" s="1"/>
  <c r="E441" i="11"/>
  <c r="H451" i="11"/>
  <c r="I451" i="11" s="1"/>
  <c r="E462" i="11"/>
  <c r="H372" i="11"/>
  <c r="I372" i="11" s="1"/>
  <c r="H382" i="11"/>
  <c r="I382" i="11" s="1"/>
  <c r="H392" i="11"/>
  <c r="I392" i="11" s="1"/>
  <c r="H402" i="11"/>
  <c r="I402" i="11" s="1"/>
  <c r="H412" i="11"/>
  <c r="I412" i="11" s="1"/>
  <c r="H422" i="11"/>
  <c r="I422" i="11" s="1"/>
  <c r="H432" i="11"/>
  <c r="I432" i="11" s="1"/>
  <c r="H442" i="11"/>
  <c r="I442" i="11" s="1"/>
  <c r="H452" i="11"/>
  <c r="I452" i="11" s="1"/>
  <c r="B12" i="5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O11" i="11" s="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191" i="10"/>
  <c r="G181" i="10"/>
  <c r="G170" i="10"/>
  <c r="G159" i="10"/>
  <c r="G151" i="10"/>
  <c r="G118" i="10"/>
  <c r="O11" i="10" s="1"/>
  <c r="G115" i="10"/>
  <c r="G78" i="10"/>
  <c r="G75" i="10"/>
  <c r="G38" i="10"/>
  <c r="G27" i="10"/>
  <c r="G440" i="10"/>
  <c r="G435" i="10"/>
  <c r="G361" i="10"/>
  <c r="G349" i="10"/>
  <c r="G336" i="10"/>
  <c r="G453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T21" i="10"/>
  <c r="G92" i="10" l="1"/>
  <c r="G303" i="10"/>
  <c r="G31" i="10"/>
  <c r="G378" i="10"/>
  <c r="G88" i="10"/>
  <c r="G338" i="10"/>
  <c r="G399" i="10"/>
  <c r="G227" i="10"/>
  <c r="G330" i="10"/>
  <c r="K330" i="10" s="1"/>
  <c r="G425" i="10"/>
  <c r="G272" i="10"/>
  <c r="G117" i="10"/>
  <c r="G34" i="10"/>
  <c r="G247" i="10"/>
  <c r="K247" i="10" s="1"/>
  <c r="G94" i="10"/>
  <c r="M94" i="10" s="1"/>
  <c r="G367" i="10"/>
  <c r="K367" i="10" s="1"/>
  <c r="G55" i="10"/>
  <c r="M55" i="10" s="1"/>
  <c r="G433" i="10"/>
  <c r="M433" i="10" s="1"/>
  <c r="G287" i="10"/>
  <c r="M287" i="10" s="1"/>
  <c r="G230" i="10"/>
  <c r="M230" i="10" s="1"/>
  <c r="G308" i="10"/>
  <c r="G344" i="10"/>
  <c r="G445" i="10"/>
  <c r="G206" i="10"/>
  <c r="G292" i="10"/>
  <c r="G39" i="10"/>
  <c r="M39" i="10" s="1"/>
  <c r="G444" i="10"/>
  <c r="G335" i="10"/>
  <c r="G205" i="10"/>
  <c r="G202" i="10"/>
  <c r="G122" i="10"/>
  <c r="G451" i="10"/>
  <c r="K451" i="10" s="1"/>
  <c r="G274" i="10"/>
  <c r="M274" i="10" s="1"/>
  <c r="G275" i="10"/>
  <c r="M275" i="10" s="1"/>
  <c r="G186" i="10"/>
  <c r="K186" i="10" s="1"/>
  <c r="G168" i="10"/>
  <c r="K168" i="10" s="1"/>
  <c r="G26" i="10"/>
  <c r="K26" i="10" s="1"/>
  <c r="G468" i="10"/>
  <c r="K468" i="10" s="1"/>
  <c r="G20" i="10"/>
  <c r="K20" i="10" s="1"/>
  <c r="G216" i="10"/>
  <c r="M216" i="10" s="1"/>
  <c r="G387" i="10"/>
  <c r="G125" i="10"/>
  <c r="G127" i="10"/>
  <c r="G213" i="10"/>
  <c r="K213" i="10" s="1"/>
  <c r="G178" i="10"/>
  <c r="G77" i="10"/>
  <c r="G65" i="10"/>
  <c r="G79" i="10"/>
  <c r="M79" i="10" s="1"/>
  <c r="G43" i="10"/>
  <c r="G264" i="10"/>
  <c r="K264" i="10" s="1"/>
  <c r="G409" i="10"/>
  <c r="G254" i="10"/>
  <c r="K254" i="10" s="1"/>
  <c r="G97" i="10"/>
  <c r="G160" i="10"/>
  <c r="K160" i="10" s="1"/>
  <c r="G371" i="10"/>
  <c r="K371" i="10" s="1"/>
  <c r="G58" i="10"/>
  <c r="G155" i="10"/>
  <c r="M155" i="10" s="1"/>
  <c r="G290" i="10"/>
  <c r="M290" i="10" s="1"/>
  <c r="G262" i="10"/>
  <c r="G315" i="10"/>
  <c r="K315" i="10" s="1"/>
  <c r="G413" i="10"/>
  <c r="G465" i="10"/>
  <c r="G226" i="10"/>
  <c r="G332" i="10"/>
  <c r="M312" i="10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K365" i="10"/>
  <c r="M365" i="10"/>
  <c r="K256" i="10"/>
  <c r="M256" i="10"/>
  <c r="M69" i="10"/>
  <c r="K69" i="10"/>
  <c r="K424" i="10"/>
  <c r="M424" i="10"/>
  <c r="K203" i="10"/>
  <c r="M203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M192" i="10"/>
  <c r="K192" i="10"/>
  <c r="K54" i="10"/>
  <c r="M54" i="10"/>
  <c r="M35" i="10"/>
  <c r="K35" i="10"/>
  <c r="K288" i="10"/>
  <c r="M288" i="10"/>
  <c r="K78" i="10"/>
  <c r="M78" i="10"/>
  <c r="K301" i="10"/>
  <c r="M301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M160" i="10"/>
  <c r="M189" i="10"/>
  <c r="K189" i="10"/>
  <c r="K361" i="10"/>
  <c r="M36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K274" i="10"/>
  <c r="K243" i="10"/>
  <c r="M243" i="10"/>
  <c r="M417" i="10"/>
  <c r="K417" i="10"/>
  <c r="K391" i="10"/>
  <c r="M391" i="10"/>
  <c r="K393" i="10"/>
  <c r="M393" i="10"/>
  <c r="K27" i="10"/>
  <c r="M27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M77" i="10"/>
  <c r="K77" i="10"/>
  <c r="K88" i="10"/>
  <c r="M88" i="10"/>
  <c r="K53" i="10"/>
  <c r="M53" i="10"/>
  <c r="K114" i="10"/>
  <c r="M11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M264" i="10"/>
  <c r="K91" i="10"/>
  <c r="M91" i="10"/>
  <c r="K94" i="10"/>
  <c r="K337" i="10"/>
  <c r="M337" i="10"/>
  <c r="M97" i="10"/>
  <c r="K97" i="10"/>
  <c r="M357" i="10"/>
  <c r="K357" i="10"/>
  <c r="M47" i="10"/>
  <c r="K47" i="10"/>
  <c r="M348" i="10"/>
  <c r="K348" i="10"/>
  <c r="K80" i="10"/>
  <c r="M80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K290" i="10" l="1"/>
  <c r="K230" i="10"/>
  <c r="M468" i="10"/>
  <c r="N468" i="10" s="1"/>
  <c r="K155" i="10"/>
  <c r="M26" i="10"/>
  <c r="K433" i="10"/>
  <c r="M168" i="10"/>
  <c r="N168" i="10" s="1"/>
  <c r="M371" i="10"/>
  <c r="M315" i="10"/>
  <c r="M367" i="10"/>
  <c r="N367" i="10" s="1"/>
  <c r="M330" i="10"/>
  <c r="N330" i="10" s="1"/>
  <c r="K55" i="10"/>
  <c r="M20" i="10"/>
  <c r="N20" i="10" s="1"/>
  <c r="M254" i="10"/>
  <c r="N254" i="10" s="1"/>
  <c r="K275" i="10"/>
  <c r="K216" i="10"/>
  <c r="M246" i="10"/>
  <c r="N246" i="10" s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N134" i="10" s="1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54" i="10"/>
  <c r="N174" i="10"/>
  <c r="N194" i="10"/>
  <c r="N214" i="10"/>
  <c r="N23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M20" i="5" s="1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O11" i="5" s="1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X9" i="5" l="1"/>
  <c r="K324" i="5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<sst xmlns="http://schemas.openxmlformats.org/spreadsheetml/2006/main" count="2282" uniqueCount="281">
  <si>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</si>
  <si>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</si>
  <si>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</si>
  <si>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</si>
  <si>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</si>
  <si>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</si>
  <si>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</si>
  <si>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</si>
  <si>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</si>
  <si>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</si>
  <si>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</si>
  <si>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</si>
  <si>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</si>
  <si>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</si>
  <si>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</si>
  <si>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</si>
  <si>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</si>
  <si>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</si>
  <si>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</si>
  <si>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</si>
  <si>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</si>
  <si>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</si>
  <si>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</si>
  <si>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</si>
  <si>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</si>
  <si>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</si>
  <si>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</si>
  <si>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</si>
  <si>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</si>
  <si>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</si>
  <si>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</si>
  <si>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</si>
  <si>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</si>
  <si>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</si>
  <si>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</si>
  <si>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</si>
  <si>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</si>
  <si>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</si>
  <si>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</si>
  <si>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</si>
  <si>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</si>
  <si>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</si>
  <si>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</si>
  <si>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</si>
  <si>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</si>
  <si>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</si>
  <si>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</si>
  <si>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</si>
  <si>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</si>
  <si>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</si>
  <si>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</si>
  <si>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</si>
  <si>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</si>
  <si>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</si>
  <si>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</si>
  <si>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</si>
  <si>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</si>
  <si>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</si>
  <si>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</si>
  <si>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</si>
  <si>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</si>
  <si>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</si>
  <si>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</si>
  <si>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</si>
  <si>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</si>
  <si>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</si>
  <si>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</si>
  <si>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</si>
  <si>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</si>
  <si>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</si>
  <si>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</si>
  <si>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</si>
  <si>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</si>
  <si>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</si>
  <si>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</si>
  <si>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</si>
  <si>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</si>
  <si>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</si>
  <si>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</si>
  <si>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</si>
  <si>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</si>
  <si>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</si>
  <si>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</si>
  <si>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</si>
  <si>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</si>
  <si>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</si>
  <si>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</si>
  <si>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</si>
  <si>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</si>
  <si>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</si>
  <si>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</si>
  <si>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</si>
  <si>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</si>
  <si>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</si>
  <si>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</si>
  <si>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</si>
  <si>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</si>
  <si>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</si>
  <si>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</si>
  <si>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</si>
  <si>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</si>
  <si>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</si>
  <si>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</si>
  <si>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</si>
  <si>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</si>
  <si>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</si>
  <si>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</si>
  <si>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</si>
  <si>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</si>
  <si>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</si>
  <si>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</si>
  <si>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</si>
  <si>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</si>
  <si>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</si>
  <si>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</si>
  <si>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</si>
  <si>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</si>
  <si>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</si>
  <si>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</si>
  <si>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</si>
  <si>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</si>
  <si>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</si>
  <si>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</si>
  <si>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</si>
  <si>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</si>
  <si>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</si>
  <si>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</si>
  <si>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</si>
  <si>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</si>
  <si>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</si>
  <si>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</si>
  <si>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</si>
  <si>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</si>
  <si>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</si>
  <si>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</si>
  <si>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</si>
  <si>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</si>
  <si>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</si>
  <si>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</si>
  <si>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</si>
  <si>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</si>
  <si>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</si>
  <si>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</si>
  <si>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</si>
  <si>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</si>
  <si>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</si>
  <si>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</si>
  <si>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</si>
  <si>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</si>
  <si>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</si>
  <si>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</si>
  <si>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</si>
  <si>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</si>
  <si>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</si>
  <si>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</si>
  <si>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</si>
  <si>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</si>
  <si>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</si>
  <si>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</si>
  <si>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</si>
  <si>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</si>
  <si>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</si>
  <si>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</si>
  <si>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</si>
  <si>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</si>
  <si>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</si>
  <si>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</si>
  <si>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</si>
  <si>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</si>
  <si>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</si>
  <si>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</si>
  <si>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</si>
  <si>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</si>
  <si>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</si>
  <si>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</si>
  <si>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</si>
  <si>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</si>
  <si>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</si>
  <si>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</si>
  <si>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</si>
  <si>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</si>
  <si>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</si>
  <si>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</si>
  <si>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</si>
  <si>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</si>
  <si>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</si>
  <si>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</si>
  <si>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</si>
  <si>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</si>
  <si>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</si>
  <si>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</si>
  <si>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</si>
  <si>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</si>
  <si>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</si>
  <si>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</si>
  <si>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</si>
  <si>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</si>
  <si>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</si>
  <si>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</si>
  <si>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</si>
  <si>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</si>
  <si>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</si>
  <si>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</si>
  <si>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</si>
  <si>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</si>
  <si>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</si>
  <si>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</si>
  <si>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</si>
  <si>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</si>
  <si>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</si>
  <si>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</si>
  <si>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</si>
  <si>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</si>
  <si>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</si>
  <si>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</si>
  <si>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</si>
  <si>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</si>
  <si>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</si>
  <si>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</si>
  <si>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</si>
  <si>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</si>
  <si>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</si>
  <si>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</si>
  <si>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</si>
  <si>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</si>
  <si>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</si>
  <si>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</si>
  <si>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</si>
  <si>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</si>
  <si>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</si>
  <si>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</si>
  <si>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</si>
  <si>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</si>
  <si>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</si>
  <si>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</si>
  <si>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</si>
  <si>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</si>
  <si>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</si>
  <si>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</si>
  <si>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</si>
  <si>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</si>
  <si>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</si>
  <si>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</si>
  <si>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</si>
  <si>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</si>
  <si>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</si>
  <si>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</si>
  <si>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</si>
  <si>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</si>
  <si>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</si>
  <si>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</si>
  <si>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</si>
  <si>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</si>
  <si>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</si>
  <si>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</si>
  <si>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</si>
  <si>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</si>
  <si>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</si>
  <si>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</si>
  <si>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</si>
  <si>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</si>
  <si>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</si>
  <si>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</si>
  <si>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</si>
  <si>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</si>
  <si>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</si>
  <si>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</si>
  <si>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</si>
  <si>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</si>
  <si>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</si>
  <si>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</si>
  <si>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</si>
  <si>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</si>
  <si>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Hg</t>
    <phoneticPr fontId="1"/>
  </si>
  <si>
    <t>SC</t>
    <phoneticPr fontId="1"/>
  </si>
  <si>
    <t>Ref: https://arxiv.org/pdf/1312.4047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</si>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</sst>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1.0755250512054637</c:v>
                </c:pt>
                <c:pt idx="1">
                  <c:v>0.60788367103570451</c:v>
                </c:pt>
                <c:pt idx="2">
                  <c:v>0.16127912138080447</c:v>
                </c:pt>
                <c:pt idx="3">
                  <c:v>-0.2650747804884368</c:v>
                </c:pt>
                <c:pt idx="4">
                  <c:v>-0.67193600943793896</c:v>
                </c:pt>
                <c:pt idx="5">
                  <c:v>-1.0600353432340768</c:v>
                </c:pt>
                <c:pt idx="6">
                  <c:v>-1.4300773365958399</c:v>
                </c:pt>
                <c:pt idx="7">
                  <c:v>-1.7827412598966887</c:v>
                </c:pt>
                <c:pt idx="8">
                  <c:v>-2.1186820038257377</c:v>
                </c:pt>
                <c:pt idx="9">
                  <c:v>-2.4385309512678752</c:v>
                </c:pt>
                <c:pt idx="10">
                  <c:v>-2.7428968176149198</c:v>
                </c:pt>
                <c:pt idx="11">
                  <c:v>-3.0323664606738063</c:v>
                </c:pt>
                <c:pt idx="12">
                  <c:v>-3.3075056612938489</c:v>
                </c:pt>
                <c:pt idx="13">
                  <c:v>-3.5688598757925636</c:v>
                </c:pt>
                <c:pt idx="14">
                  <c:v>-3.8169549612187925</c:v>
                </c:pt>
                <c:pt idx="15">
                  <c:v>-4.0522978744527922</c:v>
                </c:pt>
                <c:pt idx="16">
                  <c:v>-4.2753773461052003</c:v>
                </c:pt>
                <c:pt idx="17">
                  <c:v>-4.4866645301404464</c:v>
                </c:pt>
                <c:pt idx="18">
                  <c:v>-4.686613630115712</c:v>
                </c:pt>
                <c:pt idx="19">
                  <c:v>-4.8756625028927019</c:v>
                </c:pt>
                <c:pt idx="20">
                  <c:v>-5.0542332406475445</c:v>
                </c:pt>
                <c:pt idx="21">
                  <c:v>-5.2227327319731174</c:v>
                </c:pt>
                <c:pt idx="22">
                  <c:v>-5.381553202838365</c:v>
                </c:pt>
                <c:pt idx="23">
                  <c:v>-5.5310727381405265</c:v>
                </c:pt>
                <c:pt idx="24">
                  <c:v>-5.6716557845588405</c:v>
                </c:pt>
                <c:pt idx="25">
                  <c:v>-5.8036536353915356</c:v>
                </c:pt>
                <c:pt idx="26">
                  <c:v>-5.9274048980328882</c:v>
                </c:pt>
                <c:pt idx="27">
                  <c:v>-6.0432359447222108</c:v>
                </c:pt>
                <c:pt idx="28">
                  <c:v>-6.1514613471735711</c:v>
                </c:pt>
                <c:pt idx="29">
                  <c:v>-6.2523842956720124</c:v>
                </c:pt>
                <c:pt idx="30">
                  <c:v>-6.3462970032004513</c:v>
                </c:pt>
                <c:pt idx="31">
                  <c:v>-6.4334810951406389</c:v>
                </c:pt>
                <c:pt idx="32">
                  <c:v>-6.5142079850710353</c:v>
                </c:pt>
                <c:pt idx="33">
                  <c:v>-6.5887392371655</c:v>
                </c:pt>
                <c:pt idx="34">
                  <c:v>-6.6573269156777668</c:v>
                </c:pt>
                <c:pt idx="35">
                  <c:v>-6.720213921978865</c:v>
                </c:pt>
                <c:pt idx="36">
                  <c:v>-6.7776343195974045</c:v>
                </c:pt>
                <c:pt idx="37">
                  <c:v>-6.8298136476959357</c:v>
                </c:pt>
                <c:pt idx="38">
                  <c:v>-6.8769692234007396</c:v>
                </c:pt>
                <c:pt idx="39">
                  <c:v>-6.9193104333870057</c:v>
                </c:pt>
                <c:pt idx="40">
                  <c:v>-6.9570390151064858</c:v>
                </c:pt>
                <c:pt idx="41">
                  <c:v>-6.9903493280305904</c:v>
                </c:pt>
                <c:pt idx="42">
                  <c:v>-7.0194286152681489</c:v>
                </c:pt>
                <c:pt idx="43">
                  <c:v>-7.0444572559038381</c:v>
                </c:pt>
                <c:pt idx="44">
                  <c:v>-7.0656090083906671</c:v>
                </c:pt>
                <c:pt idx="45">
                  <c:v>-7.0830512453176642</c:v>
                </c:pt>
                <c:pt idx="46">
                  <c:v>-7.0969451798621197</c:v>
                </c:pt>
                <c:pt idx="47">
                  <c:v>-7.1074460842245255</c:v>
                </c:pt>
                <c:pt idx="48">
                  <c:v>-7.1147035003333681</c:v>
                </c:pt>
                <c:pt idx="49">
                  <c:v>-7.118861443096467</c:v>
                </c:pt>
                <c:pt idx="50">
                  <c:v>-7.1200585964655545</c:v>
                </c:pt>
                <c:pt idx="51">
                  <c:v>-7.1184285025709357</c:v>
                </c:pt>
                <c:pt idx="52">
                  <c:v>-7.1140997441738172</c:v>
                </c:pt>
                <c:pt idx="53">
                  <c:v>-7.1071961206748453</c:v>
                </c:pt>
                <c:pt idx="54">
                  <c:v>-7.0978368179087807</c:v>
                </c:pt>
                <c:pt idx="55">
                  <c:v>-7.0861365719467964</c:v>
                </c:pt>
                <c:pt idx="56">
                  <c:v>-7.0722058271199266</c:v>
                </c:pt>
                <c:pt idx="57">
                  <c:v>-7.0561508884694497</c:v>
                </c:pt>
                <c:pt idx="58">
                  <c:v>-7.038074068822489</c:v>
                </c:pt>
                <c:pt idx="59">
                  <c:v>-7.0180738306839974</c:v>
                </c:pt>
                <c:pt idx="60">
                  <c:v>-6.996244923129324</c:v>
                </c:pt>
                <c:pt idx="61">
                  <c:v>-6.9726785138749747</c:v>
                </c:pt>
                <c:pt idx="62">
                  <c:v>-6.9474623166986706</c:v>
                </c:pt>
                <c:pt idx="63">
                  <c:v>-6.9206807143737716</c:v>
                </c:pt>
                <c:pt idx="64">
                  <c:v>-6.8924148772770391</c:v>
                </c:pt>
                <c:pt idx="65">
                  <c:v>-6.8627428778230897</c:v>
                </c:pt>
                <c:pt idx="66">
                  <c:v>-6.8317398008733203</c:v>
                </c:pt>
                <c:pt idx="67">
                  <c:v>-6.7994778502618267</c:v>
                </c:pt>
                <c:pt idx="68">
                  <c:v>-6.7660264515756294</c:v>
                </c:pt>
                <c:pt idx="69">
                  <c:v>-6.7314523513216837</c:v>
                </c:pt>
                <c:pt idx="70">
                  <c:v>-6.6958197126083334</c:v>
                </c:pt>
                <c:pt idx="71">
                  <c:v>-6.659190207464345</c:v>
                </c:pt>
                <c:pt idx="72">
                  <c:v>-6.6216231059141624</c:v>
                </c:pt>
                <c:pt idx="73">
                  <c:v>-6.5831753619239208</c:v>
                </c:pt>
                <c:pt idx="74">
                  <c:v>-6.5439016963284811</c:v>
                </c:pt>
                <c:pt idx="75">
                  <c:v>-6.5038546768459637</c:v>
                </c:pt>
                <c:pt idx="76">
                  <c:v>-6.4630847952823594</c:v>
                </c:pt>
                <c:pt idx="77">
                  <c:v>-6.421640542025183</c:v>
                </c:pt>
                <c:pt idx="78">
                  <c:v>-6.3795684779215751</c:v>
                </c:pt>
                <c:pt idx="79">
                  <c:v>-6.3369133036328797</c:v>
                </c:pt>
                <c:pt idx="80">
                  <c:v>-6.2937179265544536</c:v>
                </c:pt>
                <c:pt idx="81">
                  <c:v>-6.2500235253862408</c:v>
                </c:pt>
                <c:pt idx="82">
                  <c:v>-6.2058696124367385</c:v>
                </c:pt>
                <c:pt idx="83">
                  <c:v>-6.1612940937398406</c:v>
                </c:pt>
                <c:pt idx="84">
                  <c:v>-6.1163333270614739</c:v>
                </c:pt>
                <c:pt idx="85">
                  <c:v>-6.071022177869958</c:v>
                </c:pt>
                <c:pt idx="86">
                  <c:v>-6.0253940733415758</c:v>
                </c:pt>
                <c:pt idx="87">
                  <c:v>-5.9794810544702637</c:v>
                </c:pt>
                <c:pt idx="88">
                  <c:v>-5.9333138263478107</c:v>
                </c:pt>
                <c:pt idx="89">
                  <c:v>-5.8869218066787212</c:v>
                </c:pt>
                <c:pt idx="90">
                  <c:v>-5.8403331725915617</c:v>
                </c:pt>
                <c:pt idx="91">
                  <c:v>-5.7935749058063974</c:v>
                </c:pt>
                <c:pt idx="92">
                  <c:v>-5.7466728362159287</c:v>
                </c:pt>
                <c:pt idx="93">
                  <c:v>-5.6996516839357447</c:v>
                </c:pt>
                <c:pt idx="94">
                  <c:v>-5.6525350998773138</c:v>
                </c:pt>
                <c:pt idx="95">
                  <c:v>-5.6053457048953206</c:v>
                </c:pt>
                <c:pt idx="96">
                  <c:v>-5.5581051275591946</c:v>
                </c:pt>
                <c:pt idx="97">
                  <c:v>-5.5108340405969312</c:v>
                </c:pt>
                <c:pt idx="98">
                  <c:v>-5.4635521960575399</c:v>
                </c:pt>
                <c:pt idx="99">
                  <c:v>-5.4162784592369375</c:v>
                </c:pt>
                <c:pt idx="100">
                  <c:v>-5.3690308414103853</c:v>
                </c:pt>
                <c:pt idx="101">
                  <c:v>-5.3218265314132225</c:v>
                </c:pt>
                <c:pt idx="102">
                  <c:v>-5.2746819261099791</c:v>
                </c:pt>
                <c:pt idx="103">
                  <c:v>-5.2276126597907648</c:v>
                </c:pt>
                <c:pt idx="104">
                  <c:v>-5.1806336325322802</c:v>
                </c:pt>
                <c:pt idx="105">
                  <c:v>-5.1337590375595559</c:v>
                </c:pt>
                <c:pt idx="106">
                  <c:v>-5.0870023876433343</c:v>
                </c:pt>
                <c:pt idx="107">
                  <c:v>-5.0403765405666139</c:v>
                </c:pt>
                <c:pt idx="108">
                  <c:v>-4.9938937236928842</c:v>
                </c:pt>
                <c:pt idx="109">
                  <c:v>-4.9475655576673097</c:v>
                </c:pt>
                <c:pt idx="110">
                  <c:v>-4.9014030792810619</c:v>
                </c:pt>
                <c:pt idx="111">
                  <c:v>-4.8554167635280185</c:v>
                </c:pt>
                <c:pt idx="112">
                  <c:v>-4.8096165448818713</c:v>
                </c:pt>
                <c:pt idx="113">
                  <c:v>-4.7640118378208776</c:v>
                </c:pt>
                <c:pt idx="114">
                  <c:v>-4.7186115566263949</c:v>
                </c:pt>
                <c:pt idx="115">
                  <c:v>-4.6734241344805083</c:v>
                </c:pt>
                <c:pt idx="116">
                  <c:v>-4.6284575418871672</c:v>
                </c:pt>
                <c:pt idx="117">
                  <c:v>-4.5837193044403453</c:v>
                </c:pt>
                <c:pt idx="118">
                  <c:v>-4.5392165199619994</c:v>
                </c:pt>
                <c:pt idx="119">
                  <c:v>-4.494955875031728</c:v>
                </c:pt>
                <c:pt idx="120">
                  <c:v>-4.4509436609292932</c:v>
                </c:pt>
                <c:pt idx="121">
                  <c:v>-4.4071857890105024</c:v>
                </c:pt>
                <c:pt idx="122">
                  <c:v>-4.3636878055361068</c:v>
                </c:pt>
                <c:pt idx="123">
                  <c:v>-4.3204549059727686</c:v>
                </c:pt>
                <c:pt idx="124">
                  <c:v>-4.2774919487844905</c:v>
                </c:pt>
                <c:pt idx="125">
                  <c:v>-4.2348034687322373</c:v>
                </c:pt>
                <c:pt idx="126">
                  <c:v>-4.1923936896988323</c:v>
                </c:pt>
                <c:pt idx="127">
                  <c:v>-4.1502665370556997</c:v>
                </c:pt>
                <c:pt idx="128">
                  <c:v>-4.1084256495873772</c:v>
                </c:pt>
                <c:pt idx="129">
                  <c:v>-4.066874390989164</c:v>
                </c:pt>
                <c:pt idx="130">
                  <c:v>-4.025615860952839</c:v>
                </c:pt>
                <c:pt idx="131">
                  <c:v>-3.9846529058546922</c:v>
                </c:pt>
                <c:pt idx="132">
                  <c:v>-3.9439881290598149</c:v>
                </c:pt>
                <c:pt idx="133">
                  <c:v>-3.9036239008559224</c:v>
                </c:pt>
                <c:pt idx="134">
                  <c:v>-3.8635623680296884</c:v>
                </c:pt>
                <c:pt idx="135">
                  <c:v>-3.8238054630979743</c:v>
                </c:pt>
                <c:pt idx="136">
                  <c:v>-3.7843549132060357</c:v>
                </c:pt>
                <c:pt idx="137">
                  <c:v>-3.7452122487042652</c:v>
                </c:pt>
                <c:pt idx="138">
                  <c:v>-3.7063788114146976</c:v>
                </c:pt>
                <c:pt idx="139">
                  <c:v>-3.6678557625980832</c:v>
                </c:pt>
                <c:pt idx="140">
                  <c:v>-3.6296440906319756</c:v>
                </c:pt>
                <c:pt idx="141">
                  <c:v>-3.5917446184098925</c:v>
                </c:pt>
                <c:pt idx="142">
                  <c:v>-3.5541580104713208</c:v>
                </c:pt>
                <c:pt idx="143">
                  <c:v>-3.5168847798718863</c:v>
                </c:pt>
                <c:pt idx="144">
                  <c:v>-3.4799252948028414</c:v>
                </c:pt>
                <c:pt idx="145">
                  <c:v>-3.4432797849685484</c:v>
                </c:pt>
                <c:pt idx="146">
                  <c:v>-3.4069483477304621</c:v>
                </c:pt>
                <c:pt idx="147">
                  <c:v>-3.3709309540257339</c:v>
                </c:pt>
                <c:pt idx="148">
                  <c:v>-3.3352274540683284</c:v>
                </c:pt>
                <c:pt idx="149">
                  <c:v>-3.2998375828402557</c:v>
                </c:pt>
                <c:pt idx="150">
                  <c:v>-3.2647609653802596</c:v>
                </c:pt>
                <c:pt idx="151">
                  <c:v>-3.2299971218770471</c:v>
                </c:pt>
                <c:pt idx="152">
                  <c:v>-3.1955454725738912</c:v>
                </c:pt>
                <c:pt idx="153">
                  <c:v>-3.1614053424912223</c:v>
                </c:pt>
                <c:pt idx="154">
                  <c:v>-3.127575965973588</c:v>
                </c:pt>
                <c:pt idx="155">
                  <c:v>-3.0940564910671311</c:v>
                </c:pt>
                <c:pt idx="156">
                  <c:v>-3.0608459837335213</c:v>
                </c:pt>
                <c:pt idx="157">
                  <c:v>-3.0279434319060985</c:v>
                </c:pt>
                <c:pt idx="158">
                  <c:v>-2.9953477493937424</c:v>
                </c:pt>
                <c:pt idx="159">
                  <c:v>-2.9630577796378383</c:v>
                </c:pt>
                <c:pt idx="160">
                  <c:v>-2.9310722993275</c:v>
                </c:pt>
                <c:pt idx="161">
                  <c:v>-2.8993900218780158</c:v>
                </c:pt>
                <c:pt idx="162">
                  <c:v>-2.8680096007773503</c:v>
                </c:pt>
                <c:pt idx="163">
                  <c:v>-2.8369296328053406</c:v>
                </c:pt>
                <c:pt idx="164">
                  <c:v>-2.8061486611300723</c:v>
                </c:pt>
                <c:pt idx="165">
                  <c:v>-2.7756651782857755</c:v>
                </c:pt>
                <c:pt idx="166">
                  <c:v>-2.7454776290364058</c:v>
                </c:pt>
                <c:pt idx="167">
                  <c:v>-2.7155844131289539</c:v>
                </c:pt>
                <c:pt idx="168">
                  <c:v>-2.6859838879403912</c:v>
                </c:pt>
                <c:pt idx="169">
                  <c:v>-2.6566743710220022</c:v>
                </c:pt>
                <c:pt idx="170">
                  <c:v>-2.6276541425447366</c:v>
                </c:pt>
                <c:pt idx="171">
                  <c:v>-2.5989214476491012</c:v>
                </c:pt>
                <c:pt idx="172">
                  <c:v>-2.5704744987029464</c:v>
                </c:pt>
                <c:pt idx="173">
                  <c:v>-2.5423114774704634</c:v>
                </c:pt>
                <c:pt idx="174">
                  <c:v>-2.5144305371955067</c:v>
                </c:pt>
                <c:pt idx="175">
                  <c:v>-2.4868298046023063</c:v>
                </c:pt>
                <c:pt idx="176">
                  <c:v>-2.4595073818165072</c:v>
                </c:pt>
                <c:pt idx="177">
                  <c:v>-2.4324613482093747</c:v>
                </c:pt>
                <c:pt idx="178">
                  <c:v>-2.4056897621679161</c:v>
                </c:pt>
                <c:pt idx="179">
                  <c:v>-2.379190662793556</c:v>
                </c:pt>
                <c:pt idx="180">
                  <c:v>-2.3529620715319157</c:v>
                </c:pt>
                <c:pt idx="181">
                  <c:v>-2.3270019937361739</c:v>
                </c:pt>
                <c:pt idx="182">
                  <c:v>-2.3013084201663885</c:v>
                </c:pt>
                <c:pt idx="183">
                  <c:v>-2.2758793284270702</c:v>
                </c:pt>
                <c:pt idx="184">
                  <c:v>-2.2507126843452352</c:v>
                </c:pt>
                <c:pt idx="185">
                  <c:v>-2.2258064432910749</c:v>
                </c:pt>
                <c:pt idx="186">
                  <c:v>-2.2011585514433101</c:v>
                </c:pt>
                <c:pt idx="187">
                  <c:v>-2.1767669470012323</c:v>
                </c:pt>
                <c:pt idx="188">
                  <c:v>-2.1526295613453432</c:v>
                </c:pt>
                <c:pt idx="189">
                  <c:v>-2.1287443201484817</c:v>
                </c:pt>
                <c:pt idx="190">
                  <c:v>-2.1051091444391932</c:v>
                </c:pt>
                <c:pt idx="191">
                  <c:v>-2.0817219516191203</c:v>
                </c:pt>
                <c:pt idx="192">
                  <c:v>-2.0585806564360465</c:v>
                </c:pt>
                <c:pt idx="193">
                  <c:v>-2.0356831719142385</c:v>
                </c:pt>
                <c:pt idx="194">
                  <c:v>-2.0130274102436236</c:v>
                </c:pt>
                <c:pt idx="195">
                  <c:v>-1.9906112836293328</c:v>
                </c:pt>
                <c:pt idx="196">
                  <c:v>-1.9684327051030261</c:v>
                </c:pt>
                <c:pt idx="197">
                  <c:v>-1.9464895892974377</c:v>
                </c:pt>
                <c:pt idx="198">
                  <c:v>-1.9247798531854756</c:v>
                </c:pt>
                <c:pt idx="199">
                  <c:v>-1.9033014167851838</c:v>
                </c:pt>
                <c:pt idx="200">
                  <c:v>-1.8820522038318181</c:v>
                </c:pt>
                <c:pt idx="201">
                  <c:v>-1.8610301424182807</c:v>
                </c:pt>
                <c:pt idx="202">
                  <c:v>-1.8402331656050601</c:v>
                </c:pt>
                <c:pt idx="203">
                  <c:v>-1.819659212000813</c:v>
                </c:pt>
                <c:pt idx="204">
                  <c:v>-1.7993062263147026</c:v>
                </c:pt>
                <c:pt idx="205">
                  <c:v>-1.7791721598815096</c:v>
                </c:pt>
                <c:pt idx="206">
                  <c:v>-1.7592549711605849</c:v>
                </c:pt>
                <c:pt idx="207">
                  <c:v>-1.739552626209582</c:v>
                </c:pt>
                <c:pt idx="208">
                  <c:v>-1.7200630991339427</c:v>
                </c:pt>
                <c:pt idx="209">
                  <c:v>-1.7007843725130407</c:v>
                </c:pt>
                <c:pt idx="210">
                  <c:v>-1.6817144378038726</c:v>
                </c:pt>
                <c:pt idx="211">
                  <c:v>-1.6628512957231363</c:v>
                </c:pt>
                <c:pt idx="212">
                  <c:v>-1.6441929566085565</c:v>
                </c:pt>
                <c:pt idx="213">
                  <c:v>-1.6257374407601743</c:v>
                </c:pt>
                <c:pt idx="214">
                  <c:v>-1.6074827787624637</c:v>
                </c:pt>
                <c:pt idx="215">
                  <c:v>-1.5894270117879243</c:v>
                </c:pt>
                <c:pt idx="216">
                  <c:v>-1.5715681918829394</c:v>
                </c:pt>
                <c:pt idx="217">
                  <c:v>-1.5539043822365108</c:v>
                </c:pt>
                <c:pt idx="218">
                  <c:v>-1.5364336574326072</c:v>
                </c:pt>
                <c:pt idx="219">
                  <c:v>-1.5191541036867073</c:v>
                </c:pt>
                <c:pt idx="220">
                  <c:v>-1.5020638190671889</c:v>
                </c:pt>
                <c:pt idx="221">
                  <c:v>-1.4851609137021546</c:v>
                </c:pt>
                <c:pt idx="222">
                  <c:v>-1.4684435099722466</c:v>
                </c:pt>
                <c:pt idx="223">
                  <c:v>-1.4519097426900343</c:v>
                </c:pt>
                <c:pt idx="224">
                  <c:v>-1.4355577592664879</c:v>
                </c:pt>
                <c:pt idx="225">
                  <c:v>-1.4193857198650659</c:v>
                </c:pt>
                <c:pt idx="226">
                  <c:v>-1.4033917975438976</c:v>
                </c:pt>
                <c:pt idx="227">
                  <c:v>-1.387574178386564</c:v>
                </c:pt>
                <c:pt idx="228">
                  <c:v>-1.3719310616219176</c:v>
                </c:pt>
                <c:pt idx="229">
                  <c:v>-1.3564606597333801</c:v>
                </c:pt>
                <c:pt idx="230">
                  <c:v>-1.341161198558193</c:v>
                </c:pt>
                <c:pt idx="231">
                  <c:v>-1.3260309173769762</c:v>
                </c:pt>
                <c:pt idx="232">
                  <c:v>-1.3110680689940339</c:v>
                </c:pt>
                <c:pt idx="233">
                  <c:v>-1.2962709198087805</c:v>
                </c:pt>
                <c:pt idx="234">
                  <c:v>-1.2816377498786498</c:v>
                </c:pt>
                <c:pt idx="235">
                  <c:v>-1.2671668529738656</c:v>
                </c:pt>
                <c:pt idx="236">
                  <c:v>-1.2528565366243962</c:v>
                </c:pt>
                <c:pt idx="237">
                  <c:v>-1.2387051221594447</c:v>
                </c:pt>
                <c:pt idx="238">
                  <c:v>-1.2247109447397757</c:v>
                </c:pt>
                <c:pt idx="239">
                  <c:v>-1.2108723533832049</c:v>
                </c:pt>
                <c:pt idx="240">
                  <c:v>-1.1971877109835418</c:v>
                </c:pt>
                <c:pt idx="241">
                  <c:v>-1.1836553943232786</c:v>
                </c:pt>
                <c:pt idx="242">
                  <c:v>-1.1702737940802759</c:v>
                </c:pt>
                <c:pt idx="243">
                  <c:v>-1.157041314828759</c:v>
                </c:pt>
                <c:pt idx="244">
                  <c:v>-1.1439563750348281</c:v>
                </c:pt>
                <c:pt idx="245">
                  <c:v>-1.1310174070467789</c:v>
                </c:pt>
                <c:pt idx="246">
                  <c:v>-1.118222857080428</c:v>
                </c:pt>
                <c:pt idx="247">
                  <c:v>-1.105571185199705</c:v>
                </c:pt>
                <c:pt idx="248">
                  <c:v>-1.0930608652927165</c:v>
                </c:pt>
                <c:pt idx="249">
                  <c:v>-1.0806903850434924</c:v>
                </c:pt>
                <c:pt idx="250">
                  <c:v>-1.0684582458996403</c:v>
                </c:pt>
                <c:pt idx="251">
                  <c:v>-1.0563629630360694</c:v>
                </c:pt>
                <c:pt idx="252">
                  <c:v>-1.0444030653150094</c:v>
                </c:pt>
                <c:pt idx="253">
                  <c:v>-1.0325770952424884</c:v>
                </c:pt>
                <c:pt idx="254">
                  <c:v>-1.0208836089214455</c:v>
                </c:pt>
                <c:pt idx="255">
                  <c:v>-1.0093211760016565</c:v>
                </c:pt>
                <c:pt idx="256">
                  <c:v>-0.99788837962662924</c:v>
                </c:pt>
                <c:pt idx="257">
                  <c:v>-0.98658381637762438</c:v>
                </c:pt>
                <c:pt idx="258">
                  <c:v>-0.97540609621496099</c:v>
                </c:pt>
                <c:pt idx="259">
                  <c:v>-0.96435384241673283</c:v>
                </c:pt>
                <c:pt idx="260">
                  <c:v>-0.95342569151513412</c:v>
                </c:pt>
                <c:pt idx="261">
                  <c:v>-0.94262029323038166</c:v>
                </c:pt>
                <c:pt idx="262">
                  <c:v>-0.93193631040259872</c:v>
                </c:pt>
                <c:pt idx="263">
                  <c:v>-0.92137241892154187</c:v>
                </c:pt>
                <c:pt idx="264">
                  <c:v>-0.91092730765447583</c:v>
                </c:pt>
                <c:pt idx="265">
                  <c:v>-0.90059967837214927</c:v>
                </c:pt>
                <c:pt idx="266">
                  <c:v>-0.89038824567316732</c:v>
                </c:pt>
                <c:pt idx="267">
                  <c:v>-0.88029173690668761</c:v>
                </c:pt>
                <c:pt idx="268">
                  <c:v>-0.87030889209368445</c:v>
                </c:pt>
                <c:pt idx="269">
                  <c:v>-0.86043846384672751</c:v>
                </c:pt>
                <c:pt idx="270">
                  <c:v>-0.85067921728856766</c:v>
                </c:pt>
                <c:pt idx="271">
                  <c:v>-0.84102992996942472</c:v>
                </c:pt>
                <c:pt idx="272">
                  <c:v>-0.83148939178320369</c:v>
                </c:pt>
                <c:pt idx="273">
                  <c:v>-0.82205640488261222</c:v>
                </c:pt>
                <c:pt idx="274">
                  <c:v>-0.81272978359338077</c:v>
                </c:pt>
                <c:pt idx="275">
                  <c:v>-0.80350835432754797</c:v>
                </c:pt>
                <c:pt idx="276">
                  <c:v>-0.79439095549597427</c:v>
                </c:pt>
                <c:pt idx="277">
                  <c:v>-0.78537643742004926</c:v>
                </c:pt>
                <c:pt idx="278">
                  <c:v>-0.77646366224281416</c:v>
                </c:pt>
                <c:pt idx="279">
                  <c:v>-0.76765150383940439</c:v>
                </c:pt>
                <c:pt idx="280">
                  <c:v>-0.75893884772699594</c:v>
                </c:pt>
                <c:pt idx="281">
                  <c:v>-0.75032459097420334</c:v>
                </c:pt>
                <c:pt idx="282">
                  <c:v>-0.74180764211012618</c:v>
                </c:pt>
                <c:pt idx="283">
                  <c:v>-0.73338692103297176</c:v>
                </c:pt>
                <c:pt idx="284">
                  <c:v>-0.72506135891836021</c:v>
                </c:pt>
                <c:pt idx="285">
                  <c:v>-0.71682989812737707</c:v>
                </c:pt>
                <c:pt idx="286">
                  <c:v>-0.70869149211436977</c:v>
                </c:pt>
                <c:pt idx="287">
                  <c:v>-0.70064510533463376</c:v>
                </c:pt>
                <c:pt idx="288">
                  <c:v>-0.69268971315187788</c:v>
                </c:pt>
                <c:pt idx="289">
                  <c:v>-0.68482430174566589</c:v>
                </c:pt>
                <c:pt idx="290">
                  <c:v>-0.67704786801876637</c:v>
                </c:pt>
                <c:pt idx="291">
                  <c:v>-0.66935941950454136</c:v>
                </c:pt>
                <c:pt idx="292">
                  <c:v>-0.6617579742742945</c:v>
                </c:pt>
                <c:pt idx="293">
                  <c:v>-0.65424256084472943</c:v>
                </c:pt>
                <c:pt idx="294">
                  <c:v>-0.64681221808546774</c:v>
                </c:pt>
                <c:pt idx="295">
                  <c:v>-0.63946599512673941</c:v>
                </c:pt>
                <c:pt idx="296">
                  <c:v>-0.63220295126716619</c:v>
                </c:pt>
                <c:pt idx="297">
                  <c:v>-0.62502215588178234</c:v>
                </c:pt>
                <c:pt idx="298">
                  <c:v>-0.61792268833022546</c:v>
                </c:pt>
                <c:pt idx="299">
                  <c:v>-0.61090363786522461</c:v>
                </c:pt>
                <c:pt idx="300">
                  <c:v>-0.6039641035412826</c:v>
                </c:pt>
                <c:pt idx="301">
                  <c:v>-0.59710319412369472</c:v>
                </c:pt>
                <c:pt idx="302">
                  <c:v>-0.59032002799785011</c:v>
                </c:pt>
                <c:pt idx="303">
                  <c:v>-0.58361373307890496</c:v>
                </c:pt>
                <c:pt idx="304">
                  <c:v>-0.57698344672174884</c:v>
                </c:pt>
                <c:pt idx="305">
                  <c:v>-0.57042831563139584</c:v>
                </c:pt>
                <c:pt idx="306">
                  <c:v>-0.56394749577372172</c:v>
                </c:pt>
                <c:pt idx="307">
                  <c:v>-0.55754015228666665</c:v>
                </c:pt>
                <c:pt idx="308">
                  <c:v>-0.55120545939179044</c:v>
                </c:pt>
                <c:pt idx="309">
                  <c:v>-0.54494260030631836</c:v>
                </c:pt>
                <c:pt idx="310">
                  <c:v>-0.53875076715562475</c:v>
                </c:pt>
                <c:pt idx="311">
                  <c:v>-0.53262916088618062</c:v>
                </c:pt>
                <c:pt idx="312">
                  <c:v>-0.5265769911789876</c:v>
                </c:pt>
                <c:pt idx="313">
                  <c:v>-0.52059347636350217</c:v>
                </c:pt>
                <c:pt idx="314">
                  <c:v>-0.51467784333206434</c:v>
                </c:pt>
                <c:pt idx="315">
                  <c:v>-0.50882932745484288</c:v>
                </c:pt>
                <c:pt idx="316">
                  <c:v>-0.50304717249530329</c:v>
                </c:pt>
                <c:pt idx="317">
                  <c:v>-0.49733063052621346</c:v>
                </c:pt>
                <c:pt idx="318">
                  <c:v>-0.49167896184618698</c:v>
                </c:pt>
                <c:pt idx="319">
                  <c:v>-0.48609143489678908</c:v>
                </c:pt>
                <c:pt idx="320">
                  <c:v>-0.48056732618018688</c:v>
                </c:pt>
                <c:pt idx="321">
                  <c:v>-0.47510592017737924</c:v>
                </c:pt>
                <c:pt idx="322">
                  <c:v>-0.46970650926699081</c:v>
                </c:pt>
                <c:pt idx="323">
                  <c:v>-0.46436839364464899</c:v>
                </c:pt>
                <c:pt idx="324">
                  <c:v>-0.45909088124294173</c:v>
                </c:pt>
                <c:pt idx="325">
                  <c:v>-0.45387328765196766</c:v>
                </c:pt>
                <c:pt idx="326">
                  <c:v>-0.44871493604047885</c:v>
                </c:pt>
                <c:pt idx="327">
                  <c:v>-0.44361515707762</c:v>
                </c:pt>
                <c:pt idx="328">
                  <c:v>-0.43857328885526953</c:v>
                </c:pt>
                <c:pt idx="329">
                  <c:v>-0.43358867681098751</c:v>
                </c:pt>
                <c:pt idx="330">
                  <c:v>-0.42866067365156885</c:v>
                </c:pt>
                <c:pt idx="331">
                  <c:v>-0.42378863927720684</c:v>
                </c:pt>
                <c:pt idx="332">
                  <c:v>-0.41897194070627192</c:v>
                </c:pt>
                <c:pt idx="333">
                  <c:v>-0.41420995200070054</c:v>
                </c:pt>
                <c:pt idx="334">
                  <c:v>-0.40950205419200092</c:v>
                </c:pt>
                <c:pt idx="335">
                  <c:v>-0.40484763520787947</c:v>
                </c:pt>
                <c:pt idx="336">
                  <c:v>-0.40024608979947907</c:v>
                </c:pt>
                <c:pt idx="337">
                  <c:v>-0.3956968194692404</c:v>
                </c:pt>
                <c:pt idx="338">
                  <c:v>-0.39119923239937959</c:v>
                </c:pt>
                <c:pt idx="339">
                  <c:v>-0.38675274338098548</c:v>
                </c:pt>
                <c:pt idx="340">
                  <c:v>-0.38235677374373789</c:v>
                </c:pt>
                <c:pt idx="341">
                  <c:v>-0.37801075128623951</c:v>
                </c:pt>
                <c:pt idx="342">
                  <c:v>-0.37371411020696954</c:v>
                </c:pt>
                <c:pt idx="343">
                  <c:v>-0.36946629103585249</c:v>
                </c:pt>
                <c:pt idx="344">
                  <c:v>-0.36526674056644476</c:v>
                </c:pt>
                <c:pt idx="345">
                  <c:v>-0.36111491178873029</c:v>
                </c:pt>
                <c:pt idx="346">
                  <c:v>-0.35701026382253942</c:v>
                </c:pt>
                <c:pt idx="347">
                  <c:v>-0.35295226185156864</c:v>
                </c:pt>
                <c:pt idx="348">
                  <c:v>-0.34894037705801878</c:v>
                </c:pt>
                <c:pt idx="349">
                  <c:v>-0.34497408655783429</c:v>
                </c:pt>
                <c:pt idx="350">
                  <c:v>-0.34105287333655449</c:v>
                </c:pt>
                <c:pt idx="351">
                  <c:v>-0.33717622618576476</c:v>
                </c:pt>
                <c:pt idx="352">
                  <c:v>-0.33334363964014957</c:v>
                </c:pt>
                <c:pt idx="353">
                  <c:v>-0.32955461391514518</c:v>
                </c:pt>
                <c:pt idx="354">
                  <c:v>-0.32580865484518917</c:v>
                </c:pt>
                <c:pt idx="355">
                  <c:v>-0.3221052738225601</c:v>
                </c:pt>
                <c:pt idx="356">
                  <c:v>-0.31844398773681343</c:v>
                </c:pt>
                <c:pt idx="357">
                  <c:v>-0.31482431891480045</c:v>
                </c:pt>
                <c:pt idx="358">
                  <c:v>-0.31124579506127353</c:v>
                </c:pt>
                <c:pt idx="359">
                  <c:v>-0.30770794920007266</c:v>
                </c:pt>
                <c:pt idx="360">
                  <c:v>-0.30421031961589196</c:v>
                </c:pt>
                <c:pt idx="361">
                  <c:v>-0.30075244979661914</c:v>
                </c:pt>
                <c:pt idx="362">
                  <c:v>-0.29733388837624752</c:v>
                </c:pt>
                <c:pt idx="363">
                  <c:v>-0.29395418907835613</c:v>
                </c:pt>
                <c:pt idx="364">
                  <c:v>-0.29061291066015471</c:v>
                </c:pt>
                <c:pt idx="365">
                  <c:v>-0.28730961685709044</c:v>
                </c:pt>
                <c:pt idx="366">
                  <c:v>-0.28404387632801009</c:v>
                </c:pt>
                <c:pt idx="367">
                  <c:v>-0.28081526260088008</c:v>
                </c:pt>
                <c:pt idx="368">
                  <c:v>-0.27762335401904981</c:v>
                </c:pt>
                <c:pt idx="369">
                  <c:v>-0.27446773368806976</c:v>
                </c:pt>
                <c:pt idx="370">
                  <c:v>-0.2713479894230445</c:v>
                </c:pt>
                <c:pt idx="371">
                  <c:v>-0.26826371369652957</c:v>
                </c:pt>
                <c:pt idx="372">
                  <c:v>-0.26521450358695881</c:v>
                </c:pt>
                <c:pt idx="373">
                  <c:v>-0.26219996072760665</c:v>
                </c:pt>
                <c:pt idx="374">
                  <c:v>-0.25921969125607325</c:v>
                </c:pt>
                <c:pt idx="375">
                  <c:v>-0.25627330576429452</c:v>
                </c:pt>
                <c:pt idx="376">
                  <c:v>-0.25336041924907049</c:v>
                </c:pt>
                <c:pt idx="377">
                  <c:v>-0.25048065106310929</c:v>
                </c:pt>
                <c:pt idx="378">
                  <c:v>-0.24763362486657789</c:v>
                </c:pt>
                <c:pt idx="379">
                  <c:v>-0.24481896857916474</c:v>
                </c:pt>
                <c:pt idx="380">
                  <c:v>-0.2420363143326407</c:v>
                </c:pt>
                <c:pt idx="381">
                  <c:v>-0.23928529842392007</c:v>
                </c:pt>
                <c:pt idx="382">
                  <c:v>-0.23656556126861544</c:v>
                </c:pt>
                <c:pt idx="383">
                  <c:v>-0.23387674735508246</c:v>
                </c:pt>
                <c:pt idx="384">
                  <c:v>-0.23121850519894943</c:v>
                </c:pt>
                <c:pt idx="385">
                  <c:v>-0.22859048729813164</c:v>
                </c:pt>
                <c:pt idx="386">
                  <c:v>-0.22599235008831958</c:v>
                </c:pt>
                <c:pt idx="387">
                  <c:v>-0.22342375389894434</c:v>
                </c:pt>
                <c:pt idx="388">
                  <c:v>-0.22088436290960731</c:v>
                </c:pt>
                <c:pt idx="389">
                  <c:v>-0.21837384510698132</c:v>
                </c:pt>
                <c:pt idx="390">
                  <c:v>-0.21589187224216788</c:v>
                </c:pt>
                <c:pt idx="391">
                  <c:v>-0.2134381197885126</c:v>
                </c:pt>
                <c:pt idx="392">
                  <c:v>-0.21101226689987576</c:v>
                </c:pt>
                <c:pt idx="393">
                  <c:v>-0.20861399636934608</c:v>
                </c:pt>
                <c:pt idx="394">
                  <c:v>-0.20624299458840722</c:v>
                </c:pt>
                <c:pt idx="395">
                  <c:v>-0.20389895150653498</c:v>
                </c:pt>
                <c:pt idx="396">
                  <c:v>-0.2015815605912403</c:v>
                </c:pt>
                <c:pt idx="397">
                  <c:v>-0.19929051878853693</c:v>
                </c:pt>
                <c:pt idx="398">
                  <c:v>-0.19702552648384253</c:v>
                </c:pt>
                <c:pt idx="399">
                  <c:v>-0.19478628746330107</c:v>
                </c:pt>
                <c:pt idx="400">
                  <c:v>-0.19257250887552668</c:v>
                </c:pt>
                <c:pt idx="401">
                  <c:v>-0.19038390119376292</c:v>
                </c:pt>
                <c:pt idx="402">
                  <c:v>-0.1882201781784556</c:v>
                </c:pt>
                <c:pt idx="403">
                  <c:v>-0.18608105684023107</c:v>
                </c:pt>
                <c:pt idx="404">
                  <c:v>-0.18396625740328265</c:v>
                </c:pt>
                <c:pt idx="405">
                  <c:v>-0.18187550326915297</c:v>
                </c:pt>
                <c:pt idx="406">
                  <c:v>-0.17980852098091707</c:v>
                </c:pt>
                <c:pt idx="407">
                  <c:v>-0.1777650401877543</c:v>
                </c:pt>
                <c:pt idx="408">
                  <c:v>-0.1757447936099113</c:v>
                </c:pt>
                <c:pt idx="409">
                  <c:v>-0.17374751700404839</c:v>
                </c:pt>
                <c:pt idx="410">
                  <c:v>-0.17177294912896776</c:v>
                </c:pt>
                <c:pt idx="411">
                  <c:v>-0.16982083171171827</c:v>
                </c:pt>
                <c:pt idx="412">
                  <c:v>-0.16789090941407389</c:v>
                </c:pt>
                <c:pt idx="413">
                  <c:v>-0.16598292979938145</c:v>
                </c:pt>
                <c:pt idx="414">
                  <c:v>-0.16409664329977458</c:v>
                </c:pt>
                <c:pt idx="415">
                  <c:v>-0.16223180318375066</c:v>
                </c:pt>
                <c:pt idx="416">
                  <c:v>-0.16038816552410348</c:v>
                </c:pt>
                <c:pt idx="417">
                  <c:v>-0.15856548916621491</c:v>
                </c:pt>
                <c:pt idx="418">
                  <c:v>-0.15676353569669307</c:v>
                </c:pt>
                <c:pt idx="419">
                  <c:v>-0.15498206941236292</c:v>
                </c:pt>
                <c:pt idx="420">
                  <c:v>-0.15322085728959672</c:v>
                </c:pt>
                <c:pt idx="421">
                  <c:v>-0.15147966895398779</c:v>
                </c:pt>
                <c:pt idx="422">
                  <c:v>-0.14975827665035923</c:v>
                </c:pt>
                <c:pt idx="423">
                  <c:v>-0.14805645521310856</c:v>
                </c:pt>
                <c:pt idx="424">
                  <c:v>-0.14637398203687912</c:v>
                </c:pt>
                <c:pt idx="425">
                  <c:v>-0.14471063704756118</c:v>
                </c:pt>
                <c:pt idx="426">
                  <c:v>-0.1430662026736142</c:v>
                </c:pt>
                <c:pt idx="427">
                  <c:v>-0.14144046381770914</c:v>
                </c:pt>
                <c:pt idx="428">
                  <c:v>-0.13983320782868819</c:v>
                </c:pt>
                <c:pt idx="429">
                  <c:v>-0.13824422447383553</c:v>
                </c:pt>
                <c:pt idx="430">
                  <c:v>-0.13667330591146074</c:v>
                </c:pt>
                <c:pt idx="431">
                  <c:v>-0.135120246663786</c:v>
                </c:pt>
                <c:pt idx="432">
                  <c:v>-0.13358484359013728</c:v>
                </c:pt>
                <c:pt idx="433">
                  <c:v>-0.13206689586043679</c:v>
                </c:pt>
                <c:pt idx="434">
                  <c:v>-0.13056620492899043</c:v>
                </c:pt>
                <c:pt idx="435">
                  <c:v>-0.12908257450857027</c:v>
                </c:pt>
                <c:pt idx="436">
                  <c:v>-0.12761581054478657</c:v>
                </c:pt>
                <c:pt idx="437">
                  <c:v>-0.12616572119074818</c:v>
                </c:pt>
                <c:pt idx="438">
                  <c:v>-0.12473211678200555</c:v>
                </c:pt>
                <c:pt idx="439">
                  <c:v>-0.12331480981177763</c:v>
                </c:pt>
                <c:pt idx="440">
                  <c:v>-0.12191361490645429</c:v>
                </c:pt>
                <c:pt idx="441">
                  <c:v>-0.1205283488013755</c:v>
                </c:pt>
                <c:pt idx="442">
                  <c:v>-0.11915883031688293</c:v>
                </c:pt>
                <c:pt idx="443">
                  <c:v>-0.11780488033463954</c:v>
                </c:pt>
                <c:pt idx="444">
                  <c:v>-0.11646632177421722</c:v>
                </c:pt>
                <c:pt idx="445">
                  <c:v>-0.11514297956994678</c:v>
                </c:pt>
                <c:pt idx="446">
                  <c:v>-0.11383468064802882</c:v>
                </c:pt>
                <c:pt idx="447">
                  <c:v>-0.11254125390390264</c:v>
                </c:pt>
                <c:pt idx="448">
                  <c:v>-0.11126253017987038</c:v>
                </c:pt>
                <c:pt idx="449">
                  <c:v>-0.10999834224297243</c:v>
                </c:pt>
                <c:pt idx="450">
                  <c:v>-0.10874852476311334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1.0489184914528948</c:v>
                </c:pt>
                <c:pt idx="1">
                  <c:v>0.58347812911507191</c:v>
                </c:pt>
                <c:pt idx="2">
                  <c:v>0.13897086130401348</c:v>
                </c:pt>
                <c:pt idx="3">
                  <c:v>-0.2853853011114893</c:v>
                </c:pt>
                <c:pt idx="4">
                  <c:v>-0.69034429498422512</c:v>
                </c:pt>
                <c:pt idx="5">
                  <c:v>-1.0766330103690294</c:v>
                </c:pt>
                <c:pt idx="6">
                  <c:v>-1.4449522594462003</c:v>
                </c:pt>
                <c:pt idx="7">
                  <c:v>-1.7959777102461238</c:v>
                </c:pt>
                <c:pt idx="8">
                  <c:v>-2.1303607864817238</c:v>
                </c:pt>
                <c:pt idx="9">
                  <c:v>-2.4487295347451568</c:v>
                </c:pt>
                <c:pt idx="10">
                  <c:v>-2.7516894602779427</c:v>
                </c:pt>
                <c:pt idx="11">
                  <c:v>-3.0398243324771528</c:v>
                </c:pt>
                <c:pt idx="12">
                  <c:v>-3.3136969612567508</c:v>
                </c:pt>
                <c:pt idx="13">
                  <c:v>-3.5738499453402568</c:v>
                </c:pt>
                <c:pt idx="14">
                  <c:v>-3.8208063935204688</c:v>
                </c:pt>
                <c:pt idx="15">
                  <c:v>-4.055070619882585</c:v>
                </c:pt>
                <c:pt idx="16">
                  <c:v>-4.2771288139496733</c:v>
                </c:pt>
                <c:pt idx="17">
                  <c:v>-4.4874496866728339</c:v>
                </c:pt>
                <c:pt idx="18">
                  <c:v>-4.6864850931541078</c:v>
                </c:pt>
                <c:pt idx="19">
                  <c:v>-4.8746706329563061</c:v>
                </c:pt>
                <c:pt idx="20">
                  <c:v>-5.0524262288221014</c:v>
                </c:pt>
                <c:pt idx="21">
                  <c:v>-5.2201566845936185</c:v>
                </c:pt>
                <c:pt idx="22">
                  <c:v>-5.3782522230941971</c:v>
                </c:pt>
                <c:pt idx="23">
                  <c:v>-5.5270890047052799</c:v>
                </c:pt>
                <c:pt idx="24">
                  <c:v>-5.6670296273441654</c:v>
                </c:pt>
                <c:pt idx="25">
                  <c:v>-5.7984236085216079</c:v>
                </c:pt>
                <c:pt idx="26">
                  <c:v>-5.9216078501332472</c:v>
                </c:pt>
                <c:pt idx="27">
                  <c:v>-6.0369070866140451</c:v>
                </c:pt>
                <c:pt idx="28">
                  <c:v>-6.1446343170618372</c:v>
                </c:pt>
                <c:pt idx="29">
                  <c:v>-6.2450912219131469</c:v>
                </c:pt>
                <c:pt idx="30">
                  <c:v>-6.3385685647329089</c:v>
                </c:pt>
                <c:pt idx="31">
                  <c:v>-6.4253465796589166</c:v>
                </c:pt>
                <c:pt idx="32">
                  <c:v>-6.5056953450214552</c:v>
                </c:pt>
                <c:pt idx="33">
                  <c:v>-6.5798751436395477</c:v>
                </c:pt>
                <c:pt idx="34">
                  <c:v>-6.648136810276525</c:v>
                </c:pt>
                <c:pt idx="35">
                  <c:v>-6.7107220667196978</c:v>
                </c:pt>
                <c:pt idx="36">
                  <c:v>-6.7678638449318536</c:v>
                </c:pt>
                <c:pt idx="37">
                  <c:v>-6.8197865987056465</c:v>
                </c:pt>
                <c:pt idx="38">
                  <c:v>-6.8667066042360076</c:v>
                </c:pt>
                <c:pt idx="39">
                  <c:v>-6.9088322500105788</c:v>
                </c:pt>
                <c:pt idx="40">
                  <c:v>-6.9463643164031224</c:v>
                </c:pt>
                <c:pt idx="41">
                  <c:v>-6.9794962453410019</c:v>
                </c:pt>
                <c:pt idx="42">
                  <c:v>-7.0084144004039786</c:v>
                </c:pt>
                <c:pt idx="43">
                  <c:v>-7.0332983176984962</c:v>
                </c:pt>
                <c:pt idx="44">
                  <c:v>-7.0543209478390203</c:v>
                </c:pt>
                <c:pt idx="45">
                  <c:v>-7.0716488893557932</c:v>
                </c:pt>
                <c:pt idx="46">
                  <c:v>-7.0854426138367224</c:v>
                </c:pt>
                <c:pt idx="47">
                  <c:v>-7.0958566830997754</c:v>
                </c:pt>
                <c:pt idx="48">
                  <c:v>-7.1030399586814914</c:v>
                </c:pt>
                <c:pt idx="49">
                  <c:v>-7.1071358039167496</c:v>
                </c:pt>
                <c:pt idx="50">
                  <c:v>-7.108282278874885</c:v>
                </c:pt>
                <c:pt idx="51">
                  <c:v>-7.1066123284076008</c:v>
                </c:pt>
                <c:pt idx="52">
                  <c:v>-7.1022539635547854</c:v>
                </c:pt>
                <c:pt idx="53">
                  <c:v>-7.0953304365454155</c:v>
                </c:pt>
                <c:pt idx="54">
                  <c:v>-7.0859604096220696</c:v>
                </c:pt>
                <c:pt idx="55">
                  <c:v>-7.0742581179093209</c:v>
                </c:pt>
                <c:pt idx="56">
                  <c:v>-7.0603335265381943</c:v>
                </c:pt>
                <c:pt idx="57">
                  <c:v>-7.0442924822312847</c:v>
                </c:pt>
                <c:pt idx="58">
                  <c:v>-7.0262368595456302</c:v>
                </c:pt>
                <c:pt idx="59">
                  <c:v>-7.0062647019633344</c:v>
                </c:pt>
                <c:pt idx="60">
                  <c:v>-6.9844703580130734</c:v>
                </c:pt>
                <c:pt idx="61">
                  <c:v>-6.9609446125989534</c:v>
                </c:pt>
                <c:pt idx="62">
                  <c:v>-6.9357748137068533</c:v>
                </c:pt>
                <c:pt idx="63">
                  <c:v>-6.9090449946522616</c:v>
                </c:pt>
                <c:pt idx="64">
                  <c:v>-6.8808359920276132</c:v>
                </c:pt>
                <c:pt idx="65">
                  <c:v>-6.8512255595015654</c:v>
                </c:pt>
                <c:pt idx="66">
                  <c:v>-6.8202884776170585</c:v>
                </c:pt>
                <c:pt idx="67">
                  <c:v>-6.7880966597297814</c:v>
                </c:pt>
                <c:pt idx="68">
                  <c:v>-6.7547192542235717</c:v>
                </c:pt>
                <c:pt idx="69">
                  <c:v>-6.7202227431343076</c:v>
                </c:pt>
                <c:pt idx="70">
                  <c:v>-6.6846710373092595</c:v>
                </c:pt>
                <c:pt idx="71">
                  <c:v>-6.6481255682241809</c:v>
                </c:pt>
                <c:pt idx="72">
                  <c:v>-6.6106453765761044</c:v>
                </c:pt>
                <c:pt idx="73">
                  <c:v>-6.5722871977656148</c:v>
                </c:pt>
                <c:pt idx="74">
                  <c:v>-6.5331055443781851</c:v>
                </c:pt>
                <c:pt idx="75">
                  <c:v>-6.4931527857704241</c:v>
                </c:pt>
                <c:pt idx="76">
                  <c:v>-6.4524792248630902</c:v>
                </c:pt>
                <c:pt idx="77">
                  <c:v>-6.4111331722392952</c:v>
                </c:pt>
                <c:pt idx="78">
                  <c:v>-6.3691610176426448</c:v>
                </c:pt>
                <c:pt idx="79">
                  <c:v>-6.3266072989667919</c:v>
                </c:pt>
                <c:pt idx="80">
                  <c:v>-6.2835147688245909</c:v>
                </c:pt>
                <c:pt idx="81">
                  <c:v>-6.239924458781859</c:v>
                </c:pt>
                <c:pt idx="82">
                  <c:v>-6.1958757413378223</c:v>
                </c:pt>
                <c:pt idx="83">
                  <c:v>-6.1514063897312674</c:v>
                </c:pt>
                <c:pt idx="84">
                  <c:v>-6.1065526356487947</c:v>
                </c:pt>
                <c:pt idx="85">
                  <c:v>-6.0613492249086587</c:v>
                </c:pt>
                <c:pt idx="86">
                  <c:v>-6.0158294711912452</c:v>
                </c:pt>
                <c:pt idx="87">
                  <c:v>-5.9700253078846117</c:v>
                </c:pt>
                <c:pt idx="88">
                  <c:v>-5.9239673381111135</c:v>
                </c:pt>
                <c:pt idx="89">
                  <c:v>-5.8776848829988513</c:v>
                </c:pt>
                <c:pt idx="90">
                  <c:v>-5.8312060282593494</c:v>
                </c:pt>
                <c:pt idx="91">
                  <c:v>-5.784557669130737</c:v>
                </c:pt>
                <c:pt idx="92">
                  <c:v>-5.7377655537436398</c:v>
                </c:pt>
                <c:pt idx="93">
                  <c:v>-5.6908543249648869</c:v>
                </c:pt>
                <c:pt idx="94">
                  <c:v>-5.6438475607722989</c:v>
                </c:pt>
                <c:pt idx="95">
                  <c:v>-5.5967678132118479</c:v>
                </c:pt>
                <c:pt idx="96">
                  <c:v>-5.5496366459867286</c:v>
                </c:pt>
                <c:pt idx="97">
                  <c:v>-5.5024746707261309</c:v>
                </c:pt>
                <c:pt idx="98">
                  <c:v>-5.4553015819797883</c:v>
                </c:pt>
                <c:pt idx="99">
                  <c:v>-5.4081361909827947</c:v>
                </c:pt>
                <c:pt idx="100">
                  <c:v>-5.3609964582335836</c:v>
                </c:pt>
                <c:pt idx="101">
                  <c:v>-5.3138995249265104</c:v>
                </c:pt>
                <c:pt idx="102">
                  <c:v>-5.2668617432788949</c:v>
                </c:pt>
                <c:pt idx="103">
                  <c:v>-5.2198987057912065</c:v>
                </c:pt>
                <c:pt idx="104">
                  <c:v>-5.1730252734774522</c:v>
                </c:pt>
                <c:pt idx="105">
                  <c:v>-5.1262556031017219</c:v>
                </c:pt>
                <c:pt idx="106">
                  <c:v>-5.0796031734555323</c:v>
                </c:pt>
                <c:pt idx="107">
                  <c:v>-5.0330808107093237</c:v>
                </c:pt>
                <c:pt idx="108">
                  <c:v>-4.9867007128704213</c:v>
                </c:pt>
                <c:pt idx="109">
                  <c:v>-4.9404744733785559</c:v>
                </c:pt>
                <c:pt idx="110">
                  <c:v>-4.894413103868918</c:v>
                </c:pt>
                <c:pt idx="111">
                  <c:v>-4.8485270561318377</c:v>
                </c:pt>
                <c:pt idx="112">
                  <c:v>-4.8028262432969235</c:v>
                </c:pt>
                <c:pt idx="113">
                  <c:v>-4.7573200602687695</c:v>
                </c:pt>
                <c:pt idx="114">
                  <c:v>-4.7120174034401785</c:v>
                </c:pt>
                <c:pt idx="115">
                  <c:v>-4.6669266897080934</c:v>
                </c:pt>
                <c:pt idx="116">
                  <c:v>-4.6220558748164846</c:v>
                </c:pt>
                <c:pt idx="117">
                  <c:v>-4.5774124710495876</c:v>
                </c:pt>
                <c:pt idx="118">
                  <c:v>-4.5330035642981228</c:v>
                </c:pt>
                <c:pt idx="119">
                  <c:v>-4.4888358305202631</c:v>
                </c:pt>
                <c:pt idx="120">
                  <c:v>-4.4449155516184291</c:v>
                </c:pt>
                <c:pt idx="121">
                  <c:v>-4.4012486307522245</c:v>
                </c:pt>
                <c:pt idx="122">
                  <c:v>-4.3578406071071134</c:v>
                </c:pt>
                <c:pt idx="123">
                  <c:v>-4.3146966701377663</c:v>
                </c:pt>
                <c:pt idx="124">
                  <c:v>-4.271821673304335</c:v>
                </c:pt>
                <c:pt idx="125">
                  <c:v>-4.2292201473193352</c:v>
                </c:pt>
                <c:pt idx="126">
                  <c:v>-4.1868963129220695</c:v>
                </c:pt>
                <c:pt idx="127">
                  <c:v>-4.1448540931971207</c:v>
                </c:pt>
                <c:pt idx="128">
                  <c:v>-4.1030971254527007</c:v>
                </c:pt>
                <c:pt idx="129">
                  <c:v>-4.0616287726741787</c:v>
                </c:pt>
                <c:pt idx="130">
                  <c:v>-4.0204521345676065</c:v>
                </c:pt>
                <c:pt idx="131">
                  <c:v>-3.9795700582074245</c:v>
                </c:pt>
                <c:pt idx="132">
                  <c:v>-3.9389851483022094</c:v>
                </c:pt>
                <c:pt idx="133">
                  <c:v>-3.8986997770916676</c:v>
                </c:pt>
                <c:pt idx="134">
                  <c:v>-3.8587160938877845</c:v>
                </c:pt>
                <c:pt idx="135">
                  <c:v>-3.8190360342724361</c:v>
                </c:pt>
                <c:pt idx="136">
                  <c:v>-3.7796613289634906</c:v>
                </c:pt>
                <c:pt idx="137">
                  <c:v>-3.7405935123609009</c:v>
                </c:pt>
                <c:pt idx="138">
                  <c:v>-3.7018339307839287</c:v>
                </c:pt>
                <c:pt idx="139">
                  <c:v>-3.6633837504102864</c:v>
                </c:pt>
                <c:pt idx="140">
                  <c:v>-3.6252439649275496</c:v>
                </c:pt>
                <c:pt idx="141">
                  <c:v>-3.5874154029068825</c:v>
                </c:pt>
                <c:pt idx="142">
                  <c:v>-3.5498987349087612</c:v>
                </c:pt>
                <c:pt idx="143">
                  <c:v>-3.512694480329992</c:v>
                </c:pt>
                <c:pt idx="144">
                  <c:v>-3.475803014001126</c:v>
                </c:pt>
                <c:pt idx="145">
                  <c:v>-3.4392245725428889</c:v>
                </c:pt>
                <c:pt idx="146">
                  <c:v>-3.4029592604901056</c:v>
                </c:pt>
                <c:pt idx="147">
                  <c:v>-3.3670070561911878</c:v>
                </c:pt>
                <c:pt idx="148">
                  <c:v>-3.3313678174910373</c:v>
                </c:pt>
                <c:pt idx="149">
                  <c:v>-3.2960412872049396</c:v>
                </c:pt>
                <c:pt idx="150">
                  <c:v>-3.2610270983907368</c:v>
                </c:pt>
                <c:pt idx="151">
                  <c:v>-3.2263247794263363</c:v>
                </c:pt>
                <c:pt idx="152">
                  <c:v>-3.1919337588993644</c:v>
                </c:pt>
                <c:pt idx="153">
                  <c:v>-3.1578533703155243</c:v>
                </c:pt>
                <c:pt idx="154">
                  <c:v>-3.1240828566320298</c:v>
                </c:pt>
                <c:pt idx="155">
                  <c:v>-3.0906213746222235</c:v>
                </c:pt>
                <c:pt idx="156">
                  <c:v>-3.0574679990772844</c:v>
                </c:pt>
                <c:pt idx="157">
                  <c:v>-3.024621726850766</c:v>
                </c:pt>
                <c:pt idx="158">
                  <c:v>-2.9920814807514375</c:v>
                </c:pt>
                <c:pt idx="159">
                  <c:v>-2.9598461132897951</c:v>
                </c:pt>
                <c:pt idx="160">
                  <c:v>-2.9279144102833476</c:v>
                </c:pt>
                <c:pt idx="161">
                  <c:v>-2.8962850943256599</c:v>
                </c:pt>
                <c:pt idx="162">
                  <c:v>-2.8649568281239239</c:v>
                </c:pt>
                <c:pt idx="163">
                  <c:v>-2.8339282177097069</c:v>
                </c:pt>
                <c:pt idx="164">
                  <c:v>-2.8031978155273185</c:v>
                </c:pt>
                <c:pt idx="165">
                  <c:v>-2.7727641234041354</c:v>
                </c:pt>
                <c:pt idx="166">
                  <c:v>-2.7426255954070138</c:v>
                </c:pt>
                <c:pt idx="167">
                  <c:v>-2.7127806405888304</c:v>
                </c:pt>
                <c:pt idx="168">
                  <c:v>-2.6832276256290237</c:v>
                </c:pt>
                <c:pt idx="169">
                  <c:v>-2.6539648773718936</c:v>
                </c:pt>
                <c:pt idx="170">
                  <c:v>-2.6249906852662526</c:v>
                </c:pt>
                <c:pt idx="171">
                  <c:v>-2.5963033037099441</c:v>
                </c:pt>
                <c:pt idx="172">
                  <c:v>-2.5679009543025795</c:v>
                </c:pt>
                <c:pt idx="173">
                  <c:v>-2.5397818280097675</c:v>
                </c:pt>
                <c:pt idx="174">
                  <c:v>-2.5119440872419654</c:v>
                </c:pt>
                <c:pt idx="175">
                  <c:v>-2.4843858678509885</c:v>
                </c:pt>
                <c:pt idx="176">
                  <c:v>-2.4571052810471055</c:v>
                </c:pt>
                <c:pt idx="177">
                  <c:v>-2.4301004152395498</c:v>
                </c:pt>
                <c:pt idx="178">
                  <c:v>-2.403369337803182</c:v>
                </c:pt>
                <c:pt idx="179">
                  <c:v>-2.3769100967739298</c:v>
                </c:pt>
                <c:pt idx="180">
                  <c:v>-2.3507207224755526</c:v>
                </c:pt>
                <c:pt idx="181">
                  <c:v>-2.3247992290801882</c:v>
                </c:pt>
                <c:pt idx="182">
                  <c:v>-2.2991436161050549</c:v>
                </c:pt>
                <c:pt idx="183">
                  <c:v>-2.2737518698475974</c:v>
                </c:pt>
                <c:pt idx="184">
                  <c:v>-2.2486219647612851</c:v>
                </c:pt>
                <c:pt idx="185">
                  <c:v>-2.2237518647741985</c:v>
                </c:pt>
                <c:pt idx="186">
                  <c:v>-2.1991395245524616</c:v>
                </c:pt>
                <c:pt idx="187">
                  <c:v>-2.1747828907105107</c:v>
                </c:pt>
                <c:pt idx="188">
                  <c:v>-2.1506799029701162</c:v>
                </c:pt>
                <c:pt idx="189">
                  <c:v>-2.1268284952700216</c:v>
                </c:pt>
                <c:pt idx="190">
                  <c:v>-2.103226596827966</c:v>
                </c:pt>
                <c:pt idx="191">
                  <c:v>-2.0798721331568455</c:v>
                </c:pt>
                <c:pt idx="192">
                  <c:v>-2.0567630270366513</c:v>
                </c:pt>
                <c:pt idx="193">
                  <c:v>-2.0338971994438255</c:v>
                </c:pt>
                <c:pt idx="194">
                  <c:v>-2.0112725704395484</c:v>
                </c:pt>
                <c:pt idx="195">
                  <c:v>-1.9888870600185036</c:v>
                </c:pt>
                <c:pt idx="196">
                  <c:v>-1.9667385889195199</c:v>
                </c:pt>
                <c:pt idx="197">
                  <c:v>-1.944825079399525</c:v>
                </c:pt>
                <c:pt idx="198">
                  <c:v>-1.9231444559721425</c:v>
                </c:pt>
                <c:pt idx="199">
                  <c:v>-1.9016946461122326</c:v>
                </c:pt>
                <c:pt idx="200">
                  <c:v>-1.8804735809276285</c:v>
                </c:pt>
                <c:pt idx="201">
                  <c:v>-1.8594791957993042</c:v>
                </c:pt>
                <c:pt idx="202">
                  <c:v>-1.8387094309911185</c:v>
                </c:pt>
                <c:pt idx="203">
                  <c:v>-1.8181622322302688</c:v>
                </c:pt>
                <c:pt idx="204">
                  <c:v>-1.7978355512595632</c:v>
                </c:pt>
                <c:pt idx="205">
                  <c:v>-1.7777273463625267</c:v>
                </c:pt>
                <c:pt idx="206">
                  <c:v>-1.7578355828624053</c:v>
                </c:pt>
                <c:pt idx="207">
                  <c:v>-1.738158233596002</c:v>
                </c:pt>
                <c:pt idx="208">
                  <c:v>-1.7186932793633176</c:v>
                </c:pt>
                <c:pt idx="209">
                  <c:v>-1.699438709353897</c:v>
                </c:pt>
                <c:pt idx="210">
                  <c:v>-1.6803925215507667</c:v>
                </c:pt>
                <c:pt idx="211">
                  <c:v>-1.6615527231128013</c:v>
                </c:pt>
                <c:pt idx="212">
                  <c:v>-1.6429173307363785</c:v>
                </c:pt>
                <c:pt idx="213">
                  <c:v>-1.6244843709970347</c:v>
                </c:pt>
                <c:pt idx="214">
                  <c:v>-1.6062518806719799</c:v>
                </c:pt>
                <c:pt idx="215">
                  <c:v>-1.5882179070441249</c:v>
                </c:pt>
                <c:pt idx="216">
                  <c:v>-1.5703805081884028</c:v>
                </c:pt>
                <c:pt idx="217">
                  <c:v>-1.5527377532409949</c:v>
                </c:pt>
                <c:pt idx="218">
                  <c:v>-1.5352877226521986</c:v>
                </c:pt>
                <c:pt idx="219">
                  <c:v>-1.5180285084235137</c:v>
                </c:pt>
                <c:pt idx="220">
                  <c:v>-1.5009582143295976</c:v>
                </c:pt>
                <c:pt idx="221">
                  <c:v>-1.4840749561256799</c:v>
                </c:pt>
                <c:pt idx="222">
                  <c:v>-1.4673768617409839</c:v>
                </c:pt>
                <c:pt idx="223">
                  <c:v>-1.450862071458741</c:v>
                </c:pt>
                <c:pt idx="224">
                  <c:v>-1.4345287380833074</c:v>
                </c:pt>
                <c:pt idx="225">
                  <c:v>-1.4183750270949098</c:v>
                </c:pt>
                <c:pt idx="226">
                  <c:v>-1.4023991167925025</c:v>
                </c:pt>
                <c:pt idx="227">
                  <c:v>-1.3865991984252313</c:v>
                </c:pt>
                <c:pt idx="228">
                  <c:v>-1.3709734763129544</c:v>
                </c:pt>
                <c:pt idx="229">
                  <c:v>-1.3555201679562467</c:v>
                </c:pt>
                <c:pt idx="230">
                  <c:v>-1.3402375041363699</c:v>
                </c:pt>
                <c:pt idx="231">
                  <c:v>-1.3251237290055573</c:v>
                </c:pt>
                <c:pt idx="232">
                  <c:v>-1.3101771001680556</c:v>
                </c:pt>
                <c:pt idx="233">
                  <c:v>-1.2953958887522912</c:v>
                </c:pt>
                <c:pt idx="234">
                  <c:v>-1.2807783794745278</c:v>
                </c:pt>
                <c:pt idx="235">
                  <c:v>-1.2663228706943903</c:v>
                </c:pt>
                <c:pt idx="236">
                  <c:v>-1.2520276744625753</c:v>
                </c:pt>
                <c:pt idx="237">
                  <c:v>-1.2378911165611035</c:v>
                </c:pt>
                <c:pt idx="238">
                  <c:v>-1.2239115365364088</c:v>
                </c:pt>
                <c:pt idx="239">
                  <c:v>-1.2100872877255948</c:v>
                </c:pt>
                <c:pt idx="240">
                  <c:v>-1.1964167372761458</c:v>
                </c:pt>
                <c:pt idx="241">
                  <c:v>-1.1828982661593821</c:v>
                </c:pt>
                <c:pt idx="242">
                  <c:v>-1.1695302691779184</c:v>
                </c:pt>
                <c:pt idx="243">
                  <c:v>-1.1563111549674265</c:v>
                </c:pt>
                <c:pt idx="244">
                  <c:v>-1.143239345992916</c:v>
                </c:pt>
                <c:pt idx="245">
                  <c:v>-1.1303132785398209</c:v>
                </c:pt>
                <c:pt idx="246">
                  <c:v>-1.1175314027000931</c:v>
                </c:pt>
                <c:pt idx="247">
                  <c:v>-1.1048921823535571</c:v>
                </c:pt>
                <c:pt idx="248">
                  <c:v>-1.0923940951447388</c:v>
                </c:pt>
                <c:pt idx="249">
                  <c:v>-1.0800356324553673</c:v>
                </c:pt>
                <c:pt idx="250">
                  <c:v>-1.0678152993727903</c:v>
                </c:pt>
                <c:pt idx="251">
                  <c:v>-1.0557316146544471</c:v>
                </c:pt>
                <c:pt idx="252">
                  <c:v>-1.0437831106886402</c:v>
                </c:pt>
                <c:pt idx="253">
                  <c:v>-1.0319683334517573</c:v>
                </c:pt>
                <c:pt idx="254">
                  <c:v>-1.0202858424621248</c:v>
                </c:pt>
                <c:pt idx="255">
                  <c:v>-1.0087342107306725</c:v>
                </c:pt>
                <c:pt idx="256">
                  <c:v>-0.99731202470855962</c:v>
                </c:pt>
                <c:pt idx="257">
                  <c:v>-0.98601788423192382</c:v>
                </c:pt>
                <c:pt idx="258">
                  <c:v>-0.97485040246390864</c:v>
                </c:pt>
                <c:pt idx="259">
                  <c:v>-0.96380820583409699</c:v>
                </c:pt>
                <c:pt idx="260">
                  <c:v>-0.952889933975549</c:v>
                </c:pt>
                <c:pt idx="261">
                  <c:v>-0.94209423965942951</c:v>
                </c:pt>
                <c:pt idx="262">
                  <c:v>-0.93141978872759212</c:v>
                </c:pt>
                <c:pt idx="263">
                  <c:v>-0.92086526002300073</c:v>
                </c:pt>
                <c:pt idx="264">
                  <c:v>-0.91042934531829223</c:v>
                </c:pt>
                <c:pt idx="265">
                  <c:v>-0.90011074924243462</c:v>
                </c:pt>
                <c:pt idx="266">
                  <c:v>-0.88990818920577441</c:v>
                </c:pt>
                <c:pt idx="267">
                  <c:v>-0.87982039532340384</c:v>
                </c:pt>
                <c:pt idx="268">
                  <c:v>-0.8698461103370857</c:v>
                </c:pt>
                <c:pt idx="269">
                  <c:v>-0.85998408953569039</c:v>
                </c:pt>
                <c:pt idx="270">
                  <c:v>-0.85023310067443059</c:v>
                </c:pt>
                <c:pt idx="271">
                  <c:v>-0.84059192389279191</c:v>
                </c:pt>
                <c:pt idx="272">
                  <c:v>-0.83105935163138689</c:v>
                </c:pt>
                <c:pt idx="273">
                  <c:v>-0.8216341885477001</c:v>
                </c:pt>
                <c:pt idx="274">
                  <c:v>-0.81231525143093319</c:v>
                </c:pt>
                <c:pt idx="275">
                  <c:v>-0.80310136911590435</c:v>
                </c:pt>
                <c:pt idx="276">
                  <c:v>-0.79399138239617317</c:v>
                </c:pt>
                <c:pt idx="277">
                  <c:v>-0.7849841439363483</c:v>
                </c:pt>
                <c:pt idx="278">
                  <c:v>-0.77607851818380647</c:v>
                </c:pt>
                <c:pt idx="279">
                  <c:v>-0.76727338127972322</c:v>
                </c:pt>
                <c:pt idx="280">
                  <c:v>-0.75856762096960062</c:v>
                </c:pt>
                <c:pt idx="281">
                  <c:v>-0.74996013651324023</c:v>
                </c:pt>
                <c:pt idx="282">
                  <c:v>-0.74144983859435698</c:v>
                </c:pt>
                <c:pt idx="283">
                  <c:v>-0.73303564922976316</c:v>
                </c:pt>
                <c:pt idx="284">
                  <c:v>-0.72471650167822677</c:v>
                </c:pt>
                <c:pt idx="285">
                  <c:v>-0.71649134034907136</c:v>
                </c:pt>
                <c:pt idx="286">
                  <c:v>-0.70835912071051321</c:v>
                </c:pt>
                <c:pt idx="287">
                  <c:v>-0.70031880919788037</c:v>
                </c:pt>
                <c:pt idx="288">
                  <c:v>-0.69236938312160456</c:v>
                </c:pt>
                <c:pt idx="289">
                  <c:v>-0.68450983057518267</c:v>
                </c:pt>
                <c:pt idx="290">
                  <c:v>-0.67673915034303966</c:v>
                </c:pt>
                <c:pt idx="291">
                  <c:v>-0.66905635180842327</c:v>
                </c:pt>
                <c:pt idx="292">
                  <c:v>-0.66146045486125249</c:v>
                </c:pt>
                <c:pt idx="293">
                  <c:v>-0.65395048980606807</c:v>
                </c:pt>
                <c:pt idx="294">
                  <c:v>-0.64652549727003727</c:v>
                </c:pt>
                <c:pt idx="295">
                  <c:v>-0.63918452811112514</c:v>
                </c:pt>
                <c:pt idx="296">
                  <c:v>-0.63192664332634929</c:v>
                </c:pt>
                <c:pt idx="297">
                  <c:v>-0.62475091396026938</c:v>
                </c:pt>
                <c:pt idx="298">
                  <c:v>-0.61765642101363727</c:v>
                </c:pt>
                <c:pt idx="299">
                  <c:v>-0.61064225535233962</c:v>
                </c:pt>
                <c:pt idx="300">
                  <c:v>-0.60370751761652897</c:v>
                </c:pt>
                <c:pt idx="301">
                  <c:v>-0.59685131813008219</c:v>
                </c:pt>
                <c:pt idx="302">
                  <c:v>-0.59007277681033843</c:v>
                </c:pt>
                <c:pt idx="303">
                  <c:v>-0.58337102307820188</c:v>
                </c:pt>
                <c:pt idx="304">
                  <c:v>-0.57674519576852989</c:v>
                </c:pt>
                <c:pt idx="305">
                  <c:v>-0.5701944430409428</c:v>
                </c:pt>
                <c:pt idx="306">
                  <c:v>-0.56371792229097017</c:v>
                </c:pt>
                <c:pt idx="307">
                  <c:v>-0.55731480006166123</c:v>
                </c:pt>
                <c:pt idx="308">
                  <c:v>-0.55098425195553735</c:v>
                </c:pt>
                <c:pt idx="309">
                  <c:v>-0.54472546254703191</c:v>
                </c:pt>
                <c:pt idx="310">
                  <c:v>-0.53853762529536309</c:v>
                </c:pt>
                <c:pt idx="311">
                  <c:v>-0.53241994245786084</c:v>
                </c:pt>
                <c:pt idx="312">
                  <c:v>-0.52637162500377987</c:v>
                </c:pt>
                <c:pt idx="313">
                  <c:v>-0.52039189252859364</c:v>
                </c:pt>
                <c:pt idx="314">
                  <c:v>-0.51447997316878835</c:v>
                </c:pt>
                <c:pt idx="315">
                  <c:v>-0.50863510351716834</c:v>
                </c:pt>
                <c:pt idx="316">
                  <c:v>-0.50285652853867857</c:v>
                </c:pt>
                <c:pt idx="317">
                  <c:v>-0.4971435014867599</c:v>
                </c:pt>
                <c:pt idx="318">
                  <c:v>-0.49149528382023594</c:v>
                </c:pt>
                <c:pt idx="319">
                  <c:v>-0.48591114512075806</c:v>
                </c:pt>
                <c:pt idx="320">
                  <c:v>-0.48039036301078908</c:v>
                </c:pt>
                <c:pt idx="321">
                  <c:v>-0.47493222307216215</c:v>
                </c:pt>
                <c:pt idx="322">
                  <c:v>-0.46953601876519796</c:v>
                </c:pt>
                <c:pt idx="323">
                  <c:v>-0.46420105134840067</c:v>
                </c:pt>
                <c:pt idx="324">
                  <c:v>-0.45892662979872911</c:v>
                </c:pt>
                <c:pt idx="325">
                  <c:v>-0.45371207073245629</c:v>
                </c:pt>
                <c:pt idx="326">
                  <c:v>-0.4485566983266161</c:v>
                </c:pt>
                <c:pt idx="327">
                  <c:v>-0.44345984424104185</c:v>
                </c:pt>
                <c:pt idx="328">
                  <c:v>-0.43842084754100236</c:v>
                </c:pt>
                <c:pt idx="329">
                  <c:v>-0.43343905462044008</c:v>
                </c:pt>
                <c:pt idx="330">
                  <c:v>-0.42851381912580994</c:v>
                </c:pt>
                <c:pt idx="331">
                  <c:v>-0.42364450188052416</c:v>
                </c:pt>
                <c:pt idx="332">
                  <c:v>-0.41883047081000802</c:v>
                </c:pt>
                <c:pt idx="333">
                  <c:v>-0.4140711008673606</c:v>
                </c:pt>
                <c:pt idx="334">
                  <c:v>-0.40936577395962986</c:v>
                </c:pt>
                <c:pt idx="335">
                  <c:v>-0.40471387887470173</c:v>
                </c:pt>
                <c:pt idx="336">
                  <c:v>-0.40011481120879899</c:v>
                </c:pt>
                <c:pt idx="337">
                  <c:v>-0.39556797329459831</c:v>
                </c:pt>
                <c:pt idx="338">
                  <c:v>-0.39107277412995878</c:v>
                </c:pt>
                <c:pt idx="339">
                  <c:v>-0.38662862930726771</c:v>
                </c:pt>
                <c:pt idx="340">
                  <c:v>-0.38223496094340181</c:v>
                </c:pt>
                <c:pt idx="341">
                  <c:v>-0.37789119761029921</c:v>
                </c:pt>
                <c:pt idx="342">
                  <c:v>-0.37359677426614896</c:v>
                </c:pt>
                <c:pt idx="343">
                  <c:v>-0.36935113218719184</c:v>
                </c:pt>
                <c:pt idx="344">
                  <c:v>-0.36515371890013543</c:v>
                </c:pt>
                <c:pt idx="345">
                  <c:v>-0.36100398811517459</c:v>
                </c:pt>
                <c:pt idx="346">
                  <c:v>-0.35690139965963114</c:v>
                </c:pt>
                <c:pt idx="347">
                  <c:v>-0.35284541941219127</c:v>
                </c:pt>
                <c:pt idx="348">
                  <c:v>-0.34883551923775802</c:v>
                </c:pt>
                <c:pt idx="349">
                  <c:v>-0.34487117692290015</c:v>
                </c:pt>
                <c:pt idx="350">
                  <c:v>-0.3409518761119118</c:v>
                </c:pt>
                <c:pt idx="351">
                  <c:v>-0.33707710624346626</c:v>
                </c:pt>
                <c:pt idx="352">
                  <c:v>-0.33324636248787004</c:v>
                </c:pt>
                <c:pt idx="353">
                  <c:v>-0.32945914568491264</c:v>
                </c:pt>
                <c:pt idx="354">
                  <c:v>-0.32571496228230951</c:v>
                </c:pt>
                <c:pt idx="355">
                  <c:v>-0.32201332427473328</c:v>
                </c:pt>
                <c:pt idx="356">
                  <c:v>-0.3183537491434365</c:v>
                </c:pt>
                <c:pt idx="357">
                  <c:v>-0.31473575979645535</c:v>
                </c:pt>
                <c:pt idx="358">
                  <c:v>-0.31115888450939672</c:v>
                </c:pt>
                <c:pt idx="359">
                  <c:v>-0.30762265686680257</c:v>
                </c:pt>
                <c:pt idx="360">
                  <c:v>-0.30412661570409238</c:v>
                </c:pt>
                <c:pt idx="361">
                  <c:v>-0.30067030505007558</c:v>
                </c:pt>
                <c:pt idx="362">
                  <c:v>-0.29725327407003255</c:v>
                </c:pt>
                <c:pt idx="363">
                  <c:v>-0.29387507700936222</c:v>
                </c:pt>
                <c:pt idx="364">
                  <c:v>-0.29053527313779137</c:v>
                </c:pt>
                <c:pt idx="365">
                  <c:v>-0.28723342669414237</c:v>
                </c:pt>
                <c:pt idx="366">
                  <c:v>-0.28396910683165455</c:v>
                </c:pt>
                <c:pt idx="367">
                  <c:v>-0.28074188756386015</c:v>
                </c:pt>
                <c:pt idx="368">
                  <c:v>-0.27755134771100126</c:v>
                </c:pt>
                <c:pt idx="369">
                  <c:v>-0.27439707084699883</c:v>
                </c:pt>
                <c:pt idx="370">
                  <c:v>-0.27127864524695428</c:v>
                </c:pt>
                <c:pt idx="371">
                  <c:v>-0.26819566383519222</c:v>
                </c:pt>
                <c:pt idx="372">
                  <c:v>-0.26514772413383114</c:v>
                </c:pt>
                <c:pt idx="373">
                  <c:v>-0.26213442821188709</c:v>
                </c:pt>
                <c:pt idx="374">
                  <c:v>-0.25915538263489762</c:v>
                </c:pt>
                <c:pt idx="375">
                  <c:v>-0.25621019841506776</c:v>
                </c:pt>
                <c:pt idx="376">
                  <c:v>-0.2532984909619328</c:v>
                </c:pt>
                <c:pt idx="377">
                  <c:v>-0.2504198800335341</c:v>
                </c:pt>
                <c:pt idx="378">
                  <c:v>-0.24757398968809965</c:v>
                </c:pt>
                <c:pt idx="379">
                  <c:v>-0.24476044823623352</c:v>
                </c:pt>
                <c:pt idx="380">
                  <c:v>-0.24197888819360264</c:v>
                </c:pt>
                <c:pt idx="381">
                  <c:v>-0.23922894623412086</c:v>
                </c:pt>
                <c:pt idx="382">
                  <c:v>-0.23651026314362478</c:v>
                </c:pt>
                <c:pt idx="383">
                  <c:v>-0.23382248377403747</c:v>
                </c:pt>
                <c:pt idx="384">
                  <c:v>-0.23116525699801535</c:v>
                </c:pt>
                <c:pt idx="385">
                  <c:v>-0.22853823566407724</c:v>
                </c:pt>
                <c:pt idx="386">
                  <c:v>-0.22594107655220563</c:v>
                </c:pt>
                <c:pt idx="387">
                  <c:v>-0.22337344032992354</c:v>
                </c:pt>
                <c:pt idx="388">
                  <c:v>-0.22083499150883296</c:v>
                </c:pt>
                <c:pt idx="389">
                  <c:v>-0.21832539840162385</c:v>
                </c:pt>
                <c:pt idx="390">
                  <c:v>-0.21584433307953657</c:v>
                </c:pt>
                <c:pt idx="391">
                  <c:v>-0.21339147133028114</c:v>
                </c:pt>
                <c:pt idx="392">
                  <c:v>-0.21096649261640985</c:v>
                </c:pt>
                <c:pt idx="393">
                  <c:v>-0.20856908003413113</c:v>
                </c:pt>
                <c:pt idx="394">
                  <c:v>-0.20619892027257467</c:v>
                </c:pt>
                <c:pt idx="395">
                  <c:v>-0.20385570357348523</c:v>
                </c:pt>
                <c:pt idx="396">
                  <c:v>-0.20153912369136107</c:v>
                </c:pt>
                <c:pt idx="397">
                  <c:v>-0.19924887785401477</c:v>
                </c:pt>
                <c:pt idx="398">
                  <c:v>-0.19698466672356676</c:v>
                </c:pt>
                <c:pt idx="399">
                  <c:v>-0.19474619435785748</c:v>
                </c:pt>
                <c:pt idx="400">
                  <c:v>-0.19253316817228031</c:v>
                </c:pt>
                <c:pt idx="401">
                  <c:v>-0.19034529890202806</c:v>
                </c:pt>
                <c:pt idx="402">
                  <c:v>-0.18818230056475149</c:v>
                </c:pt>
                <c:pt idx="403">
                  <c:v>-0.18604389042362185</c:v>
                </c:pt>
                <c:pt idx="404">
                  <c:v>-0.18392978895080012</c:v>
                </c:pt>
                <c:pt idx="405">
                  <c:v>-0.18183971979130073</c:v>
                </c:pt>
                <c:pt idx="406">
                  <c:v>-0.17977340972725461</c:v>
                </c:pt>
                <c:pt idx="407">
                  <c:v>-0.17773058864255969</c:v>
                </c:pt>
                <c:pt idx="408">
                  <c:v>-0.17571098948792116</c:v>
                </c:pt>
                <c:pt idx="409">
                  <c:v>-0.17371434824627344</c:v>
                </c:pt>
                <c:pt idx="410">
                  <c:v>-0.17174040389858347</c:v>
                </c:pt>
                <c:pt idx="411">
                  <c:v>-0.16978889839002817</c:v>
                </c:pt>
                <c:pt idx="412">
                  <c:v>-0.16785957659654543</c:v>
                </c:pt>
                <c:pt idx="413">
                  <c:v>-0.16595218629175221</c:v>
                </c:pt>
                <c:pt idx="414">
                  <c:v>-0.16406647811422811</c:v>
                </c:pt>
                <c:pt idx="415">
                  <c:v>-0.16220220553516079</c:v>
                </c:pt>
                <c:pt idx="416">
                  <c:v>-0.16035912482634554</c:v>
                </c:pt>
                <c:pt idx="417">
                  <c:v>-0.1585369950285429</c:v>
                </c:pt>
                <c:pt idx="418">
                  <c:v>-0.15673557792018178</c:v>
                </c:pt>
                <c:pt idx="419">
                  <c:v>-0.15495463798641362</c:v>
                </c:pt>
                <c:pt idx="420">
                  <c:v>-0.15319394238850537</c:v>
                </c:pt>
                <c:pt idx="421">
                  <c:v>-0.15145326093357467</c:v>
                </c:pt>
                <c:pt idx="422">
                  <c:v>-0.1497323660446592</c:v>
                </c:pt>
                <c:pt idx="423">
                  <c:v>-0.14803103273112039</c:v>
                </c:pt>
                <c:pt idx="424">
                  <c:v>-0.14634903855937326</c:v>
                </c:pt>
                <c:pt idx="425">
                  <c:v>-0.14468616362394454</c:v>
                </c:pt>
                <c:pt idx="426">
                  <c:v>-0.14304219051885156</c:v>
                </c:pt>
                <c:pt idx="427">
                  <c:v>-0.14141690430929976</c:v>
                </c:pt>
                <c:pt idx="428">
                  <c:v>-0.13981009250369644</c:v>
                </c:pt>
                <c:pt idx="429">
                  <c:v>-0.1382215450259752</c:v>
                </c:pt>
                <c:pt idx="430">
                  <c:v>-0.13665105418823154</c:v>
                </c:pt>
                <c:pt idx="431">
                  <c:v>-0.13509841466366171</c:v>
                </c:pt>
                <c:pt idx="432">
                  <c:v>-0.13356342345980449</c:v>
                </c:pt>
                <c:pt idx="433">
                  <c:v>-0.13204587989208319</c:v>
                </c:pt>
                <c:pt idx="434">
                  <c:v>-0.13054558555764212</c:v>
                </c:pt>
                <c:pt idx="435">
                  <c:v>-0.12906234430947675</c:v>
                </c:pt>
                <c:pt idx="436">
                  <c:v>-0.12759596223085326</c:v>
                </c:pt>
                <c:pt idx="437">
                  <c:v>-0.12614624761001472</c:v>
                </c:pt>
                <c:pt idx="438">
                  <c:v>-0.12471301091517013</c:v>
                </c:pt>
                <c:pt idx="439">
                  <c:v>-0.12329606476976555</c:v>
                </c:pt>
                <c:pt idx="440">
                  <c:v>-0.12189522392803061</c:v>
                </c:pt>
                <c:pt idx="441">
                  <c:v>-0.12051030525080063</c:v>
                </c:pt>
                <c:pt idx="442">
                  <c:v>-0.11914112768161074</c:v>
                </c:pt>
                <c:pt idx="443">
                  <c:v>-0.11778751222305699</c:v>
                </c:pt>
                <c:pt idx="444">
                  <c:v>-0.1164492819134248</c:v>
                </c:pt>
                <c:pt idx="445">
                  <c:v>-0.11512626180357914</c:v>
                </c:pt>
                <c:pt idx="446">
                  <c:v>-0.11381827893411481</c:v>
                </c:pt>
                <c:pt idx="447">
                  <c:v>-0.11252516231276398</c:v>
                </c:pt>
                <c:pt idx="448">
                  <c:v>-0.11124674289205853</c:v>
                </c:pt>
                <c:pt idx="449">
                  <c:v>-0.10998285354724269</c:v>
                </c:pt>
                <c:pt idx="450">
                  <c:v>-0.10873332905443567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26</v>
      </c>
      <c r="L4" s="4">
        <f>O6</f>
        <v>0.17494887787556762</v>
      </c>
      <c r="N4" s="18" t="s">
        <v>22</v>
      </c>
      <c r="O4" s="4">
        <f>O5*R18</f>
        <v>7.8702967258968775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27</v>
      </c>
      <c r="L5" s="4">
        <f>O7</f>
        <v>1.7535644110683175</v>
      </c>
      <c r="N5" s="12" t="s">
        <v>23</v>
      </c>
      <c r="O5" s="4">
        <v>2.6678971952192803</v>
      </c>
      <c r="P5" t="s">
        <v>50</v>
      </c>
      <c r="Q5" s="28" t="s">
        <v>29</v>
      </c>
      <c r="R5" s="29">
        <f>L10</f>
        <v>2.5606268511174526</v>
      </c>
      <c r="S5" s="29">
        <f>L6</f>
        <v>7.8702967258968775</v>
      </c>
      <c r="T5" s="29">
        <f>L7</f>
        <v>2.6678971952192803</v>
      </c>
      <c r="U5" s="29">
        <f>L4</f>
        <v>0.17494887787556762</v>
      </c>
      <c r="V5" s="29">
        <f>L5</f>
        <v>1.7535644110683175</v>
      </c>
      <c r="W5" s="63">
        <f>SQRT(2)*$L$10</f>
        <v>3.6212732210270135</v>
      </c>
      <c r="X5" s="63">
        <f>$L$10*SQRT(3)</f>
        <v>4.4351358053605345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278</v>
      </c>
      <c r="K6" s="2" t="s">
        <v>22</v>
      </c>
      <c r="L6" s="4">
        <f>O4</f>
        <v>7.8702967258968775</v>
      </c>
      <c r="N6" s="12" t="s">
        <v>26</v>
      </c>
      <c r="O6" s="4">
        <v>0.17494887787556762</v>
      </c>
      <c r="P6" t="s">
        <v>50</v>
      </c>
    </row>
    <row r="7" spans="1:27" x14ac:dyDescent="0.4">
      <c r="A7" s="18" t="s">
        <v>1</v>
      </c>
      <c r="B7" s="70">
        <v>3.7810000000000001</v>
      </c>
      <c r="C7" t="s">
        <v>264</v>
      </c>
      <c r="D7" s="2" t="s">
        <v>31</v>
      </c>
      <c r="E7" s="1">
        <v>4</v>
      </c>
      <c r="F7" t="s">
        <v>277</v>
      </c>
      <c r="K7" s="2" t="s">
        <v>23</v>
      </c>
      <c r="L7" s="4">
        <f>O5</f>
        <v>2.6678971952192803</v>
      </c>
      <c r="N7" s="12" t="s">
        <v>27</v>
      </c>
      <c r="O7" s="4">
        <v>1.7535644110683175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7.8702967258968775</v>
      </c>
      <c r="T9" s="29">
        <f>O5</f>
        <v>2.6678971952192803</v>
      </c>
      <c r="U9" s="29">
        <f>O6</f>
        <v>0.17494887787556762</v>
      </c>
      <c r="V9" s="29">
        <f>O7</f>
        <v>1.7535644110683175</v>
      </c>
      <c r="W9" s="63">
        <f>SQRT(2)*$L$10</f>
        <v>3.6212732210270135</v>
      </c>
      <c r="X9" s="63">
        <f>$L$10*SQRT(3)</f>
        <v>4.4351358053605345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279</v>
      </c>
      <c r="N11" s="64" t="s">
        <v>265</v>
      </c>
      <c r="O11" s="20">
        <f>G118</f>
        <v>3.099812363463379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0.1646104423858204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$L$9*$L$4*EXP(-$L$6*(G19/$L$10-1))+6*$L$4*EXP(-$L$6*(SQRT(2)*G19/$L$10-1))-SQRT($L$9*$L$5^2*EXP(-2*$L$7*(G19/$L$10-1))+6*$L$5^2*EXP(-2*$L$7*(SQRT(2)*G19/$L$10-1)))</f>
        <v>0.58871524313441093</v>
      </c>
      <c r="M19">
        <f>$L$9*$O$6*EXP(-$O$4*(G19/$L$10-1))+6*$O$6*EXP(-$O$4*(SQRT(2)*G19/$L$10-1))-SQRT($L$9*$O$7^2*EXP(-2*$O$5*(G19/$L$10-1))+6*$O$7^2*EXP(-2*$O$5*(SQRT(2)*G19/$L$10-1)))</f>
        <v>0.58871524313441093</v>
      </c>
      <c r="N19" s="13">
        <f>(M19-H19)^2*O19</f>
        <v>1.0231544805611591E-3</v>
      </c>
      <c r="O19" s="13">
        <v>1</v>
      </c>
      <c r="P19" s="14">
        <f>SUMSQ(N26:N295)</f>
        <v>7.1213664341376169E-7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$L$9*$L$4*EXP(-$L$6*(G20/$L$10-1))+6*$L$4*EXP(-$L$6*(SQRT(2)*G20/$L$10-1))-SQRT($L$9*$L$5^2*EXP(-2*$L$7*(G20/$L$10-1))+6*$L$5^2*EXP(-2*$L$7*(SQRT(2)*G20/$L$10-1)))</f>
        <v>0.32177882303585648</v>
      </c>
      <c r="M20">
        <f t="shared" ref="M20:M83" si="4">$L$9*$O$6*EXP(-$O$4*(G20/$L$10-1))+6*$O$6*EXP(-$O$4*(SQRT(2)*G20/$L$10-1))-SQRT($L$9*$O$7^2*EXP(-2*$O$5*(G20/$L$10-1))+6*$O$7^2*EXP(-2*$O$5*(SQRT(2)*G20/$L$10-1)))</f>
        <v>0.32177882303585648</v>
      </c>
      <c r="N20" s="13">
        <f t="shared" ref="N20:N83" si="5">(M20-H20)^2*O20</f>
        <v>7.0803347797080958E-4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6.6803194399501109E-2</v>
      </c>
      <c r="M21">
        <f t="shared" si="4"/>
        <v>6.6803194399501109E-2</v>
      </c>
      <c r="N21" s="13">
        <f t="shared" si="5"/>
        <v>4.7496089281058568E-4</v>
      </c>
      <c r="O21" s="13">
        <v>1</v>
      </c>
      <c r="Q21" s="16" t="s">
        <v>57</v>
      </c>
      <c r="R21" s="19">
        <f>(O7/O6)/(O4/O5)</f>
        <v>3.3977275026836744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-6.6374112454079981E-2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-0.17665545475263578</v>
      </c>
      <c r="M22">
        <f t="shared" si="4"/>
        <v>-0.17665545475263578</v>
      </c>
      <c r="N22" s="13">
        <f t="shared" si="5"/>
        <v>3.0610979311976598E-4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-0.40902517286154172</v>
      </c>
      <c r="M23">
        <f t="shared" si="4"/>
        <v>-0.40902517286154172</v>
      </c>
      <c r="N23" s="13">
        <f t="shared" si="5"/>
        <v>1.8698214902594995E-4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-0.63071880228481803</v>
      </c>
      <c r="M24">
        <f t="shared" si="4"/>
        <v>-0.63071880228481803</v>
      </c>
      <c r="N24" s="13">
        <f t="shared" si="5"/>
        <v>1.0586092446308683E-4</v>
      </c>
      <c r="O24" s="13">
        <v>1</v>
      </c>
      <c r="Q24" s="17" t="s">
        <v>61</v>
      </c>
      <c r="R24" s="19">
        <f>O5/(O4-O5)*-B4/L9</f>
        <v>0.17517948717948714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-0.84213451682852281</v>
      </c>
      <c r="M25">
        <f t="shared" si="4"/>
        <v>-0.84213451682852281</v>
      </c>
      <c r="N25" s="13">
        <f t="shared" si="5"/>
        <v>5.3343183047309333E-5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-1.0436563400819221</v>
      </c>
      <c r="M26">
        <f t="shared" si="4"/>
        <v>-1.0436563400819221</v>
      </c>
      <c r="N26" s="13">
        <f t="shared" si="5"/>
        <v>2.1943284638702328E-5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-1.235654645253339</v>
      </c>
      <c r="M27">
        <f t="shared" si="4"/>
        <v>-1.235654645253339</v>
      </c>
      <c r="N27" s="13">
        <f t="shared" si="5"/>
        <v>5.7566091131054069E-6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-1.4184866371790754</v>
      </c>
      <c r="M28">
        <f t="shared" si="4"/>
        <v>-1.4184866371790754</v>
      </c>
      <c r="N28" s="13">
        <f t="shared" si="5"/>
        <v>1.7544582063092433E-7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-1.5924968171522309</v>
      </c>
      <c r="M29">
        <f t="shared" si="4"/>
        <v>-1.5924968171522309</v>
      </c>
      <c r="N29" s="13">
        <f t="shared" si="5"/>
        <v>1.6497483939618023E-6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-1.7580174311946948</v>
      </c>
      <c r="M30">
        <f t="shared" si="4"/>
        <v>-1.7580174311946948</v>
      </c>
      <c r="N30" s="13">
        <f t="shared" si="5"/>
        <v>7.4863905183505934E-6</v>
      </c>
      <c r="O30" s="13">
        <v>1</v>
      </c>
      <c r="V30" s="22" t="s">
        <v>22</v>
      </c>
      <c r="W30" s="1">
        <f>1/(O5*W25^2)</f>
        <v>4.0390855946467692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-1.9153689023720188</v>
      </c>
      <c r="M31">
        <f t="shared" si="4"/>
        <v>-1.9153689023720188</v>
      </c>
      <c r="N31" s="13">
        <f t="shared" si="5"/>
        <v>1.5681382883313601E-5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-2.0648602477288902</v>
      </c>
      <c r="M32">
        <f t="shared" si="4"/>
        <v>-2.0648602477288902</v>
      </c>
      <c r="N32" s="13">
        <f t="shared" si="5"/>
        <v>2.4780237219490741E-5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-2.2067894804015058</v>
      </c>
      <c r="M33">
        <f t="shared" si="4"/>
        <v>-2.2067894804015058</v>
      </c>
      <c r="N33" s="13">
        <f t="shared" si="5"/>
        <v>3.3762301207138902E-5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-2.3414439974426644</v>
      </c>
      <c r="M34">
        <f t="shared" si="4"/>
        <v>-2.3414439974426644</v>
      </c>
      <c r="N34" s="13">
        <f t="shared" si="5"/>
        <v>4.1945448054676659E-5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-2.4691009538753113</v>
      </c>
      <c r="M35">
        <f t="shared" si="4"/>
        <v>-2.4691009538753113</v>
      </c>
      <c r="N35" s="13">
        <f t="shared" si="5"/>
        <v>4.8907995553432693E-5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-2.5900276234716841</v>
      </c>
      <c r="M36">
        <f t="shared" si="4"/>
        <v>-2.5900276234716841</v>
      </c>
      <c r="N36" s="13">
        <f t="shared" si="5"/>
        <v>5.4425159347643629E-5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-2.7044817467364251</v>
      </c>
      <c r="M37">
        <f t="shared" si="4"/>
        <v>-2.7044817467364251</v>
      </c>
      <c r="N37" s="13">
        <f t="shared" si="5"/>
        <v>5.8417721062427377E-5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-2.8127118665548192</v>
      </c>
      <c r="M38">
        <f t="shared" si="4"/>
        <v>-2.8127118665548192</v>
      </c>
      <c r="N38" s="13">
        <f t="shared" si="5"/>
        <v>6.0910920118200339E-5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-2.9149576519499929</v>
      </c>
      <c r="M39">
        <f t="shared" si="4"/>
        <v>-2.9149576519499929</v>
      </c>
      <c r="N39" s="13">
        <f t="shared" si="5"/>
        <v>6.200186411677689E-5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-3.0114502103768528</v>
      </c>
      <c r="M40">
        <f t="shared" si="4"/>
        <v>-3.0114502103768528</v>
      </c>
      <c r="N40" s="13">
        <f t="shared" si="5"/>
        <v>6.1834001615569282E-5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-3.1024123889647424</v>
      </c>
      <c r="M41">
        <f t="shared" si="4"/>
        <v>-3.1024123889647424</v>
      </c>
      <c r="N41" s="13">
        <f t="shared" si="5"/>
        <v>6.0577417336482734E-5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-3.1880590651056302</v>
      </c>
      <c r="M42">
        <f t="shared" si="4"/>
        <v>-3.1880590651056302</v>
      </c>
      <c r="N42" s="13">
        <f t="shared" si="5"/>
        <v>5.8413897330560427E-5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-3.2685974267702065</v>
      </c>
      <c r="M43">
        <f t="shared" si="4"/>
        <v>-3.2685974267702065</v>
      </c>
      <c r="N43" s="13">
        <f t="shared" si="5"/>
        <v>5.5525873839161656E-5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-3.3442272429201783</v>
      </c>
      <c r="M44">
        <f t="shared" si="4"/>
        <v>-3.3442272429201783</v>
      </c>
      <c r="N44" s="13">
        <f t="shared" si="5"/>
        <v>5.2088499654132752E-5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-3.4151411243716128</v>
      </c>
      <c r="M45">
        <f t="shared" si="4"/>
        <v>-3.4151411243716128</v>
      </c>
      <c r="N45" s="13">
        <f t="shared" si="5"/>
        <v>4.8264222437290027E-5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-3.48152477545122</v>
      </c>
      <c r="M46">
        <f t="shared" si="4"/>
        <v>-3.48152477545122</v>
      </c>
      <c r="N46" s="13">
        <f t="shared" si="5"/>
        <v>4.4199333144826302E-5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-3.5435572367749977</v>
      </c>
      <c r="M47">
        <f t="shared" si="4"/>
        <v>-3.5435572367749977</v>
      </c>
      <c r="N47" s="13">
        <f t="shared" si="5"/>
        <v>4.0022051567270626E-5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-3.6014111194665306</v>
      </c>
      <c r="M48">
        <f t="shared" si="4"/>
        <v>-3.6014111194665306</v>
      </c>
      <c r="N48" s="13">
        <f t="shared" si="5"/>
        <v>3.5841787938667341E-5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-3.6552528311208539</v>
      </c>
      <c r="M49">
        <f t="shared" si="4"/>
        <v>-3.6552528311208539</v>
      </c>
      <c r="N49" s="13">
        <f t="shared" si="5"/>
        <v>3.1749284273819752E-5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-3.7052427938085488</v>
      </c>
      <c r="M50">
        <f t="shared" si="4"/>
        <v>-3.7052427938085488</v>
      </c>
      <c r="N50" s="13">
        <f t="shared" si="5"/>
        <v>2.7817394027381386E-5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-3.7515356544039293</v>
      </c>
      <c r="M51">
        <f t="shared" si="4"/>
        <v>-3.7515356544039293</v>
      </c>
      <c r="N51" s="13">
        <f t="shared" si="5"/>
        <v>2.4102305142150694E-5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-3.7942804875110836</v>
      </c>
      <c r="M52">
        <f t="shared" si="4"/>
        <v>-3.7942804875110836</v>
      </c>
      <c r="N52" s="13">
        <f t="shared" si="5"/>
        <v>2.0645050707534786E-5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-3.8336209912513857</v>
      </c>
      <c r="M53">
        <f t="shared" si="4"/>
        <v>-3.8336209912513857</v>
      </c>
      <c r="N53" s="13">
        <f t="shared" si="5"/>
        <v>1.7473184283159503E-5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-3.8696956761666206</v>
      </c>
      <c r="M54">
        <f t="shared" si="4"/>
        <v>-3.8696956761666206</v>
      </c>
      <c r="N54" s="13">
        <f t="shared" si="5"/>
        <v>1.4602524340931004E-5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-3.9026380474826867</v>
      </c>
      <c r="M55">
        <f t="shared" si="4"/>
        <v>-3.9026380474826867</v>
      </c>
      <c r="N55" s="13">
        <f t="shared" si="5"/>
        <v>1.2038895009724228E-5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-3.9325767809698458</v>
      </c>
      <c r="M56">
        <f t="shared" si="4"/>
        <v>-3.9325767809698458</v>
      </c>
      <c r="N56" s="13">
        <f t="shared" si="5"/>
        <v>9.7798090406277375E-6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-3.9596358926270865</v>
      </c>
      <c r="M57">
        <f t="shared" si="4"/>
        <v>-3.9596358926270865</v>
      </c>
      <c r="N57" s="13">
        <f t="shared" si="5"/>
        <v>7.8160542390805979E-6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-3.9839349024098381</v>
      </c>
      <c r="M58">
        <f t="shared" si="4"/>
        <v>-3.9839349024098381</v>
      </c>
      <c r="N58" s="13">
        <f t="shared" si="5"/>
        <v>6.1331570378920222E-6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-4.0055889922124255</v>
      </c>
      <c r="M59">
        <f t="shared" si="4"/>
        <v>-4.0055889922124255</v>
      </c>
      <c r="N59" s="13">
        <f t="shared" si="5"/>
        <v>4.7127068609527279E-6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-4.0247091583089416</v>
      </c>
      <c r="M60">
        <f t="shared" si="4"/>
        <v>-4.0247091583089416</v>
      </c>
      <c r="N60" s="13">
        <f t="shared" si="5"/>
        <v>3.5335328321339132E-6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-4.0414023584489662</v>
      </c>
      <c r="M61">
        <f t="shared" si="4"/>
        <v>-4.0414023584489662</v>
      </c>
      <c r="N61" s="13">
        <f t="shared" si="5"/>
        <v>2.572730553069248E-6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-4.0557716537973807</v>
      </c>
      <c r="M62">
        <f t="shared" si="4"/>
        <v>-4.0557716537973807</v>
      </c>
      <c r="N62" s="13">
        <f t="shared" si="5"/>
        <v>1.8065413917632551E-6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-4.0679163459008159</v>
      </c>
      <c r="M63">
        <f t="shared" si="4"/>
        <v>-4.0679163459008159</v>
      </c>
      <c r="N63" s="13">
        <f t="shared" si="5"/>
        <v>1.2110902405851741E-6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-4.0779321088565865</v>
      </c>
      <c r="M64">
        <f t="shared" si="4"/>
        <v>-4.0779321088565865</v>
      </c>
      <c r="N64" s="13">
        <f t="shared" si="5"/>
        <v>7.6299022690340284E-7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-4.0859111168537616</v>
      </c>
      <c r="M65">
        <f t="shared" si="4"/>
        <v>-4.0859111168537616</v>
      </c>
      <c r="N65" s="13">
        <f t="shared" si="5"/>
        <v>4.3982457557364348E-7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-4.0919421672498357</v>
      </c>
      <c r="M66">
        <f t="shared" si="4"/>
        <v>-4.0919421672498357</v>
      </c>
      <c r="N66" s="13">
        <f t="shared" si="5"/>
        <v>2.2051688271649663E-7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-4.0961107993406429</v>
      </c>
      <c r="M67">
        <f t="shared" si="4"/>
        <v>-4.0961107993406429</v>
      </c>
      <c r="N67" s="13">
        <f t="shared" si="5"/>
        <v>8.5601596657195981E-8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-4.0984994089754938</v>
      </c>
      <c r="M68">
        <f t="shared" si="4"/>
        <v>-4.0984994089754938</v>
      </c>
      <c r="N68" s="13">
        <f t="shared" si="5"/>
        <v>1.7406625087417938E-4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-4.0991873591640671</v>
      </c>
      <c r="M69">
        <f t="shared" si="4"/>
        <v>-4.0991873591640671</v>
      </c>
      <c r="N69" s="61">
        <f t="shared" si="5"/>
        <v>1.5979073307654526E-6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-4.0982510868163224</v>
      </c>
      <c r="M70">
        <f t="shared" si="4"/>
        <v>-4.0982510868163224</v>
      </c>
      <c r="N70" s="13">
        <f t="shared" si="5"/>
        <v>2.0030419013239087E-4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-4.0957642057516885</v>
      </c>
      <c r="M71">
        <f t="shared" si="4"/>
        <v>-4.0957642057516885</v>
      </c>
      <c r="N71" s="13">
        <f t="shared" si="5"/>
        <v>6.5116725401172785E-8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-4.0917976061088668</v>
      </c>
      <c r="M72">
        <f t="shared" si="4"/>
        <v>-4.0917976061088668</v>
      </c>
      <c r="N72" s="13">
        <f t="shared" si="5"/>
        <v>1.2538893070427822E-7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-4.0864195502829013</v>
      </c>
      <c r="M73">
        <f t="shared" si="4"/>
        <v>-4.0864195502829013</v>
      </c>
      <c r="N73" s="13">
        <f t="shared" si="5"/>
        <v>1.9259721334544938E-7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-4.0796957655117012</v>
      </c>
      <c r="M74">
        <f t="shared" si="4"/>
        <v>-4.0796957655117012</v>
      </c>
      <c r="N74" s="13">
        <f t="shared" si="5"/>
        <v>2.6015274426914833E-7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-4.0716895332297334</v>
      </c>
      <c r="M75">
        <f t="shared" si="4"/>
        <v>-4.0716895332297334</v>
      </c>
      <c r="N75" s="13">
        <f t="shared" si="5"/>
        <v>3.2298917091190256E-7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-4.0624617753025296</v>
      </c>
      <c r="M76">
        <f t="shared" si="4"/>
        <v>-4.0624617753025296</v>
      </c>
      <c r="N76" s="13">
        <f t="shared" si="5"/>
        <v>3.7741104402936252E-7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-4.0520711372515059</v>
      </c>
      <c r="M77">
        <f t="shared" si="4"/>
        <v>-4.0520711372515059</v>
      </c>
      <c r="N77" s="13">
        <f t="shared" si="5"/>
        <v>4.2093483255318213E-7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-4.0405740685747551</v>
      </c>
      <c r="M78">
        <f t="shared" si="4"/>
        <v>-4.0405740685747551</v>
      </c>
      <c r="N78" s="13">
        <f t="shared" si="5"/>
        <v>4.5212736007247189E-7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-4.0280249002656774</v>
      </c>
      <c r="M79">
        <f t="shared" si="4"/>
        <v>-4.0280249002656774</v>
      </c>
      <c r="N79" s="13">
        <f t="shared" si="5"/>
        <v>4.7044573152801536E-7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-4.0144759196277073</v>
      </c>
      <c r="M80">
        <f t="shared" si="4"/>
        <v>-4.0144759196277073</v>
      </c>
      <c r="N80" s="13">
        <f t="shared" si="5"/>
        <v>4.7608210696160609E-7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-3.9999774424799224</v>
      </c>
      <c r="M81">
        <f t="shared" si="4"/>
        <v>-3.9999774424799224</v>
      </c>
      <c r="N81" s="13">
        <f t="shared" si="5"/>
        <v>4.6981602453984833E-7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-3.9845778828449072</v>
      </c>
      <c r="M82">
        <f t="shared" si="4"/>
        <v>-3.9845778828449072</v>
      </c>
      <c r="N82" s="13">
        <f t="shared" si="5"/>
        <v>4.5287638021461397E-7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-3.9683238202070585</v>
      </c>
      <c r="M83">
        <f t="shared" si="4"/>
        <v>-3.9683238202070585</v>
      </c>
      <c r="N83" s="13">
        <f t="shared" si="5"/>
        <v>4.2681463632450052E-7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$L$9*$L$4*EXP(-$L$6*(G84/$L$10-1))+6*$L$4*EXP(-$L$6*(SQRT(2)*G84/$L$10-1))-SQRT($L$9*$L$5^2*EXP(-2*$L$7*(G84/$L$10-1))+6*$L$5^2*EXP(-2*$L$7*(SQRT(2)*G84/$L$10-1)))</f>
        <v>-3.9512600644263491</v>
      </c>
      <c r="M84">
        <f t="shared" ref="M84:M147" si="11">$L$9*$O$6*EXP(-$O$4*(G84/$L$10-1))+6*$O$6*EXP(-$O$4*(SQRT(2)*G84/$L$10-1))-SQRT($L$9*$O$7^2*EXP(-2*$O$5*(G84/$L$10-1))+6*$O$7^2*EXP(-2*$O$5*(SQRT(2)*G84/$L$10-1)))</f>
        <v>-3.9512600644263491</v>
      </c>
      <c r="N84" s="13">
        <f t="shared" ref="N84:N147" si="12">(M84-H84)^2*O84</f>
        <v>3.9339035593542012E-7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-3.9334297183895823</v>
      </c>
      <c r="M85">
        <f t="shared" si="11"/>
        <v>-3.9334297183895823</v>
      </c>
      <c r="N85" s="13">
        <f t="shared" si="12"/>
        <v>3.5446974185109991E-7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-3.9148742384782413</v>
      </c>
      <c r="M86">
        <f t="shared" si="11"/>
        <v>-3.9148742384782413</v>
      </c>
      <c r="N86" s="13">
        <f t="shared" si="12"/>
        <v>3.1193749662186924E-7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-3.8956334929292704</v>
      </c>
      <c r="M87">
        <f t="shared" si="11"/>
        <v>-3.8956334929292704</v>
      </c>
      <c r="N87" s="13">
        <f t="shared" si="12"/>
        <v>2.6762200959924933E-7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-3.8757458181623816</v>
      </c>
      <c r="M88">
        <f t="shared" si="11"/>
        <v>-3.8757458181623816</v>
      </c>
      <c r="N88" s="13">
        <f t="shared" si="12"/>
        <v>2.2323361571962064E-7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-3.8552480731449323</v>
      </c>
      <c r="M89">
        <f t="shared" si="11"/>
        <v>-3.8552480731449323</v>
      </c>
      <c r="N89" s="13">
        <f t="shared" si="12"/>
        <v>1.8031545463688126E-7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-3.8341756918628596</v>
      </c>
      <c r="M90">
        <f t="shared" si="11"/>
        <v>-3.8341756918628596</v>
      </c>
      <c r="N90" s="13">
        <f t="shared" si="12"/>
        <v>1.4020628435373851E-7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-3.8125627339637709</v>
      </c>
      <c r="M91">
        <f t="shared" si="11"/>
        <v>-3.8125627339637709</v>
      </c>
      <c r="N91" s="13">
        <f t="shared" si="12"/>
        <v>1.0401446674156824E-7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-3.7904419336359583</v>
      </c>
      <c r="M92">
        <f t="shared" si="11"/>
        <v>-3.7904419336359583</v>
      </c>
      <c r="N92" s="13">
        <f t="shared" si="12"/>
        <v>7.2602239583623975E-8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-3.7678447467848359</v>
      </c>
      <c r="M93">
        <f t="shared" si="11"/>
        <v>-3.7678447467848359</v>
      </c>
      <c r="N93" s="13">
        <f t="shared" si="12"/>
        <v>4.6579317364532409E-8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-3.7448013965661562</v>
      </c>
      <c r="M94">
        <f t="shared" si="11"/>
        <v>-3.7448013965661562</v>
      </c>
      <c r="N94" s="13">
        <f t="shared" si="12"/>
        <v>2.6304817263441564E-8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-3.7213409173332441</v>
      </c>
      <c r="M95">
        <f t="shared" si="11"/>
        <v>-3.7213409173332441</v>
      </c>
      <c r="N95" s="13">
        <f t="shared" si="12"/>
        <v>1.1896484523716353E-8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-3.6974911970535174</v>
      </c>
      <c r="M96">
        <f t="shared" si="11"/>
        <v>-3.6974911970535174</v>
      </c>
      <c r="N96" s="13">
        <f t="shared" si="12"/>
        <v>3.2461891343414148E-9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-3.6732790182475634</v>
      </c>
      <c r="M97">
        <f t="shared" si="11"/>
        <v>-3.6732790182475634</v>
      </c>
      <c r="N97" s="13">
        <f t="shared" si="12"/>
        <v>4.0680780118070384E-11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-3.6487300975022099</v>
      </c>
      <c r="M98">
        <f t="shared" si="11"/>
        <v>-3.6487300975022099</v>
      </c>
      <c r="N98" s="13">
        <f t="shared" si="12"/>
        <v>1.7866183714236305E-9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-3.6238691236072049</v>
      </c>
      <c r="M99">
        <f t="shared" si="11"/>
        <v>-3.6238691236072049</v>
      </c>
      <c r="N99" s="13">
        <f t="shared" si="12"/>
        <v>7.8389317061087185E-9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-3.5987197943633902</v>
      </c>
      <c r="M100">
        <f t="shared" si="11"/>
        <v>-3.5987197943633902</v>
      </c>
      <c r="N100" s="13">
        <f t="shared" si="12"/>
        <v>1.7431623553375991E-8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-3.573304852108548</v>
      </c>
      <c r="M101">
        <f t="shared" si="11"/>
        <v>-3.573304852108548</v>
      </c>
      <c r="N101" s="13">
        <f t="shared" si="12"/>
        <v>2.9710178610650467E-8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-3.5476461180055083</v>
      </c>
      <c r="M102">
        <f t="shared" si="11"/>
        <v>-3.5476461180055083</v>
      </c>
      <c r="N102" s="13">
        <f t="shared" si="12"/>
        <v>4.376480945404469E-8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-3.521764525135525</v>
      </c>
      <c r="M103">
        <f t="shared" si="11"/>
        <v>-3.521764525135525</v>
      </c>
      <c r="N103" s="13">
        <f t="shared" si="12"/>
        <v>5.8663837112502869E-8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-3.4956801504384361</v>
      </c>
      <c r="M104">
        <f t="shared" si="11"/>
        <v>-3.4956801504384361</v>
      </c>
      <c r="N104" s="13">
        <f t="shared" si="12"/>
        <v>7.3486573763295046E-8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-3.4694122455396386</v>
      </c>
      <c r="M105">
        <f t="shared" si="11"/>
        <v>-3.4694122455396386</v>
      </c>
      <c r="N105" s="13">
        <f t="shared" si="12"/>
        <v>8.7355145904691314E-8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-3.4429792665025634</v>
      </c>
      <c r="M106">
        <f t="shared" si="11"/>
        <v>-3.4429792665025634</v>
      </c>
      <c r="N106" s="13">
        <f t="shared" si="12"/>
        <v>9.9464767227204756E-8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-3.4163989025439165</v>
      </c>
      <c r="M107">
        <f t="shared" si="11"/>
        <v>-3.4163989025439165</v>
      </c>
      <c r="N107" s="13">
        <f t="shared" si="12"/>
        <v>1.0911204010526287E-7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-3.3896881037476954</v>
      </c>
      <c r="M108">
        <f t="shared" si="11"/>
        <v>-3.3896881037476954</v>
      </c>
      <c r="N108" s="13">
        <f t="shared" si="12"/>
        <v>1.1572093258062027E-7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-3.3628631078127249</v>
      </c>
      <c r="M109">
        <f t="shared" si="11"/>
        <v>-3.3628631078127249</v>
      </c>
      <c r="N109" s="13">
        <f t="shared" si="12"/>
        <v>1.1886614304135275E-7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-3.3359394658672237</v>
      </c>
      <c r="M110">
        <f t="shared" si="11"/>
        <v>-3.3359394658672237</v>
      </c>
      <c r="N110" s="13">
        <f t="shared" si="12"/>
        <v>1.1829362709005069E-7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-3.3089320673827594</v>
      </c>
      <c r="M111">
        <f t="shared" si="11"/>
        <v>-3.3089320673827594</v>
      </c>
      <c r="N111" s="13">
        <f t="shared" si="12"/>
        <v>1.139381198422217E-7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-3.2818551642188192</v>
      </c>
      <c r="M112">
        <f t="shared" si="11"/>
        <v>-3.2818551642188192</v>
      </c>
      <c r="N112" s="13">
        <f t="shared" si="12"/>
        <v>1.0593754181304472E-4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-3.2547223938281258</v>
      </c>
      <c r="M113">
        <f t="shared" si="11"/>
        <v>-3.2547223938281258</v>
      </c>
      <c r="N113" s="13">
        <f t="shared" si="12"/>
        <v>9.4644227361916861E-5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-3.2275468016517888</v>
      </c>
      <c r="M114">
        <f t="shared" si="11"/>
        <v>-3.2275468016517888</v>
      </c>
      <c r="N114" s="13">
        <f t="shared" si="12"/>
        <v>8.0632961250066588E-5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-3.2003408627323657</v>
      </c>
      <c r="M115">
        <f t="shared" si="11"/>
        <v>-3.2003408627323657</v>
      </c>
      <c r="N115" s="13">
        <f t="shared" si="12"/>
        <v>6.4705851098271174E-8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-3.1731165025719075</v>
      </c>
      <c r="M116">
        <f t="shared" si="11"/>
        <v>-3.1731165025719075</v>
      </c>
      <c r="N116" s="13">
        <f t="shared" si="12"/>
        <v>4.7894101433335678E-8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-3.1458851172611633</v>
      </c>
      <c r="M117">
        <f t="shared" si="11"/>
        <v>-3.1458851172611633</v>
      </c>
      <c r="N117" s="13">
        <f t="shared" si="12"/>
        <v>3.1456788608223602E-8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-3.1186575929051714</v>
      </c>
      <c r="M118">
        <f t="shared" si="11"/>
        <v>-3.1186575929051714</v>
      </c>
      <c r="N118" s="13">
        <f t="shared" si="12"/>
        <v>1.6876765191112372E-8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-3.0914443243695957</v>
      </c>
      <c r="M119">
        <f t="shared" si="11"/>
        <v>-3.0914443243695957</v>
      </c>
      <c r="N119" s="13">
        <f t="shared" si="12"/>
        <v>5.8538476742445224E-9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-3.06425523337133</v>
      </c>
      <c r="M120">
        <f t="shared" si="11"/>
        <v>-3.06425523337133</v>
      </c>
      <c r="N120" s="13">
        <f t="shared" si="12"/>
        <v>2.954625897415989E-10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-3.0370997859360624</v>
      </c>
      <c r="M121">
        <f t="shared" si="11"/>
        <v>-3.0370997859360624</v>
      </c>
      <c r="N121" s="13">
        <f t="shared" si="12"/>
        <v>2.3049435966800622E-9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-3.0099870092447123</v>
      </c>
      <c r="M122">
        <f t="shared" si="11"/>
        <v>-3.0099870092447123</v>
      </c>
      <c r="N122" s="13">
        <f t="shared" si="12"/>
        <v>1.4167685978761032E-8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-2.9829255078898824</v>
      </c>
      <c r="M123">
        <f t="shared" si="11"/>
        <v>-2.9829255078898824</v>
      </c>
      <c r="N123" s="13">
        <f t="shared" si="12"/>
        <v>3.8335375491811174E-8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-2.9559234795627498</v>
      </c>
      <c r="M124">
        <f t="shared" si="11"/>
        <v>-2.9559234795627498</v>
      </c>
      <c r="N124" s="13">
        <f t="shared" si="12"/>
        <v>7.7408515849306439E-8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-2.9289887301900861</v>
      </c>
      <c r="M125">
        <f t="shared" si="11"/>
        <v>-2.9289887301900861</v>
      </c>
      <c r="N125" s="13">
        <f t="shared" si="12"/>
        <v>1.3411748357320031E-7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-2.9021286885404494</v>
      </c>
      <c r="M126">
        <f t="shared" si="11"/>
        <v>-2.9021286885404494</v>
      </c>
      <c r="N126" s="13">
        <f t="shared" si="12"/>
        <v>2.1130234068786742E-7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-2.8753504203178757</v>
      </c>
      <c r="M127">
        <f t="shared" si="11"/>
        <v>-2.8753504203178757</v>
      </c>
      <c r="N127" s="13">
        <f t="shared" si="12"/>
        <v>3.1189163506535476E-7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-2.8486606417608473</v>
      </c>
      <c r="M128">
        <f t="shared" si="11"/>
        <v>-2.8486606417608473</v>
      </c>
      <c r="N128" s="13">
        <f t="shared" si="12"/>
        <v>4.3888041530675054E-7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-2.8220657327635905</v>
      </c>
      <c r="M129">
        <f t="shared" si="11"/>
        <v>-2.8220657327635905</v>
      </c>
      <c r="N129" s="13">
        <f t="shared" si="12"/>
        <v>5.9530768227252106E-7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-2.7955717495362711</v>
      </c>
      <c r="M130">
        <f t="shared" si="11"/>
        <v>-2.7955717495362711</v>
      </c>
      <c r="N130" s="13">
        <f t="shared" si="12"/>
        <v>7.8423349266432984E-7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-2.7691844368199976</v>
      </c>
      <c r="M131">
        <f t="shared" si="11"/>
        <v>-2.7691844368199976</v>
      </c>
      <c r="N131" s="13">
        <f t="shared" si="12"/>
        <v>1.0087159220906301E-6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-2.7429092396720489</v>
      </c>
      <c r="M132">
        <f t="shared" si="11"/>
        <v>-2.7429092396720489</v>
      </c>
      <c r="N132" s="13">
        <f t="shared" si="12"/>
        <v>1.2717880855013183E-6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-2.7167513148361828</v>
      </c>
      <c r="M133">
        <f t="shared" si="11"/>
        <v>-2.7167513148361828</v>
      </c>
      <c r="N133" s="13">
        <f t="shared" si="12"/>
        <v>1.5764354024389347E-6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-2.6907155417123643</v>
      </c>
      <c r="M134">
        <f t="shared" si="11"/>
        <v>-2.6907155417123643</v>
      </c>
      <c r="N134" s="13">
        <f t="shared" si="12"/>
        <v>1.9255732831042266E-6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-2.6648065329397785</v>
      </c>
      <c r="M135">
        <f t="shared" si="11"/>
        <v>-2.6648065329397785</v>
      </c>
      <c r="N135" s="13">
        <f t="shared" si="12"/>
        <v>2.3220253990398032E-6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-2.6390286446064835</v>
      </c>
      <c r="M136">
        <f t="shared" si="11"/>
        <v>-2.6390286446064835</v>
      </c>
      <c r="N136" s="13">
        <f t="shared" si="12"/>
        <v>2.7685026895789446E-6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-2.6133859860986348</v>
      </c>
      <c r="M137">
        <f t="shared" si="11"/>
        <v>-2.6133859860986348</v>
      </c>
      <c r="N137" s="13">
        <f t="shared" si="12"/>
        <v>3.2675832419752135E-6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-2.5878824296017244</v>
      </c>
      <c r="M138">
        <f t="shared" si="11"/>
        <v>-2.5878824296017244</v>
      </c>
      <c r="N138" s="13">
        <f t="shared" si="12"/>
        <v>3.8216931698532979E-6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-2.5625216192658788</v>
      </c>
      <c r="M139">
        <f t="shared" si="11"/>
        <v>-2.5625216192658788</v>
      </c>
      <c r="N139" s="13">
        <f t="shared" si="12"/>
        <v>4.433088601074724E-6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-2.5373069800468362</v>
      </c>
      <c r="M140">
        <f t="shared" si="11"/>
        <v>-2.5373069800468362</v>
      </c>
      <c r="N140" s="13">
        <f t="shared" si="12"/>
        <v>5.10383887250712E-6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-2.5122417262338108</v>
      </c>
      <c r="M141">
        <f t="shared" si="11"/>
        <v>-2.5122417262338108</v>
      </c>
      <c r="N141" s="13">
        <f t="shared" si="12"/>
        <v>5.8358110159746121E-6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-2.4873288696750819</v>
      </c>
      <c r="M142">
        <f t="shared" si="11"/>
        <v>-2.4873288696750819</v>
      </c>
      <c r="N142" s="13">
        <f t="shared" si="12"/>
        <v>6.6306556062524819E-6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-2.4625712277117473</v>
      </c>
      <c r="M143">
        <f t="shared" si="11"/>
        <v>-2.4625712277117473</v>
      </c>
      <c r="N143" s="13">
        <f t="shared" si="12"/>
        <v>7.4897940293200481E-6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-2.4379714308297755</v>
      </c>
      <c r="M144">
        <f t="shared" si="11"/>
        <v>-2.4379714308297755</v>
      </c>
      <c r="N144" s="13">
        <f t="shared" si="12"/>
        <v>8.4144072161837445E-6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-2.4135319300400466</v>
      </c>
      <c r="M145">
        <f t="shared" si="11"/>
        <v>-2.4135319300400466</v>
      </c>
      <c r="N145" s="13">
        <f t="shared" si="12"/>
        <v>9.4054258759940776E-6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-2.3892550039958391</v>
      </c>
      <c r="M146">
        <f t="shared" si="11"/>
        <v>-2.3892550039958391</v>
      </c>
      <c r="N146" s="13">
        <f t="shared" si="12"/>
        <v>1.0463522250149628E-5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-2.3651427658568323</v>
      </c>
      <c r="M147">
        <f t="shared" si="11"/>
        <v>-2.3651427658568323</v>
      </c>
      <c r="N147" s="13">
        <f t="shared" si="12"/>
        <v>1.1589103398191307E-5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$L$9*$L$4*EXP(-$L$6*(G148/$L$10-1))+6*$L$4*EXP(-$L$6*(SQRT(2)*G148/$L$10-1))-SQRT($L$9*$L$5^2*EXP(-2*$L$7*(G148/$L$10-1))+6*$L$5^2*EXP(-2*$L$7*(SQRT(2)*G148/$L$10-1)))</f>
        <v>-2.3411971699083902</v>
      </c>
      <c r="M148">
        <f t="shared" ref="M148:M211" si="18">$L$9*$O$6*EXP(-$O$4*(G148/$L$10-1))+6*$O$6*EXP(-$O$4*(SQRT(2)*G148/$L$10-1))-SQRT($L$9*$O$7^2*EXP(-2*$O$5*(G148/$L$10-1))+6*$O$7^2*EXP(-2*$O$5*(SQRT(2)*G148/$L$10-1)))</f>
        <v>-2.3411971699083902</v>
      </c>
      <c r="N148" s="13">
        <f t="shared" ref="N148:N211" si="19">(M148-H148)^2*O148</f>
        <v>1.2782306016010691E-5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-2.3174200179446141</v>
      </c>
      <c r="M149">
        <f t="shared" si="18"/>
        <v>-2.3174200179446141</v>
      </c>
      <c r="N149" s="13">
        <f t="shared" si="19"/>
        <v>1.4042992776711532E-5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-2.2938129654233173</v>
      </c>
      <c r="M150">
        <f t="shared" si="18"/>
        <v>-2.2938129654233173</v>
      </c>
      <c r="N150" s="13">
        <f t="shared" si="19"/>
        <v>1.5370750175642922E-5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-2.2703775274008606</v>
      </c>
      <c r="M151">
        <f t="shared" si="18"/>
        <v>-2.2703775274008606</v>
      </c>
      <c r="N151" s="13">
        <f t="shared" si="19"/>
        <v>1.676488785216404E-5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-2.2471150842544243</v>
      </c>
      <c r="M152">
        <f t="shared" si="18"/>
        <v>-2.2471150842544243</v>
      </c>
      <c r="N152" s="13">
        <f t="shared" si="19"/>
        <v>1.8224439353400405E-5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-2.2240268871991171</v>
      </c>
      <c r="M153">
        <f t="shared" si="18"/>
        <v>-2.2240268871991171</v>
      </c>
      <c r="N153" s="13">
        <f t="shared" si="19"/>
        <v>1.9748164297381938E-5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-2.2011140636070112</v>
      </c>
      <c r="M154">
        <f t="shared" si="18"/>
        <v>-2.2011140636070112</v>
      </c>
      <c r="N154" s="13">
        <f t="shared" si="19"/>
        <v>2.133455188724461E-5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-2.1783776221349762</v>
      </c>
      <c r="M155">
        <f t="shared" si="18"/>
        <v>-2.1783776221349762</v>
      </c>
      <c r="N155" s="13">
        <f t="shared" si="19"/>
        <v>2.2981825721447749E-5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-2.1558184576679382</v>
      </c>
      <c r="M156">
        <f t="shared" si="18"/>
        <v>-2.1558184576679382</v>
      </c>
      <c r="N156" s="13">
        <f t="shared" si="19"/>
        <v>2.4687949840692928E-5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-2.1334373560839612</v>
      </c>
      <c r="M157">
        <f t="shared" si="18"/>
        <v>-2.1334373560839612</v>
      </c>
      <c r="N157" s="13">
        <f t="shared" si="19"/>
        <v>2.6450635947015235E-5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-2.1112349988473342</v>
      </c>
      <c r="M158">
        <f t="shared" si="18"/>
        <v>-2.1112349988473342</v>
      </c>
      <c r="N158" s="13">
        <f t="shared" si="19"/>
        <v>2.8267351727060474E-5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-2.0892119674356322</v>
      </c>
      <c r="M159">
        <f t="shared" si="18"/>
        <v>-2.0892119674356322</v>
      </c>
      <c r="N159" s="13">
        <f t="shared" si="19"/>
        <v>3.0135330208066421E-5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-2.0673687476064981</v>
      </c>
      <c r="M160">
        <f t="shared" si="18"/>
        <v>-2.0673687476064981</v>
      </c>
      <c r="N160" s="13">
        <f t="shared" si="19"/>
        <v>3.205158007270809E-5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-2.0457057335097444</v>
      </c>
      <c r="M161">
        <f t="shared" si="18"/>
        <v>-2.0457057335097444</v>
      </c>
      <c r="N161" s="13">
        <f t="shared" si="19"/>
        <v>3.4012896856227527E-5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-2.0242232316501014</v>
      </c>
      <c r="M162">
        <f t="shared" si="18"/>
        <v>-2.0242232316501014</v>
      </c>
      <c r="N162" s="13">
        <f t="shared" si="19"/>
        <v>3.6015874948730695E-5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-2.0029214647058358</v>
      </c>
      <c r="M163">
        <f t="shared" si="18"/>
        <v>-2.0029214647058358</v>
      </c>
      <c r="N163" s="13">
        <f t="shared" si="19"/>
        <v>3.8056920323417799E-5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-1.9818005752082277</v>
      </c>
      <c r="M164">
        <f t="shared" si="18"/>
        <v>-1.9818005752082277</v>
      </c>
      <c r="N164" s="13">
        <f t="shared" si="19"/>
        <v>4.0132263911881987E-5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-1.960860629086759</v>
      </c>
      <c r="M165">
        <f t="shared" si="18"/>
        <v>-1.960860629086759</v>
      </c>
      <c r="N165" s="13">
        <f t="shared" si="19"/>
        <v>4.2237975546845585E-5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-1.9401016190846629</v>
      </c>
      <c r="M166">
        <f t="shared" si="18"/>
        <v>-1.9401016190846629</v>
      </c>
      <c r="N166" s="13">
        <f t="shared" si="19"/>
        <v>4.4369978393616004E-5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-1.9195234680493738</v>
      </c>
      <c r="M167">
        <f t="shared" si="18"/>
        <v>-1.9195234680493738</v>
      </c>
      <c r="N167" s="13">
        <f t="shared" si="19"/>
        <v>4.652406379175535E-5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-1.8991260321022005</v>
      </c>
      <c r="M168">
        <f t="shared" si="18"/>
        <v>-1.8991260321022005</v>
      </c>
      <c r="N168" s="13">
        <f t="shared" si="19"/>
        <v>4.8695906430180054E-5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-1.8789091036914534</v>
      </c>
      <c r="M169">
        <f t="shared" si="18"/>
        <v>-1.8789091036914534</v>
      </c>
      <c r="N169" s="13">
        <f t="shared" si="19"/>
        <v>5.0881079779824067E-5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-1.8588724145330706</v>
      </c>
      <c r="M170">
        <f t="shared" si="18"/>
        <v>-1.8588724145330706</v>
      </c>
      <c r="N170" s="13">
        <f t="shared" si="19"/>
        <v>5.3075071710207063E-5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-1.8390156384426757</v>
      </c>
      <c r="M171">
        <f t="shared" si="18"/>
        <v>-1.8390156384426757</v>
      </c>
      <c r="N171" s="13">
        <f t="shared" si="19"/>
        <v>5.5273300217956002E-5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-1.8193383940628456</v>
      </c>
      <c r="M172">
        <f t="shared" si="18"/>
        <v>-1.8193383940628456</v>
      </c>
      <c r="N172" s="13">
        <f t="shared" si="19"/>
        <v>5.7471129197934265E-5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-1.7998402474892452</v>
      </c>
      <c r="M173">
        <f t="shared" si="18"/>
        <v>-1.7998402474892452</v>
      </c>
      <c r="N173" s="13">
        <f t="shared" si="19"/>
        <v>5.9663884190049886E-5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-1.7805207147991677</v>
      </c>
      <c r="M174">
        <f t="shared" si="18"/>
        <v>-1.7805207147991677</v>
      </c>
      <c r="N174" s="13">
        <f t="shared" si="19"/>
        <v>6.1846868037500769E-5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-1.761379264485877</v>
      </c>
      <c r="M175">
        <f t="shared" si="18"/>
        <v>-1.761379264485877</v>
      </c>
      <c r="N175" s="13">
        <f t="shared" si="19"/>
        <v>6.401537639524054E-5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-1.742415319802058</v>
      </c>
      <c r="M176">
        <f t="shared" si="18"/>
        <v>-1.742415319802058</v>
      </c>
      <c r="N176" s="13">
        <f t="shared" si="19"/>
        <v>6.6164713030374028E-5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-1.7236282610155422</v>
      </c>
      <c r="M177">
        <f t="shared" si="18"/>
        <v>-1.7236282610155422</v>
      </c>
      <c r="N177" s="13">
        <f t="shared" si="19"/>
        <v>6.8290204859522167E-5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-1.7050174275803833</v>
      </c>
      <c r="M178">
        <f t="shared" si="18"/>
        <v>-1.7050174275803833</v>
      </c>
      <c r="N178" s="13">
        <f t="shared" si="19"/>
        <v>7.0387216671343453E-5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-1.6865821202262539</v>
      </c>
      <c r="M179">
        <f t="shared" si="18"/>
        <v>-1.6865821202262539</v>
      </c>
      <c r="N179" s="13">
        <f t="shared" si="19"/>
        <v>7.2451165485644449E-5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-1.6683216029690078</v>
      </c>
      <c r="M180">
        <f t="shared" si="18"/>
        <v>-1.6683216029690078</v>
      </c>
      <c r="N180" s="13">
        <f t="shared" si="19"/>
        <v>7.447753450439269E-5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-1.6502351050451929</v>
      </c>
      <c r="M181">
        <f t="shared" si="18"/>
        <v>-1.6502351050451929</v>
      </c>
      <c r="N181" s="13">
        <f t="shared" si="19"/>
        <v>7.6461886612644547E-5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-1.6323218227731662</v>
      </c>
      <c r="M182">
        <f t="shared" si="18"/>
        <v>-1.6323218227731662</v>
      </c>
      <c r="N182" s="13">
        <f t="shared" si="19"/>
        <v>7.8399877391541805E-5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-1.6145809213433964</v>
      </c>
      <c r="M183">
        <f t="shared" si="18"/>
        <v>-1.6145809213433964</v>
      </c>
      <c r="N183" s="13">
        <f t="shared" si="19"/>
        <v>8.028726760860025E-5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-1.5970115365404491</v>
      </c>
      <c r="M184">
        <f t="shared" si="18"/>
        <v>-1.5970115365404491</v>
      </c>
      <c r="N184" s="13">
        <f t="shared" si="19"/>
        <v>8.2119935153843174E-5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-1.5796127763990389</v>
      </c>
      <c r="M185">
        <f t="shared" si="18"/>
        <v>-1.5796127763990389</v>
      </c>
      <c r="N185" s="13">
        <f t="shared" si="19"/>
        <v>8.3893886394341991E-5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-1.5623837227964876</v>
      </c>
      <c r="M186">
        <f t="shared" si="18"/>
        <v>-1.5623837227964876</v>
      </c>
      <c r="N186" s="13">
        <f t="shared" si="19"/>
        <v>8.5605266922207757E-5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-1.5453234329838179</v>
      </c>
      <c r="M187">
        <f t="shared" si="18"/>
        <v>-1.5453234329838179</v>
      </c>
      <c r="N187" s="13">
        <f t="shared" si="19"/>
        <v>8.7250371675114195E-5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-1.5284309410576489</v>
      </c>
      <c r="M188">
        <f t="shared" si="18"/>
        <v>-1.5284309410576489</v>
      </c>
      <c r="N188" s="13">
        <f t="shared" si="19"/>
        <v>8.8825654411321672E-5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-1.5117052593749873</v>
      </c>
      <c r="M189">
        <f t="shared" si="18"/>
        <v>-1.5117052593749873</v>
      </c>
      <c r="N189" s="13">
        <f t="shared" si="19"/>
        <v>9.0327736524140035E-5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-1.4951453799129231</v>
      </c>
      <c r="M190">
        <f t="shared" si="18"/>
        <v>-1.4951453799129231</v>
      </c>
      <c r="N190" s="13">
        <f t="shared" si="19"/>
        <v>9.1753415184356026E-5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-1.4787502755751818</v>
      </c>
      <c r="M191">
        <f t="shared" si="18"/>
        <v>-1.4787502755751818</v>
      </c>
      <c r="N191" s="13">
        <f t="shared" si="19"/>
        <v>9.3099670801534759E-5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-1.4625189014474163</v>
      </c>
      <c r="M192">
        <f t="shared" si="18"/>
        <v>-1.4625189014474163</v>
      </c>
      <c r="N192" s="13">
        <f t="shared" si="19"/>
        <v>9.4363673798308589E-5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-1.4464501960030476</v>
      </c>
      <c r="M193">
        <f t="shared" si="18"/>
        <v>-1.4464501960030476</v>
      </c>
      <c r="N193" s="13">
        <f t="shared" si="19"/>
        <v>9.5542790694374207E-5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-1.4305430822614178</v>
      </c>
      <c r="M194">
        <f t="shared" si="18"/>
        <v>-1.4305430822614178</v>
      </c>
      <c r="N194" s="13">
        <f t="shared" si="19"/>
        <v>9.6634589499453548E-5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-1.4147964688999326</v>
      </c>
      <c r="M195">
        <f t="shared" si="18"/>
        <v>-1.4147964688999326</v>
      </c>
      <c r="N195" s="13">
        <f t="shared" si="19"/>
        <v>9.7636844417324555E-5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-1.3992092513218533</v>
      </c>
      <c r="M196">
        <f t="shared" si="18"/>
        <v>-1.3992092513218533</v>
      </c>
      <c r="N196" s="13">
        <f t="shared" si="19"/>
        <v>9.8547539864698874E-5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-1.3837803126812849</v>
      </c>
      <c r="M197">
        <f t="shared" si="18"/>
        <v>-1.3837803126812849</v>
      </c>
      <c r="N197" s="13">
        <f t="shared" si="19"/>
        <v>9.9364873811946716E-5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-1.368508524866912</v>
      </c>
      <c r="M198">
        <f t="shared" si="18"/>
        <v>-1.368508524866912</v>
      </c>
      <c r="N198" s="13">
        <f t="shared" si="19"/>
        <v>1.0008726045380729E-4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-1.3533927494459392</v>
      </c>
      <c r="M199">
        <f t="shared" si="18"/>
        <v>-1.3533927494459392</v>
      </c>
      <c r="N199" s="13">
        <f t="shared" si="19"/>
        <v>1.0071333222077268E-4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-1.3384318385696554</v>
      </c>
      <c r="M200">
        <f t="shared" si="18"/>
        <v>-1.3384318385696554</v>
      </c>
      <c r="N200" s="13">
        <f t="shared" si="19"/>
        <v>1.0124194114377041E-4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-1.3236246358420116</v>
      </c>
      <c r="M201">
        <f t="shared" si="18"/>
        <v>-1.3236246358420116</v>
      </c>
      <c r="N201" s="13">
        <f t="shared" si="19"/>
        <v>1.0167215958573536E-4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-1.308969977152507</v>
      </c>
      <c r="M202">
        <f t="shared" si="18"/>
        <v>-1.308969977152507</v>
      </c>
      <c r="N202" s="13">
        <f t="shared" si="19"/>
        <v>1.0200328035647476E-4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-1.2944666914746934</v>
      </c>
      <c r="M203">
        <f t="shared" si="18"/>
        <v>-1.2944666914746934</v>
      </c>
      <c r="N203" s="13">
        <f t="shared" si="19"/>
        <v>1.0223481622725184E-4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-1.2801136016315124</v>
      </c>
      <c r="M204">
        <f t="shared" si="18"/>
        <v>-1.2801136016315124</v>
      </c>
      <c r="N204" s="13">
        <f t="shared" si="19"/>
        <v>1.0236649886415195E-4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-1.2659095250286518</v>
      </c>
      <c r="M205">
        <f t="shared" si="18"/>
        <v>-1.2659095250286518</v>
      </c>
      <c r="N205" s="13">
        <f t="shared" si="19"/>
        <v>1.0239827719976082E-4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-1.2518532743571098</v>
      </c>
      <c r="M206">
        <f t="shared" si="18"/>
        <v>-1.2518532743571098</v>
      </c>
      <c r="N206" s="13">
        <f t="shared" si="19"/>
        <v>1.0233031526339315E-4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-1.2379436582660217</v>
      </c>
      <c r="M207">
        <f t="shared" si="18"/>
        <v>-1.2379436582660217</v>
      </c>
      <c r="N207" s="13">
        <f t="shared" si="19"/>
        <v>1.0216298949259787E-4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-1.224179482006869</v>
      </c>
      <c r="M208">
        <f t="shared" si="18"/>
        <v>-1.224179482006869</v>
      </c>
      <c r="N208" s="13">
        <f t="shared" si="19"/>
        <v>1.0189688554746601E-4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-1.2105595480500884</v>
      </c>
      <c r="M209">
        <f t="shared" si="18"/>
        <v>-1.2105595480500884</v>
      </c>
      <c r="N209" s="13">
        <f t="shared" si="19"/>
        <v>1.0153279465152537E-4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-1.1970826566750676</v>
      </c>
      <c r="M210">
        <f t="shared" si="18"/>
        <v>-1.1970826566750676</v>
      </c>
      <c r="N210" s="13">
        <f t="shared" si="19"/>
        <v>1.0107170948316309E-4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-1.1837476065345223</v>
      </c>
      <c r="M211">
        <f t="shared" si="18"/>
        <v>-1.1837476065345223</v>
      </c>
      <c r="N211" s="13">
        <f t="shared" si="19"/>
        <v>1.0051481964148146E-4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$L$9*$L$4*EXP(-$L$6*(G212/$L$10-1))+6*$L$4*EXP(-$L$6*(SQRT(2)*G212/$L$10-1))-SQRT($L$9*$L$5^2*EXP(-2*$L$7*(G212/$L$10-1))+6*$L$5^2*EXP(-2*$L$7*(SQRT(2)*G212/$L$10-1)))</f>
        <v>-1.1705531951941619</v>
      </c>
      <c r="M212">
        <f t="shared" ref="M212:M275" si="25">$L$9*$O$6*EXP(-$O$4*(G212/$L$10-1))+6*$O$6*EXP(-$O$4*(SQRT(2)*G212/$L$10-1))-SQRT($L$9*$O$7^2*EXP(-2*$O$5*(G212/$L$10-1))+6*$O$7^2*EXP(-2*$O$5*(SQRT(2)*G212/$L$10-1)))</f>
        <v>-1.1705531951941619</v>
      </c>
      <c r="N212" s="13">
        <f t="shared" ref="N212:N275" si="26">(M212-H212)^2*O212</f>
        <v>9.9863506711651102E-5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-1.1574982196485466</v>
      </c>
      <c r="M213">
        <f t="shared" si="25"/>
        <v>-1.1574982196485466</v>
      </c>
      <c r="N213" s="13">
        <f t="shared" si="26"/>
        <v>9.9119338955011381E-5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-1.1445814768140203</v>
      </c>
      <c r="M214">
        <f t="shared" si="25"/>
        <v>-1.1445814768140203</v>
      </c>
      <c r="N214" s="13">
        <f t="shared" si="26"/>
        <v>9.8284065648488093E-5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-1.131801763999535</v>
      </c>
      <c r="M215">
        <f t="shared" si="25"/>
        <v>-1.131801763999535</v>
      </c>
      <c r="N215" s="13">
        <f t="shared" si="26"/>
        <v>9.7359611099437466E-5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-1.1191578793561985</v>
      </c>
      <c r="M216">
        <f t="shared" si="25"/>
        <v>-1.1191578793561985</v>
      </c>
      <c r="N216" s="13">
        <f t="shared" si="26"/>
        <v>9.6348068360595742E-5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-1.1066486223062961</v>
      </c>
      <c r="M217">
        <f t="shared" si="25"/>
        <v>-1.1066486223062961</v>
      </c>
      <c r="N217" s="13">
        <f t="shared" si="26"/>
        <v>9.5251692671155297E-5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-1.0942727939525849</v>
      </c>
      <c r="M218">
        <f t="shared" si="25"/>
        <v>-1.0942727939525849</v>
      </c>
      <c r="N218" s="13">
        <f t="shared" si="26"/>
        <v>9.4072894648285931E-5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-1.0820291974685372</v>
      </c>
      <c r="M219">
        <f t="shared" si="25"/>
        <v>-1.0820291974685372</v>
      </c>
      <c r="N219" s="13">
        <f t="shared" si="26"/>
        <v>9.2814233254816134E-5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-1.0699166384702727</v>
      </c>
      <c r="M220">
        <f t="shared" si="25"/>
        <v>-1.0699166384702727</v>
      </c>
      <c r="N220" s="13">
        <f t="shared" si="26"/>
        <v>9.1478408567367432E-5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-1.0579339253708493</v>
      </c>
      <c r="M221">
        <f t="shared" si="25"/>
        <v>-1.0579339253708493</v>
      </c>
      <c r="N221" s="13">
        <f t="shared" si="26"/>
        <v>9.0068254369063321E-5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-1.0460798697175502</v>
      </c>
      <c r="M222">
        <f t="shared" si="25"/>
        <v>-1.0460798697175502</v>
      </c>
      <c r="N222" s="13">
        <f t="shared" si="26"/>
        <v>8.8586730591289013E-5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-1.0343532865128193</v>
      </c>
      <c r="M223">
        <f t="shared" si="25"/>
        <v>-1.0343532865128193</v>
      </c>
      <c r="N223" s="13">
        <f t="shared" si="26"/>
        <v>8.7036915627475869E-5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-1.0227529945194511</v>
      </c>
      <c r="M224">
        <f t="shared" si="25"/>
        <v>-1.0227529945194511</v>
      </c>
      <c r="N224" s="13">
        <f t="shared" si="26"/>
        <v>8.5421998541870142E-5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-1.0112778165506056</v>
      </c>
      <c r="M225">
        <f t="shared" si="25"/>
        <v>-1.0112778165506056</v>
      </c>
      <c r="N225" s="13">
        <f t="shared" si="26"/>
        <v>8.3745271196076154E-5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-0.99992657974524357</v>
      </c>
      <c r="M226">
        <f t="shared" si="25"/>
        <v>-0.99992657974524357</v>
      </c>
      <c r="N226" s="13">
        <f t="shared" si="26"/>
        <v>8.2010120314629159E-5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-0.98869811582950351</v>
      </c>
      <c r="M227">
        <f t="shared" si="25"/>
        <v>-0.98869811582950351</v>
      </c>
      <c r="N227" s="13">
        <f t="shared" si="26"/>
        <v>8.0220019511155225E-5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-0.97759126136457197</v>
      </c>
      <c r="M228">
        <f t="shared" si="25"/>
        <v>-0.97759126136457197</v>
      </c>
      <c r="N228" s="13">
        <f t="shared" si="26"/>
        <v>7.8378521295307309E-5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-0.96660485798154228</v>
      </c>
      <c r="M229">
        <f t="shared" si="25"/>
        <v>-0.96660485798154228</v>
      </c>
      <c r="N229" s="13">
        <f t="shared" si="26"/>
        <v>7.6489249080416983E-5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-0.95573775260375637</v>
      </c>
      <c r="M230">
        <f t="shared" si="25"/>
        <v>-0.95573775260375637</v>
      </c>
      <c r="N230" s="13">
        <f t="shared" si="26"/>
        <v>7.4555889210889688E-5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-0.94498879765710964</v>
      </c>
      <c r="M231">
        <f t="shared" si="25"/>
        <v>-0.94498879765710964</v>
      </c>
      <c r="N231" s="13">
        <f t="shared" si="26"/>
        <v>7.2582183027588085E-5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-0.93435685126878398</v>
      </c>
      <c r="M232">
        <f t="shared" si="25"/>
        <v>-0.93435685126878398</v>
      </c>
      <c r="N232" s="13">
        <f t="shared" si="26"/>
        <v>7.0571918988582714E-5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-0.92384077745482507</v>
      </c>
      <c r="M233">
        <f t="shared" si="25"/>
        <v>-0.92384077745482507</v>
      </c>
      <c r="N233" s="13">
        <f t="shared" si="26"/>
        <v>6.8528924862440693E-5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-0.91343944629702456</v>
      </c>
      <c r="M234">
        <f t="shared" si="25"/>
        <v>-0.91343944629702456</v>
      </c>
      <c r="N234" s="13">
        <f t="shared" si="26"/>
        <v>6.645706000951185E-5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-0.9031517341094939</v>
      </c>
      <c r="M235">
        <f t="shared" si="25"/>
        <v>-0.9031517341094939</v>
      </c>
      <c r="N235" s="13">
        <f t="shared" si="26"/>
        <v>6.4360207766616778E-5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-0.89297652359534374</v>
      </c>
      <c r="M236">
        <f t="shared" si="25"/>
        <v>-0.89297652359534374</v>
      </c>
      <c r="N236" s="13">
        <f t="shared" si="26"/>
        <v>6.2242267949345686E-5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-0.88291270399383559</v>
      </c>
      <c r="M237">
        <f t="shared" si="25"/>
        <v>-0.88291270399383559</v>
      </c>
      <c r="N237" s="13">
        <f t="shared" si="26"/>
        <v>6.0107149485598297E-5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-0.87295917121839606</v>
      </c>
      <c r="M238">
        <f t="shared" si="25"/>
        <v>-0.87295917121839606</v>
      </c>
      <c r="N238" s="13">
        <f t="shared" si="26"/>
        <v>5.7958763192834643E-5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-0.86311482798582917</v>
      </c>
      <c r="M239">
        <f t="shared" si="25"/>
        <v>-0.86311482798582917</v>
      </c>
      <c r="N239" s="13">
        <f t="shared" si="26"/>
        <v>5.5801014711140316E-5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-0.85337858393709121</v>
      </c>
      <c r="M240">
        <f t="shared" si="25"/>
        <v>-0.85337858393709121</v>
      </c>
      <c r="N240" s="13">
        <f t="shared" si="26"/>
        <v>5.3637797602933903E-5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-0.84374935574994581</v>
      </c>
      <c r="M241">
        <f t="shared" si="25"/>
        <v>-0.84374935574994581</v>
      </c>
      <c r="N241" s="13">
        <f t="shared" si="26"/>
        <v>5.1472986629671217E-5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-0.83422606724382142</v>
      </c>
      <c r="M242">
        <f t="shared" si="25"/>
        <v>-0.83422606724382142</v>
      </c>
      <c r="N242" s="13">
        <f t="shared" si="26"/>
        <v>4.9310431215101055E-5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-0.8248076494771921</v>
      </c>
      <c r="M243">
        <f t="shared" si="25"/>
        <v>-0.8248076494771921</v>
      </c>
      <c r="N243" s="13">
        <f t="shared" si="26"/>
        <v>4.7153949103358081E-5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-0.81549304083776264</v>
      </c>
      <c r="M244">
        <f t="shared" si="25"/>
        <v>-0.81549304083776264</v>
      </c>
      <c r="N244" s="13">
        <f t="shared" si="26"/>
        <v>4.5007320220202091E-5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-0.80628118712575703</v>
      </c>
      <c r="M245">
        <f t="shared" si="25"/>
        <v>-0.80628118712575703</v>
      </c>
      <c r="N245" s="13">
        <f t="shared" si="26"/>
        <v>4.2874280744224E-5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-0.7971710416305845</v>
      </c>
      <c r="M246">
        <f t="shared" si="25"/>
        <v>-0.7971710416305845</v>
      </c>
      <c r="N246" s="13">
        <f t="shared" si="26"/>
        <v>4.0758517394416907E-5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-0.78816156520115277</v>
      </c>
      <c r="M247">
        <f t="shared" si="25"/>
        <v>-0.78816156520115277</v>
      </c>
      <c r="N247" s="13">
        <f t="shared" si="26"/>
        <v>3.8663661939764746E-5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-0.779251726310078</v>
      </c>
      <c r="M248">
        <f t="shared" si="25"/>
        <v>-0.779251726310078</v>
      </c>
      <c r="N248" s="13">
        <f t="shared" si="26"/>
        <v>3.6593285935798585E-5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-0.77044050111204831</v>
      </c>
      <c r="M249">
        <f t="shared" si="25"/>
        <v>-0.77044050111204831</v>
      </c>
      <c r="N249" s="13">
        <f t="shared" si="26"/>
        <v>3.4550895692252422E-5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-0.76172687349658497</v>
      </c>
      <c r="M250">
        <f t="shared" si="25"/>
        <v>-0.76172687349658497</v>
      </c>
      <c r="N250" s="13">
        <f t="shared" si="26"/>
        <v>3.2539927475232359E-5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-0.75310983513541307</v>
      </c>
      <c r="M251">
        <f t="shared" si="25"/>
        <v>-0.75310983513541307</v>
      </c>
      <c r="N251" s="13">
        <f t="shared" si="26"/>
        <v>3.0563742947068889E-5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-0.74458838552469153</v>
      </c>
      <c r="M252">
        <f t="shared" si="25"/>
        <v>-0.74458838552469153</v>
      </c>
      <c r="N252" s="13">
        <f t="shared" si="26"/>
        <v>2.8625624845677296E-5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-0.73616153202229384</v>
      </c>
      <c r="M253">
        <f t="shared" si="25"/>
        <v>-0.73616153202229384</v>
      </c>
      <c r="N253" s="13">
        <f t="shared" si="26"/>
        <v>2.6728772905382964E-5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-0.72782828988035686</v>
      </c>
      <c r="M254">
        <f t="shared" si="25"/>
        <v>-0.72782828988035686</v>
      </c>
      <c r="N254" s="13">
        <f t="shared" si="26"/>
        <v>2.487630002001543E-5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-0.71958768227330228</v>
      </c>
      <c r="M255">
        <f t="shared" si="25"/>
        <v>-0.71958768227330228</v>
      </c>
      <c r="N255" s="13">
        <f t="shared" si="26"/>
        <v>2.3071228648745665E-5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-0.71143874032151344</v>
      </c>
      <c r="M256">
        <f t="shared" si="25"/>
        <v>-0.71143874032151344</v>
      </c>
      <c r="N256" s="13">
        <f t="shared" si="26"/>
        <v>2.1316487464601992E-5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-0.70338050311085631</v>
      </c>
      <c r="M257">
        <f t="shared" si="25"/>
        <v>-0.70338050311085631</v>
      </c>
      <c r="N257" s="13">
        <f t="shared" si="26"/>
        <v>1.9614908245024734E-5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-0.69541201770823158</v>
      </c>
      <c r="M258">
        <f t="shared" si="25"/>
        <v>-0.69541201770823158</v>
      </c>
      <c r="N258" s="13">
        <f t="shared" si="26"/>
        <v>1.7969223003233853E-5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-0.68753233917331458</v>
      </c>
      <c r="M259">
        <f t="shared" si="25"/>
        <v>-0.68753233917331458</v>
      </c>
      <c r="N259" s="13">
        <f t="shared" si="26"/>
        <v>1.638206135897259E-5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-0.67974053056666262</v>
      </c>
      <c r="M260">
        <f t="shared" si="25"/>
        <v>-0.67974053056666262</v>
      </c>
      <c r="N260" s="13">
        <f t="shared" si="26"/>
        <v>1.485594814638497E-5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-0.67203566295434491</v>
      </c>
      <c r="M261">
        <f t="shared" si="25"/>
        <v>-0.67203566295434491</v>
      </c>
      <c r="N261" s="13">
        <f t="shared" si="26"/>
        <v>1.33933012566449E-5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-0.66441681540925168</v>
      </c>
      <c r="M262">
        <f t="shared" si="25"/>
        <v>-0.66441681540925168</v>
      </c>
      <c r="N262" s="13">
        <f t="shared" si="26"/>
        <v>1.1996429712374087E-5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-0.65688307500922305</v>
      </c>
      <c r="M263">
        <f t="shared" si="25"/>
        <v>-0.65688307500922305</v>
      </c>
      <c r="N263" s="13">
        <f t="shared" si="26"/>
        <v>1.0667531970651249E-5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-0.64943353683215488</v>
      </c>
      <c r="M264">
        <f t="shared" si="25"/>
        <v>-0.64943353683215488</v>
      </c>
      <c r="N264" s="13">
        <f t="shared" si="26"/>
        <v>9.4086944508639645E-6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-0.64206730394820311</v>
      </c>
      <c r="M265">
        <f t="shared" si="25"/>
        <v>-0.64206730394820311</v>
      </c>
      <c r="N265" s="13">
        <f t="shared" si="26"/>
        <v>8.2218902835657998E-6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-0.63478348740923451</v>
      </c>
      <c r="M266">
        <f t="shared" si="25"/>
        <v>-0.63478348740923451</v>
      </c>
      <c r="N266" s="13">
        <f t="shared" si="26"/>
        <v>7.1089782759295552E-6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-0.62758120623564373</v>
      </c>
      <c r="M267">
        <f t="shared" si="25"/>
        <v>-0.62758120623564373</v>
      </c>
      <c r="N267" s="13">
        <f t="shared" si="26"/>
        <v>6.071702089301698E-6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-0.62045958740066254</v>
      </c>
      <c r="M268">
        <f t="shared" si="25"/>
        <v>-0.62045958740066254</v>
      </c>
      <c r="N268" s="13">
        <f t="shared" si="26"/>
        <v>5.1116896240046038E-6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-0.61341776581227159</v>
      </c>
      <c r="M269">
        <f t="shared" si="25"/>
        <v>-0.61341776581227159</v>
      </c>
      <c r="N269" s="13">
        <f t="shared" si="26"/>
        <v>4.2304526063448371E-6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-0.60645488429284977</v>
      </c>
      <c r="M270">
        <f t="shared" si="25"/>
        <v>-0.60645488429284977</v>
      </c>
      <c r="N270" s="13">
        <f t="shared" si="26"/>
        <v>3.4293863724180771E-6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-0.59957009355664714</v>
      </c>
      <c r="M271">
        <f t="shared" si="25"/>
        <v>-0.59957009355664714</v>
      </c>
      <c r="N271" s="13">
        <f t="shared" si="26"/>
        <v>2.7097698433342751E-6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-0.59276255218520024</v>
      </c>
      <c r="M272">
        <f t="shared" si="25"/>
        <v>-0.59276255218520024</v>
      </c>
      <c r="N272" s="13">
        <f t="shared" si="26"/>
        <v>2.0727656861179215E-6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-0.58603142660079632</v>
      </c>
      <c r="M273">
        <f t="shared" si="25"/>
        <v>-0.58603142660079632</v>
      </c>
      <c r="N273" s="13">
        <f t="shared" si="26"/>
        <v>1.5194206544070213E-6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-0.57937589103806819</v>
      </c>
      <c r="M274">
        <f t="shared" si="25"/>
        <v>-0.57937589103806819</v>
      </c>
      <c r="N274" s="13">
        <f t="shared" si="26"/>
        <v>1.0506661030443495E-6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-0.5727951275138341</v>
      </c>
      <c r="M275">
        <f t="shared" si="25"/>
        <v>-0.5727951275138341</v>
      </c>
      <c r="N275" s="13">
        <f t="shared" si="26"/>
        <v>6.6731867037053934E-7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$L$9*$L$4*EXP(-$L$6*(G276/$L$10-1))+6*$L$4*EXP(-$L$6*(SQRT(2)*G276/$L$10-1))-SQRT($L$9*$L$5^2*EXP(-2*$L$7*(G276/$L$10-1))+6*$L$5^2*EXP(-2*$L$7*(SQRT(2)*G276/$L$10-1)))</f>
        <v>-0.56628832579525556</v>
      </c>
      <c r="M276">
        <f t="shared" ref="M276:M339" si="32">$L$9*$O$6*EXP(-$O$4*(G276/$L$10-1))+6*$O$6*EXP(-$O$4*(SQRT(2)*G276/$L$10-1))-SQRT($L$9*$O$7^2*EXP(-2*$O$5*(G276/$L$10-1))+6*$O$7^2*EXP(-2*$O$5*(SQRT(2)*G276/$L$10-1)))</f>
        <v>-0.56628832579525556</v>
      </c>
      <c r="N276" s="13">
        <f t="shared" ref="N276:N339" si="33">(M276-H276)^2*O276</f>
        <v>3.7008112206614664E-7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-0.55985468336641409</v>
      </c>
      <c r="M277">
        <f t="shared" si="32"/>
        <v>-0.55985468336641409</v>
      </c>
      <c r="N277" s="13">
        <f t="shared" si="33"/>
        <v>1.5954335018930894E-7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-0.55349340539338387</v>
      </c>
      <c r="M278">
        <f t="shared" si="32"/>
        <v>-0.55349340539338387</v>
      </c>
      <c r="N278" s="13">
        <f t="shared" si="33"/>
        <v>3.6183521075830384E-8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-0.54720370468789714</v>
      </c>
      <c r="M279">
        <f t="shared" si="32"/>
        <v>-0.54720370468789714</v>
      </c>
      <c r="N279" s="13">
        <f t="shared" si="33"/>
        <v>3.6936565476357572E-10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-0.54098480166962226</v>
      </c>
      <c r="M280">
        <f t="shared" si="32"/>
        <v>-0.54098480166962226</v>
      </c>
      <c r="N280" s="13">
        <f t="shared" si="33"/>
        <v>5.2359605717110544E-8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-0.53483592432723637</v>
      </c>
      <c r="M281">
        <f t="shared" si="32"/>
        <v>-0.53483592432723637</v>
      </c>
      <c r="N281" s="13">
        <f t="shared" si="33"/>
        <v>1.9230550965022174E-7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-0.52875630817825781</v>
      </c>
      <c r="M282">
        <f t="shared" si="32"/>
        <v>-0.52875630817825781</v>
      </c>
      <c r="N282" s="13">
        <f t="shared" si="33"/>
        <v>4.2025257114448077E-7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-0.52274519622777582</v>
      </c>
      <c r="M283">
        <f t="shared" si="32"/>
        <v>-0.52274519622777582</v>
      </c>
      <c r="N283" s="13">
        <f t="shared" si="33"/>
        <v>7.3614230436861018E-7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-0.51680183892608655</v>
      </c>
      <c r="M284">
        <f t="shared" si="32"/>
        <v>-0.51680183892608655</v>
      </c>
      <c r="N284" s="13">
        <f t="shared" si="33"/>
        <v>1.1398141491522072E-6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-0.51092549412538246</v>
      </c>
      <c r="M285">
        <f t="shared" si="32"/>
        <v>-0.51092549412538246</v>
      </c>
      <c r="N285" s="13">
        <f t="shared" si="33"/>
        <v>1.6310074797162522E-6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-0.50511542703546652</v>
      </c>
      <c r="M286">
        <f t="shared" si="32"/>
        <v>-0.50511542703546652</v>
      </c>
      <c r="N286" s="13">
        <f t="shared" si="33"/>
        <v>2.2093637105546713E-6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-0.49937091017862478</v>
      </c>
      <c r="M287">
        <f t="shared" si="32"/>
        <v>-0.49937091017862478</v>
      </c>
      <c r="N287" s="13">
        <f t="shared" si="33"/>
        <v>2.8744284931286299E-6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-0.4936912233436328</v>
      </c>
      <c r="M288">
        <f t="shared" si="32"/>
        <v>-0.4936912233436328</v>
      </c>
      <c r="N288" s="13">
        <f t="shared" si="33"/>
        <v>3.6256539970484814E-6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-0.48807565353905907</v>
      </c>
      <c r="M289">
        <f t="shared" si="32"/>
        <v>-0.48807565353905907</v>
      </c>
      <c r="N289" s="13">
        <f t="shared" si="33"/>
        <v>4.4624012695831975E-6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-0.48252349494581209</v>
      </c>
      <c r="M290">
        <f t="shared" si="32"/>
        <v>-0.48252349494581209</v>
      </c>
      <c r="N290" s="13">
        <f t="shared" si="33"/>
        <v>5.3839426673230339E-6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-0.47703404886905498</v>
      </c>
      <c r="M291">
        <f t="shared" si="32"/>
        <v>-0.47703404886905498</v>
      </c>
      <c r="N291" s="13">
        <f t="shared" si="33"/>
        <v>6.3894643539602137E-6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-0.47160662368947376</v>
      </c>
      <c r="M292">
        <f t="shared" si="32"/>
        <v>-0.47160662368947376</v>
      </c>
      <c r="N292" s="13">
        <f t="shared" si="33"/>
        <v>7.4780688582816807E-6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-0.46624053481402666</v>
      </c>
      <c r="M293">
        <f t="shared" si="32"/>
        <v>-0.46624053481402666</v>
      </c>
      <c r="N293" s="13">
        <f t="shared" si="33"/>
        <v>8.6487776864966203E-6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-0.46093510462613024</v>
      </c>
      <c r="M294">
        <f t="shared" si="32"/>
        <v>-0.46093510462613024</v>
      </c>
      <c r="N294" s="13">
        <f t="shared" si="33"/>
        <v>9.9005339831741996E-6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-0.45568966243540543</v>
      </c>
      <c r="M295">
        <f t="shared" si="32"/>
        <v>-0.45568966243540543</v>
      </c>
      <c r="N295" s="13">
        <f t="shared" si="33"/>
        <v>1.1232205235268788E-5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-0.45050354442693658</v>
      </c>
      <c r="M296">
        <f t="shared" si="32"/>
        <v>-0.45050354442693658</v>
      </c>
      <c r="N296" s="13">
        <f t="shared" si="33"/>
        <v>1.2642586013638547E-5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-0.44537609361019037</v>
      </c>
      <c r="M297">
        <f t="shared" si="32"/>
        <v>-0.44537609361019037</v>
      </c>
      <c r="N297" s="13">
        <f t="shared" si="33"/>
        <v>1.4130400746796206E-5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-0.44030665976753086</v>
      </c>
      <c r="M298">
        <f t="shared" si="32"/>
        <v>-0.44030665976753086</v>
      </c>
      <c r="N298" s="13">
        <f t="shared" si="33"/>
        <v>1.5694306521670942E-5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-0.43529459940244436</v>
      </c>
      <c r="M299">
        <f t="shared" si="32"/>
        <v>-0.43529459940244436</v>
      </c>
      <c r="N299" s="13">
        <f t="shared" si="33"/>
        <v>1.7332895906279122E-5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-0.43033927568743097</v>
      </c>
      <c r="M300">
        <f t="shared" si="32"/>
        <v>-0.43033927568743097</v>
      </c>
      <c r="N300" s="13">
        <f t="shared" si="33"/>
        <v>1.904469978941213E-5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-0.42544005841169219</v>
      </c>
      <c r="M301">
        <f t="shared" si="32"/>
        <v>-0.42544005841169219</v>
      </c>
      <c r="N301" s="13">
        <f t="shared" si="33"/>
        <v>2.0828190232537657E-5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-0.42059632392856799</v>
      </c>
      <c r="M302">
        <f t="shared" si="32"/>
        <v>-0.42059632392856799</v>
      </c>
      <c r="N302" s="13">
        <f t="shared" si="33"/>
        <v>2.2681783329305987E-5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-0.41580745510277106</v>
      </c>
      <c r="M303">
        <f t="shared" si="32"/>
        <v>-0.41580745510277106</v>
      </c>
      <c r="N303" s="13">
        <f t="shared" si="33"/>
        <v>2.460384206817644E-5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-0.41107284125748128</v>
      </c>
      <c r="M304">
        <f t="shared" si="32"/>
        <v>-0.41107284125748128</v>
      </c>
      <c r="N304" s="13">
        <f t="shared" si="33"/>
        <v>2.6592679193809669E-5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-0.4063918781212793</v>
      </c>
      <c r="M305">
        <f t="shared" si="32"/>
        <v>-0.4063918781212793</v>
      </c>
      <c r="N305" s="13">
        <f t="shared" si="33"/>
        <v>2.8646560063137458E-5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-0.40176396777500833</v>
      </c>
      <c r="M306">
        <f t="shared" si="32"/>
        <v>-0.40176396777500833</v>
      </c>
      <c r="N306" s="13">
        <f t="shared" si="33"/>
        <v>3.0763705491995251E-5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-0.39718851859850424</v>
      </c>
      <c r="M307">
        <f t="shared" si="32"/>
        <v>-0.39718851859850424</v>
      </c>
      <c r="N307" s="13">
        <f t="shared" si="33"/>
        <v>3.2942294588564159E-5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-0.39266494521730427</v>
      </c>
      <c r="M308">
        <f t="shared" si="32"/>
        <v>-0.39266494521730427</v>
      </c>
      <c r="N308" s="13">
        <f t="shared" si="33"/>
        <v>3.518046756982792E-5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-0.38819266844929778</v>
      </c>
      <c r="M309">
        <f t="shared" si="32"/>
        <v>-0.38819266844929778</v>
      </c>
      <c r="N309" s="13">
        <f t="shared" si="33"/>
        <v>3.7476328557646711E-5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-0.38377111525138968</v>
      </c>
      <c r="M310">
        <f t="shared" si="32"/>
        <v>-0.38377111525138968</v>
      </c>
      <c r="N310" s="13">
        <f t="shared" si="33"/>
        <v>3.9827948350875921E-5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-0.37939971866613975</v>
      </c>
      <c r="M311">
        <f t="shared" si="32"/>
        <v>-0.37939971866613975</v>
      </c>
      <c r="N311" s="13">
        <f t="shared" si="33"/>
        <v>4.223336717053722E-5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-0.37507791776845473</v>
      </c>
      <c r="M312">
        <f t="shared" si="32"/>
        <v>-0.37507791776845473</v>
      </c>
      <c r="N312" s="13">
        <f t="shared" si="33"/>
        <v>4.4690597374755952E-5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-0.37080515761231103</v>
      </c>
      <c r="M313">
        <f t="shared" si="32"/>
        <v>-0.37080515761231103</v>
      </c>
      <c r="N313" s="13">
        <f t="shared" si="33"/>
        <v>4.7197626140734587E-5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-0.36658088917757459</v>
      </c>
      <c r="M314">
        <f t="shared" si="32"/>
        <v>-0.36658088917757459</v>
      </c>
      <c r="N314" s="13">
        <f t="shared" si="33"/>
        <v>4.9752418110919003E-5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-0.36240456931686504</v>
      </c>
      <c r="M315">
        <f t="shared" si="32"/>
        <v>-0.36240456931686504</v>
      </c>
      <c r="N315" s="13">
        <f t="shared" si="33"/>
        <v>5.2352918000794592E-5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-0.35827566070255024</v>
      </c>
      <c r="M316">
        <f t="shared" si="32"/>
        <v>-0.35827566070255024</v>
      </c>
      <c r="N316" s="13">
        <f t="shared" si="33"/>
        <v>5.4997053165792693E-5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-0.35419363177384067</v>
      </c>
      <c r="M317">
        <f t="shared" si="32"/>
        <v>-0.35419363177384067</v>
      </c>
      <c r="N317" s="13">
        <f t="shared" si="33"/>
        <v>5.7682736125149227E-5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-0.35015795668404537</v>
      </c>
      <c r="M318">
        <f t="shared" si="32"/>
        <v>-0.35015795668404537</v>
      </c>
      <c r="N318" s="13">
        <f t="shared" si="33"/>
        <v>6.040786704044967E-5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-0.34616811524793412</v>
      </c>
      <c r="M319">
        <f t="shared" si="32"/>
        <v>-0.34616811524793412</v>
      </c>
      <c r="N319" s="13">
        <f t="shared" si="33"/>
        <v>6.3170336146864352E-5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-0.3422235928892966</v>
      </c>
      <c r="M320">
        <f t="shared" si="32"/>
        <v>-0.3422235928892966</v>
      </c>
      <c r="N320" s="13">
        <f t="shared" si="33"/>
        <v>6.5968026135296255E-5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-0.33832388058864932</v>
      </c>
      <c r="M321">
        <f t="shared" si="32"/>
        <v>-0.33832388058864932</v>
      </c>
      <c r="N321" s="13">
        <f t="shared" si="33"/>
        <v>6.8798814483622149E-5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-0.33446847483116399</v>
      </c>
      <c r="M322">
        <f t="shared" si="32"/>
        <v>-0.33446847483116399</v>
      </c>
      <c r="N322" s="13">
        <f t="shared" si="33"/>
        <v>7.1660575735501769E-5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-0.33065687755475354</v>
      </c>
      <c r="M323">
        <f t="shared" si="32"/>
        <v>-0.33065687755475354</v>
      </c>
      <c r="N323" s="13">
        <f t="shared" si="33"/>
        <v>7.4551183725288806E-5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-0.32688859609840104</v>
      </c>
      <c r="M324">
        <f t="shared" si="32"/>
        <v>-0.32688859609840104</v>
      </c>
      <c r="N324" s="13">
        <f t="shared" si="33"/>
        <v>7.746851374772955E-5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-0.32316314315068673</v>
      </c>
      <c r="M325">
        <f t="shared" si="32"/>
        <v>-0.32316314315068673</v>
      </c>
      <c r="N325" s="13">
        <f t="shared" si="33"/>
        <v>8.0410444671260504E-5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-0.31948003669857677</v>
      </c>
      <c r="M326">
        <f t="shared" si="32"/>
        <v>-0.31948003669857677</v>
      </c>
      <c r="N326" s="13">
        <f t="shared" si="33"/>
        <v>8.3374860993830599E-5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-0.31583879997641479</v>
      </c>
      <c r="M327">
        <f t="shared" si="32"/>
        <v>-0.31583879997641479</v>
      </c>
      <c r="N327" s="13">
        <f t="shared" si="33"/>
        <v>8.6359654840321051E-5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-0.31223896141519109</v>
      </c>
      <c r="M328">
        <f t="shared" si="32"/>
        <v>-0.31223896141519109</v>
      </c>
      <c r="N328" s="13">
        <f t="shared" si="33"/>
        <v>8.9362727900749688E-5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-0.30868005459205961</v>
      </c>
      <c r="M329">
        <f t="shared" si="32"/>
        <v>-0.30868005459205961</v>
      </c>
      <c r="N329" s="13">
        <f t="shared" si="33"/>
        <v>9.2381993308469665E-5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-0.30516161818012627</v>
      </c>
      <c r="M330">
        <f t="shared" si="32"/>
        <v>-0.30516161818012627</v>
      </c>
      <c r="N330" s="13">
        <f t="shared" si="33"/>
        <v>9.5415377457977154E-5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-0.30168319589850401</v>
      </c>
      <c r="M331">
        <f t="shared" si="32"/>
        <v>-0.30168319589850401</v>
      </c>
      <c r="N331" s="13">
        <f t="shared" si="33"/>
        <v>9.8460821761486524E-5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-0.2982443364626598</v>
      </c>
      <c r="M332">
        <f t="shared" si="32"/>
        <v>-0.2982443364626598</v>
      </c>
      <c r="N332" s="13">
        <f t="shared" si="33"/>
        <v>1.0151628434434696E-4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-0.29484459353503795</v>
      </c>
      <c r="M333">
        <f t="shared" si="32"/>
        <v>-0.29484459353503795</v>
      </c>
      <c r="N333" s="13">
        <f t="shared" si="33"/>
        <v>1.0457974167851281E-4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-0.29148352567598879</v>
      </c>
      <c r="M334">
        <f t="shared" si="32"/>
        <v>-0.29148352567598879</v>
      </c>
      <c r="N334" s="13">
        <f t="shared" si="33"/>
        <v>1.076491901543685E-4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-0.28816069629498997</v>
      </c>
      <c r="M335">
        <f t="shared" si="32"/>
        <v>-0.28816069629498997</v>
      </c>
      <c r="N335" s="13">
        <f t="shared" si="33"/>
        <v>1.1072264759045555E-4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-0.28487567360217797</v>
      </c>
      <c r="M336">
        <f t="shared" si="32"/>
        <v>-0.28487567360217797</v>
      </c>
      <c r="N336" s="13">
        <f t="shared" si="33"/>
        <v>1.1379815468128506E-4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-0.28162803056018748</v>
      </c>
      <c r="M337">
        <f t="shared" si="32"/>
        <v>-0.28162803056018748</v>
      </c>
      <c r="N337" s="13">
        <f t="shared" si="33"/>
        <v>1.168737763832672E-4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-0.27841734483630953</v>
      </c>
      <c r="M338">
        <f t="shared" si="32"/>
        <v>-0.27841734483630953</v>
      </c>
      <c r="N338" s="13">
        <f t="shared" si="33"/>
        <v>1.199476032389241E-4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-0.27524319875496817</v>
      </c>
      <c r="M339">
        <f t="shared" si="32"/>
        <v>-0.27524319875496817</v>
      </c>
      <c r="N339" s="13">
        <f t="shared" si="33"/>
        <v>1.2301775263969276E-4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$L$9*$L$4*EXP(-$L$6*(G340/$L$10-1))+6*$L$4*EXP(-$L$6*(SQRT(2)*G340/$L$10-1))-SQRT($L$9*$L$5^2*EXP(-2*$L$7*(G340/$L$10-1))+6*$L$5^2*EXP(-2*$L$7*(SQRT(2)*G340/$L$10-1)))</f>
        <v>-0.27210517925052186</v>
      </c>
      <c r="M340">
        <f t="shared" ref="M340:M403" si="39">$L$9*$O$6*EXP(-$O$4*(G340/$L$10-1))+6*$O$6*EXP(-$O$4*(SQRT(2)*G340/$L$10-1))-SQRT($L$9*$O$7^2*EXP(-2*$O$5*(G340/$L$10-1))+6*$O$7^2*EXP(-2*$O$5*(SQRT(2)*G340/$L$10-1)))</f>
        <v>-0.27210517925052186</v>
      </c>
      <c r="N340" s="13">
        <f t="shared" ref="N340:N403" si="40">(M340-H340)^2*O340</f>
        <v>1.2608237002753153E-4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-0.26900287782039362</v>
      </c>
      <c r="M341">
        <f t="shared" si="39"/>
        <v>-0.26900287782039362</v>
      </c>
      <c r="N341" s="13">
        <f t="shared" si="40"/>
        <v>1.2913963003585935E-4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-0.26593589047853222</v>
      </c>
      <c r="M342">
        <f t="shared" si="39"/>
        <v>-0.26593589047853222</v>
      </c>
      <c r="N342" s="13">
        <f t="shared" si="40"/>
        <v>1.3218773757016963E-4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-0.2629038177092094</v>
      </c>
      <c r="M343">
        <f t="shared" si="39"/>
        <v>-0.2629038177092094</v>
      </c>
      <c r="N343" s="13">
        <f t="shared" si="40"/>
        <v>1.3522492882898934E-4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-0.25990626442115317</v>
      </c>
      <c r="M344">
        <f t="shared" si="39"/>
        <v>-0.25990626442115317</v>
      </c>
      <c r="N344" s="13">
        <f t="shared" si="40"/>
        <v>1.3824947226559608E-4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-0.25694283990202643</v>
      </c>
      <c r="M345">
        <f t="shared" si="39"/>
        <v>-0.25694283990202643</v>
      </c>
      <c r="N345" s="13">
        <f t="shared" si="40"/>
        <v>1.4125966949141605E-4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-0.25401315777324068</v>
      </c>
      <c r="M346">
        <f t="shared" si="39"/>
        <v>-0.25401315777324068</v>
      </c>
      <c r="N346" s="13">
        <f t="shared" si="40"/>
        <v>1.4425385612142527E-4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-0.25111683594512491</v>
      </c>
      <c r="M347">
        <f t="shared" si="39"/>
        <v>-0.25111683594512491</v>
      </c>
      <c r="N347" s="13">
        <f t="shared" si="40"/>
        <v>1.4723040256279797E-4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-0.2482534965724324</v>
      </c>
      <c r="M348">
        <f t="shared" si="39"/>
        <v>-0.2482534965724324</v>
      </c>
      <c r="N348" s="13">
        <f t="shared" si="40"/>
        <v>1.5018771474710553E-4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-0.24542276601020382</v>
      </c>
      <c r="M349">
        <f t="shared" si="39"/>
        <v>-0.24542276601020382</v>
      </c>
      <c r="N349" s="13">
        <f t="shared" si="40"/>
        <v>1.5312423480738462E-4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-0.24262427476997719</v>
      </c>
      <c r="M350">
        <f t="shared" si="39"/>
        <v>-0.24262427476997719</v>
      </c>
      <c r="N350" s="13">
        <f t="shared" si="40"/>
        <v>1.5603844170062773E-4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-0.23985765747635016</v>
      </c>
      <c r="M351">
        <f t="shared" si="39"/>
        <v>-0.23985765747635016</v>
      </c>
      <c r="N351" s="13">
        <f t="shared" si="40"/>
        <v>1.5892885177683555E-4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-0.23712255282389599</v>
      </c>
      <c r="M352">
        <f t="shared" si="39"/>
        <v>-0.23712255282389599</v>
      </c>
      <c r="N352" s="13">
        <f t="shared" si="40"/>
        <v>1.6179401929550008E-4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-0.23441860353443361</v>
      </c>
      <c r="M353">
        <f t="shared" si="39"/>
        <v>-0.23441860353443361</v>
      </c>
      <c r="N353" s="13">
        <f t="shared" si="40"/>
        <v>1.6463253689064561E-4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-0.23174545631465118</v>
      </c>
      <c r="M354">
        <f t="shared" si="39"/>
        <v>-0.23174545631465118</v>
      </c>
      <c r="N354" s="13">
        <f t="shared" si="40"/>
        <v>1.674430359852984E-4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-0.22910276181408665</v>
      </c>
      <c r="M355">
        <f t="shared" si="39"/>
        <v>-0.22910276181408665</v>
      </c>
      <c r="N355" s="13">
        <f t="shared" si="40"/>
        <v>1.7022418715665832E-4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-0.22649017458346241</v>
      </c>
      <c r="M356">
        <f t="shared" si="39"/>
        <v>-0.22649017458346241</v>
      </c>
      <c r="N356" s="13">
        <f t="shared" si="40"/>
        <v>1.7297470045287414E-4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-0.22390735303337678</v>
      </c>
      <c r="M357">
        <f t="shared" si="39"/>
        <v>-0.22390735303337678</v>
      </c>
      <c r="N357" s="13">
        <f t="shared" si="40"/>
        <v>1.7569332566270195E-4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-0.2213539593933522</v>
      </c>
      <c r="M358">
        <f t="shared" si="39"/>
        <v>-0.2213539593933522</v>
      </c>
      <c r="N358" s="13">
        <f t="shared" si="40"/>
        <v>1.7837885253910515E-4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-0.2188296596712363</v>
      </c>
      <c r="M359">
        <f t="shared" si="39"/>
        <v>-0.2188296596712363</v>
      </c>
      <c r="N359" s="13">
        <f t="shared" si="40"/>
        <v>1.8103011097788294E-4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-0.21633412361296536</v>
      </c>
      <c r="M360">
        <f t="shared" si="39"/>
        <v>-0.21633412361296536</v>
      </c>
      <c r="N360" s="13">
        <f t="shared" si="40"/>
        <v>1.836459711528081E-4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-0.21386702466267396</v>
      </c>
      <c r="M361">
        <f t="shared" si="39"/>
        <v>-0.21386702466267396</v>
      </c>
      <c r="N361" s="13">
        <f t="shared" si="40"/>
        <v>1.8622534360792116E-4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-0.21142803992316994</v>
      </c>
      <c r="M362">
        <f t="shared" si="39"/>
        <v>-0.21142803992316994</v>
      </c>
      <c r="N362" s="13">
        <f t="shared" si="40"/>
        <v>1.8876717930886114E-4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-0.20901685011675489</v>
      </c>
      <c r="M363">
        <f t="shared" si="39"/>
        <v>-0.20901685011675489</v>
      </c>
      <c r="N363" s="13">
        <f t="shared" si="40"/>
        <v>1.9127046965375564E-4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-0.20663313954640494</v>
      </c>
      <c r="M364">
        <f t="shared" si="39"/>
        <v>-0.20663313954640494</v>
      </c>
      <c r="N364" s="13">
        <f t="shared" si="40"/>
        <v>1.9373424644547098E-4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-0.20427659605730178</v>
      </c>
      <c r="M365">
        <f t="shared" si="39"/>
        <v>-0.20427659605730178</v>
      </c>
      <c r="N365" s="13">
        <f t="shared" si="40"/>
        <v>1.9615758182605565E-4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-0.20194691099871609</v>
      </c>
      <c r="M366">
        <f t="shared" si="39"/>
        <v>-0.20194691099871609</v>
      </c>
      <c r="N366" s="13">
        <f t="shared" si="40"/>
        <v>1.9853958817477466E-4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-0.19964377918624304</v>
      </c>
      <c r="M367">
        <f t="shared" si="39"/>
        <v>-0.19964377918624304</v>
      </c>
      <c r="N367" s="13">
        <f t="shared" si="40"/>
        <v>2.0087941797092989E-4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-0.19736689886438721</v>
      </c>
      <c r="M368">
        <f t="shared" si="39"/>
        <v>-0.19736689886438721</v>
      </c>
      <c r="N368" s="13">
        <f t="shared" si="40"/>
        <v>2.0317626362269372E-4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-0.19511597166949712</v>
      </c>
      <c r="M369">
        <f t="shared" si="39"/>
        <v>-0.19511597166949712</v>
      </c>
      <c r="N369" s="13">
        <f t="shared" si="40"/>
        <v>2.0542935726316984E-4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-0.19289070259304772</v>
      </c>
      <c r="M370">
        <f t="shared" si="39"/>
        <v>-0.19289070259304772</v>
      </c>
      <c r="N370" s="13">
        <f t="shared" si="40"/>
        <v>2.076379705149439E-4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-0.19069079994526816</v>
      </c>
      <c r="M371">
        <f t="shared" si="39"/>
        <v>-0.19069079994526816</v>
      </c>
      <c r="N371" s="13">
        <f t="shared" si="40"/>
        <v>2.0980141422425772E-4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-0.1885159753191166</v>
      </c>
      <c r="M372">
        <f t="shared" si="39"/>
        <v>-0.1885159753191166</v>
      </c>
      <c r="N372" s="13">
        <f t="shared" si="40"/>
        <v>2.1191903816615589E-4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-0.18636594355459665</v>
      </c>
      <c r="M373">
        <f t="shared" si="39"/>
        <v>-0.18636594355459665</v>
      </c>
      <c r="N373" s="13">
        <f t="shared" si="40"/>
        <v>2.1399023072163315E-4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-0.18424042270341653</v>
      </c>
      <c r="M374">
        <f t="shared" si="39"/>
        <v>-0.18424042270341653</v>
      </c>
      <c r="N374" s="13">
        <f t="shared" si="40"/>
        <v>2.1601441852814597E-4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-0.18213913399399087</v>
      </c>
      <c r="M375">
        <f t="shared" si="39"/>
        <v>-0.18213913399399087</v>
      </c>
      <c r="N375" s="13">
        <f t="shared" si="40"/>
        <v>2.1799106610460343E-4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-0.18006180179677636</v>
      </c>
      <c r="M376">
        <f t="shared" si="39"/>
        <v>-0.18006180179677636</v>
      </c>
      <c r="N376" s="13">
        <f t="shared" si="40"/>
        <v>2.1991967545192094E-4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-0.17800815358995078</v>
      </c>
      <c r="M377">
        <f t="shared" si="39"/>
        <v>-0.17800815358995078</v>
      </c>
      <c r="N377" s="13">
        <f t="shared" si="40"/>
        <v>2.2179978563052137E-4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-0.17597791992542064</v>
      </c>
      <c r="M378">
        <f t="shared" si="39"/>
        <v>-0.17597791992542064</v>
      </c>
      <c r="N378" s="13">
        <f t="shared" si="40"/>
        <v>2.2363097231564529E-4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-0.17397083439516944</v>
      </c>
      <c r="M379">
        <f t="shared" si="39"/>
        <v>-0.17397083439516944</v>
      </c>
      <c r="N379" s="13">
        <f t="shared" si="40"/>
        <v>2.2541284733192601E-4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-0.17198663359792987</v>
      </c>
      <c r="M380">
        <f t="shared" si="39"/>
        <v>-0.17198663359792987</v>
      </c>
      <c r="N380" s="13">
        <f t="shared" si="40"/>
        <v>2.2714505816799103E-4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-0.17002505710619331</v>
      </c>
      <c r="M381">
        <f t="shared" si="39"/>
        <v>-0.17002505710619331</v>
      </c>
      <c r="N381" s="13">
        <f t="shared" si="40"/>
        <v>2.2882728747256349E-4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-0.16808584743354041</v>
      </c>
      <c r="M382">
        <f t="shared" si="39"/>
        <v>-0.16808584743354041</v>
      </c>
      <c r="N382" s="13">
        <f t="shared" si="40"/>
        <v>2.3045925253280914E-4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-0.166168750002302</v>
      </c>
      <c r="M383">
        <f t="shared" si="39"/>
        <v>-0.166168750002302</v>
      </c>
      <c r="N383" s="13">
        <f t="shared" si="40"/>
        <v>2.3204070473626284E-4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-0.16427351311154165</v>
      </c>
      <c r="M384">
        <f t="shared" si="39"/>
        <v>-0.16427351311154165</v>
      </c>
      <c r="N384" s="13">
        <f t="shared" si="40"/>
        <v>2.335714290172185E-4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-0.16239988790535964</v>
      </c>
      <c r="M385">
        <f t="shared" si="39"/>
        <v>-0.16239988790535964</v>
      </c>
      <c r="N385" s="13">
        <f t="shared" si="40"/>
        <v>2.3505124328867532E-4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-0.16054762834151759</v>
      </c>
      <c r="M386">
        <f t="shared" si="39"/>
        <v>-0.16054762834151759</v>
      </c>
      <c r="N386" s="13">
        <f t="shared" si="40"/>
        <v>2.3647999786085609E-4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-0.15871649116037917</v>
      </c>
      <c r="M387">
        <f t="shared" si="39"/>
        <v>-0.15871649116037917</v>
      </c>
      <c r="N387" s="13">
        <f t="shared" si="40"/>
        <v>2.3785757484727366E-4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-0.15690623585416691</v>
      </c>
      <c r="M388">
        <f t="shared" si="39"/>
        <v>-0.15690623585416691</v>
      </c>
      <c r="N388" s="13">
        <f t="shared" si="40"/>
        <v>2.3918388755930295E-4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-0.15511662463653153</v>
      </c>
      <c r="M389">
        <f t="shared" si="39"/>
        <v>-0.15511662463653153</v>
      </c>
      <c r="N389" s="13">
        <f t="shared" si="40"/>
        <v>2.4045887989024978E-4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-0.1533474224124324</v>
      </c>
      <c r="M390">
        <f t="shared" si="39"/>
        <v>-0.1533474224124324</v>
      </c>
      <c r="N390" s="13">
        <f t="shared" si="40"/>
        <v>2.4168252568980097E-4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-0.1515983967483252</v>
      </c>
      <c r="M391">
        <f t="shared" si="39"/>
        <v>-0.1515983967483252</v>
      </c>
      <c r="N391" s="13">
        <f t="shared" si="40"/>
        <v>2.4285482812976342E-4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-0.149869317842659</v>
      </c>
      <c r="M392">
        <f t="shared" si="39"/>
        <v>-0.149869317842659</v>
      </c>
      <c r="N392" s="13">
        <f t="shared" si="40"/>
        <v>2.4397581906205582E-4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-0.14815995849667274</v>
      </c>
      <c r="M393">
        <f t="shared" si="39"/>
        <v>-0.14815995849667274</v>
      </c>
      <c r="N393" s="13">
        <f t="shared" si="40"/>
        <v>2.450455583696585E-4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-0.14647009408549819</v>
      </c>
      <c r="M394">
        <f t="shared" si="39"/>
        <v>-0.14647009408549819</v>
      </c>
      <c r="N394" s="13">
        <f t="shared" si="40"/>
        <v>2.4606413331154929E-4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-0.14479950252955789</v>
      </c>
      <c r="M395">
        <f t="shared" si="39"/>
        <v>-0.14479950252955789</v>
      </c>
      <c r="N395" s="13">
        <f t="shared" si="40"/>
        <v>2.4703165786226427E-4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-0.14314796426626455</v>
      </c>
      <c r="M396">
        <f t="shared" si="39"/>
        <v>-0.14314796426626455</v>
      </c>
      <c r="N396" s="13">
        <f t="shared" si="40"/>
        <v>2.4794827204705264E-4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-0.1415152622220103</v>
      </c>
      <c r="M397">
        <f t="shared" si="39"/>
        <v>-0.1415152622220103</v>
      </c>
      <c r="N397" s="13">
        <f t="shared" si="40"/>
        <v>2.488141412731957E-4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-0.13990118178445374</v>
      </c>
      <c r="M398">
        <f t="shared" si="39"/>
        <v>-0.13990118178445374</v>
      </c>
      <c r="N398" s="13">
        <f t="shared" si="40"/>
        <v>2.4962945565848454E-4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-0.13830551077509143</v>
      </c>
      <c r="M399">
        <f t="shared" si="39"/>
        <v>-0.13830551077509143</v>
      </c>
      <c r="N399" s="13">
        <f t="shared" si="40"/>
        <v>2.5039442935730506E-4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-0.13672803942212255</v>
      </c>
      <c r="M400">
        <f t="shared" si="39"/>
        <v>-0.13672803942212255</v>
      </c>
      <c r="N400" s="13">
        <f t="shared" si="40"/>
        <v>2.5110929988532757E-4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-0.13516856033359351</v>
      </c>
      <c r="M401">
        <f t="shared" si="39"/>
        <v>-0.13516856033359351</v>
      </c>
      <c r="N401" s="13">
        <f t="shared" si="40"/>
        <v>2.5177432744318082E-4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-0.13362686847083077</v>
      </c>
      <c r="M402">
        <f t="shared" si="39"/>
        <v>-0.13362686847083077</v>
      </c>
      <c r="N402" s="13">
        <f t="shared" si="40"/>
        <v>2.5238979424006645E-4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-0.13210276112214916</v>
      </c>
      <c r="M403">
        <f t="shared" si="39"/>
        <v>-0.13210276112214916</v>
      </c>
      <c r="N403" s="13">
        <f t="shared" si="40"/>
        <v>2.5295600381767137E-4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$L$9*$L$4*EXP(-$L$6*(G404/$L$10-1))+6*$L$4*EXP(-$L$6*(SQRT(2)*G404/$L$10-1))-SQRT($L$9*$L$5^2*EXP(-2*$L$7*(G404/$L$10-1))+6*$L$5^2*EXP(-2*$L$7*(SQRT(2)*G404/$L$10-1)))</f>
        <v>-0.13059603787684257</v>
      </c>
      <c r="M404">
        <f t="shared" ref="M404:M467" si="46">$L$9*$O$6*EXP(-$O$4*(G404/$L$10-1))+6*$O$6*EXP(-$O$4*(SQRT(2)*G404/$L$10-1))-SQRT($L$9*$O$7^2*EXP(-2*$O$5*(G404/$L$10-1))+6*$O$7^2*EXP(-2*$O$5*(SQRT(2)*G404/$L$10-1)))</f>
        <v>-0.13059603787684257</v>
      </c>
      <c r="N404" s="13">
        <f t="shared" ref="N404:N467" si="47">(M404-H404)^2*O404</f>
        <v>2.5347328037521983E-4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-0.12910650059944795</v>
      </c>
      <c r="M405">
        <f t="shared" si="46"/>
        <v>-0.12910650059944795</v>
      </c>
      <c r="N405" s="13">
        <f t="shared" si="47"/>
        <v>2.5394196809611725E-4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-0.1276339534042836</v>
      </c>
      <c r="M406">
        <f t="shared" si="46"/>
        <v>-0.1276339534042836</v>
      </c>
      <c r="N406" s="13">
        <f t="shared" si="47"/>
        <v>2.5436243047678318E-4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-0.12617820263025847</v>
      </c>
      <c r="M407">
        <f t="shared" si="46"/>
        <v>-0.12617820263025847</v>
      </c>
      <c r="N407" s="13">
        <f t="shared" si="47"/>
        <v>2.5473504965826981E-4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-0.1247390568159495</v>
      </c>
      <c r="M408">
        <f t="shared" si="46"/>
        <v>-0.1247390568159495</v>
      </c>
      <c r="N408" s="13">
        <f t="shared" si="47"/>
        <v>2.5506022576110576E-4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-0.12331632667494719</v>
      </c>
      <c r="M409">
        <f t="shared" si="46"/>
        <v>-0.12331632667494719</v>
      </c>
      <c r="N409" s="13">
        <f t="shared" si="47"/>
        <v>2.5533837622397767E-4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-0.12190982507146156</v>
      </c>
      <c r="M410">
        <f t="shared" si="46"/>
        <v>-0.12190982507146156</v>
      </c>
      <c r="N410" s="13">
        <f t="shared" si="47"/>
        <v>2.5556993514658433E-4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-0.12051936699619398</v>
      </c>
      <c r="M411">
        <f t="shared" si="46"/>
        <v>-0.12051936699619398</v>
      </c>
      <c r="N411" s="13">
        <f t="shared" si="47"/>
        <v>2.5575535263730096E-4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-0.11914476954246388</v>
      </c>
      <c r="M412">
        <f t="shared" si="46"/>
        <v>-0.11914476954246388</v>
      </c>
      <c r="N412" s="13">
        <f t="shared" si="47"/>
        <v>2.5589509416591569E-4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-0.1177858518825963</v>
      </c>
      <c r="M413">
        <f t="shared" si="46"/>
        <v>-0.1177858518825963</v>
      </c>
      <c r="N413" s="13">
        <f t="shared" si="47"/>
        <v>2.5598963992202035E-4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-0.11644243524455998</v>
      </c>
      <c r="M414">
        <f t="shared" si="46"/>
        <v>-0.11644243524455998</v>
      </c>
      <c r="N414" s="13">
        <f t="shared" si="47"/>
        <v>2.5603948417929492E-4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-0.11511434288886156</v>
      </c>
      <c r="M415">
        <f t="shared" si="46"/>
        <v>-0.11511434288886156</v>
      </c>
      <c r="N415" s="13">
        <f t="shared" si="47"/>
        <v>2.5604513466624142E-4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-0.11380140008568525</v>
      </c>
      <c r="M416">
        <f t="shared" si="46"/>
        <v>-0.11380140008568525</v>
      </c>
      <c r="N416" s="13">
        <f t="shared" si="47"/>
        <v>2.5600711194352589E-4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-0.11250343409228451</v>
      </c>
      <c r="M417">
        <f t="shared" si="46"/>
        <v>-0.11250343409228451</v>
      </c>
      <c r="N417" s="13">
        <f t="shared" si="47"/>
        <v>2.5592594878848951E-4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-0.11122027413061444</v>
      </c>
      <c r="M418">
        <f t="shared" si="46"/>
        <v>-0.11122027413061444</v>
      </c>
      <c r="N418" s="13">
        <f t="shared" si="47"/>
        <v>2.5580218958692983E-4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-0.10995175136521036</v>
      </c>
      <c r="M419">
        <f t="shared" si="46"/>
        <v>-0.10995175136521036</v>
      </c>
      <c r="N419" s="13">
        <f t="shared" si="47"/>
        <v>2.5563638973263901E-4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-0.10869769888130498</v>
      </c>
      <c r="M420">
        <f t="shared" si="46"/>
        <v>-0.10869769888130498</v>
      </c>
      <c r="N420" s="13">
        <f t="shared" si="47"/>
        <v>2.5542911503487772E-4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-0.10745795166318456</v>
      </c>
      <c r="M421">
        <f t="shared" si="46"/>
        <v>-0.10745795166318456</v>
      </c>
      <c r="N421" s="13">
        <f t="shared" si="47"/>
        <v>2.5518094113407966E-4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-0.1062323465727802</v>
      </c>
      <c r="M422">
        <f t="shared" si="46"/>
        <v>-0.1062323465727802</v>
      </c>
      <c r="N422" s="13">
        <f t="shared" si="47"/>
        <v>2.5489245292604048E-4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-0.10502072232849385</v>
      </c>
      <c r="M423">
        <f t="shared" si="46"/>
        <v>-0.10502072232849385</v>
      </c>
      <c r="N423" s="13">
        <f t="shared" si="47"/>
        <v>2.5456424399483094E-4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-0.10382291948425482</v>
      </c>
      <c r="M424">
        <f t="shared" si="46"/>
        <v>-0.10382291948425482</v>
      </c>
      <c r="N424" s="13">
        <f t="shared" si="47"/>
        <v>2.5419691605464473E-4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-0.10263878040880536</v>
      </c>
      <c r="M425">
        <f t="shared" si="46"/>
        <v>-0.10263878040880536</v>
      </c>
      <c r="N425" s="13">
        <f t="shared" si="47"/>
        <v>2.5379107840075215E-4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-0.10146814926521393</v>
      </c>
      <c r="M426">
        <f t="shared" si="46"/>
        <v>-0.10146814926521393</v>
      </c>
      <c r="N426" s="13">
        <f t="shared" si="47"/>
        <v>2.5334734736981522E-4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-0.10031087199061212</v>
      </c>
      <c r="M427">
        <f t="shared" si="46"/>
        <v>-0.10031087199061212</v>
      </c>
      <c r="N427" s="13">
        <f t="shared" si="47"/>
        <v>2.5286634580964858E-4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-9.9166796276154753E-2</v>
      </c>
      <c r="M428">
        <f t="shared" si="46"/>
        <v>-9.9166796276154753E-2</v>
      </c>
      <c r="N428" s="13">
        <f t="shared" si="47"/>
        <v>2.5234870255865329E-4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-9.8035771547198947E-2</v>
      </c>
      <c r="M429">
        <f t="shared" si="46"/>
        <v>-9.8035771547198947E-2</v>
      </c>
      <c r="N429" s="13">
        <f t="shared" si="47"/>
        <v>2.5179505193497777E-4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-9.6917648943703763E-2</v>
      </c>
      <c r="M430">
        <f t="shared" si="46"/>
        <v>-9.6917648943703763E-2</v>
      </c>
      <c r="N430" s="13">
        <f t="shared" si="47"/>
        <v>2.5120603323569189E-4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-9.5812281300841892E-2</v>
      </c>
      <c r="M431">
        <f t="shared" si="46"/>
        <v>-9.5812281300841892E-2</v>
      </c>
      <c r="N431" s="13">
        <f t="shared" si="47"/>
        <v>2.5058229024582245E-4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-9.4719523129829258E-2</v>
      </c>
      <c r="M432">
        <f t="shared" si="46"/>
        <v>-9.4719523129829258E-2</v>
      </c>
      <c r="N432" s="13">
        <f t="shared" si="47"/>
        <v>2.4992447075767189E-4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-9.3639230598962148E-2</v>
      </c>
      <c r="M433">
        <f t="shared" si="46"/>
        <v>-9.3639230598962148E-2</v>
      </c>
      <c r="N433" s="13">
        <f t="shared" si="47"/>
        <v>2.4923322610019474E-4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-9.2571261514867179E-2</v>
      </c>
      <c r="M434">
        <f t="shared" si="46"/>
        <v>-9.2571261514867179E-2</v>
      </c>
      <c r="N434" s="13">
        <f t="shared" si="47"/>
        <v>2.4850921067875195E-4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-9.1515475303955415E-2</v>
      </c>
      <c r="M435">
        <f t="shared" si="46"/>
        <v>-9.1515475303955415E-2</v>
      </c>
      <c r="N435" s="13">
        <f t="shared" si="47"/>
        <v>2.4775308152512056E-4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-9.0471732994084494E-2</v>
      </c>
      <c r="M436">
        <f t="shared" si="46"/>
        <v>-9.0471732994084494E-2</v>
      </c>
      <c r="N436" s="13">
        <f t="shared" si="47"/>
        <v>2.4696549785795216E-4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-8.94398971964218E-2</v>
      </c>
      <c r="M437">
        <f t="shared" si="46"/>
        <v>-8.94398971964218E-2</v>
      </c>
      <c r="N437" s="13">
        <f t="shared" si="47"/>
        <v>2.4614712065361232E-4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-8.8419832087509267E-2</v>
      </c>
      <c r="M438">
        <f t="shared" si="46"/>
        <v>-8.8419832087509267E-2</v>
      </c>
      <c r="N438" s="13">
        <f t="shared" si="47"/>
        <v>2.4529861222746531E-4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-8.7411403391527545E-2</v>
      </c>
      <c r="M439">
        <f t="shared" si="46"/>
        <v>-8.7411403391527545E-2</v>
      </c>
      <c r="N439" s="13">
        <f t="shared" si="47"/>
        <v>2.4442063582565473E-4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-8.6414478362756411E-2</v>
      </c>
      <c r="M440">
        <f t="shared" si="46"/>
        <v>-8.6414478362756411E-2</v>
      </c>
      <c r="N440" s="13">
        <f t="shared" si="47"/>
        <v>2.4351385522731293E-4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-8.542892576823008E-2</v>
      </c>
      <c r="M441">
        <f t="shared" si="46"/>
        <v>-8.542892576823008E-2</v>
      </c>
      <c r="N441" s="13">
        <f t="shared" si="47"/>
        <v>2.4257893435726023E-4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-8.4454615870585933E-2</v>
      </c>
      <c r="M442">
        <f t="shared" si="46"/>
        <v>-8.4454615870585933E-2</v>
      </c>
      <c r="N442" s="13">
        <f t="shared" si="47"/>
        <v>2.41616536909148E-4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-8.349142041110344E-2</v>
      </c>
      <c r="M443">
        <f t="shared" si="46"/>
        <v>-8.349142041110344E-2</v>
      </c>
      <c r="N443" s="13">
        <f t="shared" si="47"/>
        <v>2.4062732597902991E-4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-8.2539212592931926E-2</v>
      </c>
      <c r="M444">
        <f t="shared" si="46"/>
        <v>-8.2539212592931926E-2</v>
      </c>
      <c r="N444" s="13">
        <f t="shared" si="47"/>
        <v>2.3961196370931716E-4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-8.1597867064506002E-2</v>
      </c>
      <c r="M445">
        <f t="shared" si="46"/>
        <v>-8.1597867064506002E-2</v>
      </c>
      <c r="N445" s="13">
        <f t="shared" si="47"/>
        <v>2.3857111094312752E-4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-8.0667259903144523E-2</v>
      </c>
      <c r="M446">
        <f t="shared" si="46"/>
        <v>-8.0667259903144523E-2</v>
      </c>
      <c r="N446" s="13">
        <f t="shared" si="47"/>
        <v>2.3750542688888161E-4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-7.9747268598834409E-2</v>
      </c>
      <c r="M447">
        <f t="shared" si="46"/>
        <v>-7.9747268598834409E-2</v>
      </c>
      <c r="N447" s="13">
        <f t="shared" si="47"/>
        <v>2.3641556879523668E-4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-7.8837772038193032E-2</v>
      </c>
      <c r="M448">
        <f t="shared" si="46"/>
        <v>-7.8837772038193032E-2</v>
      </c>
      <c r="N448" s="13">
        <f t="shared" si="47"/>
        <v>2.35302191636107E-4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-7.7938650488612801E-2</v>
      </c>
      <c r="M449">
        <f t="shared" si="46"/>
        <v>-7.7938650488612801E-2</v>
      </c>
      <c r="N449" s="13">
        <f t="shared" si="47"/>
        <v>2.3416594780592597E-4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-7.7049785582579758E-2</v>
      </c>
      <c r="M450">
        <f t="shared" si="46"/>
        <v>-7.7049785582579758E-2</v>
      </c>
      <c r="N450" s="13">
        <f t="shared" si="47"/>
        <v>2.3300748682482858E-4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-7.6171060302170329E-2</v>
      </c>
      <c r="M451">
        <f t="shared" si="46"/>
        <v>-7.6171060302170329E-2</v>
      </c>
      <c r="N451" s="13">
        <f t="shared" si="47"/>
        <v>2.318274550539066E-4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-7.5302358963719979E-2</v>
      </c>
      <c r="M452">
        <f t="shared" si="46"/>
        <v>-7.5302358963719979E-2</v>
      </c>
      <c r="N452" s="13">
        <f t="shared" si="47"/>
        <v>2.3062649542026284E-4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-7.4443567202663832E-2</v>
      </c>
      <c r="M453">
        <f t="shared" si="46"/>
        <v>-7.4443567202663832E-2</v>
      </c>
      <c r="N453" s="13">
        <f t="shared" si="47"/>
        <v>2.2940524715187795E-4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-7.35945719585476E-2</v>
      </c>
      <c r="M454">
        <f t="shared" si="46"/>
        <v>-7.35945719585476E-2</v>
      </c>
      <c r="N454" s="13">
        <f t="shared" si="47"/>
        <v>2.2816434552215076E-4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-7.2755261460206139E-2</v>
      </c>
      <c r="M455">
        <f t="shared" si="46"/>
        <v>-7.2755261460206139E-2</v>
      </c>
      <c r="N455" s="13">
        <f t="shared" si="47"/>
        <v>2.2690442160401707E-4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-7.1925525211108385E-2</v>
      </c>
      <c r="M456">
        <f t="shared" si="46"/>
        <v>-7.1925525211108385E-2</v>
      </c>
      <c r="N456" s="13">
        <f t="shared" si="47"/>
        <v>2.2562610203352723E-4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-7.1105253974866472E-2</v>
      </c>
      <c r="M457">
        <f t="shared" si="46"/>
        <v>-7.1105253974866472E-2</v>
      </c>
      <c r="N457" s="13">
        <f t="shared" si="47"/>
        <v>2.2433000878277742E-4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-7.0294339760908264E-2</v>
      </c>
      <c r="M458">
        <f t="shared" si="46"/>
        <v>-7.0294339760908264E-2</v>
      </c>
      <c r="N458" s="13">
        <f t="shared" si="47"/>
        <v>2.2301675894209006E-4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-6.9492675810310114E-2</v>
      </c>
      <c r="M459">
        <f t="shared" si="46"/>
        <v>-6.9492675810310114E-2</v>
      </c>
      <c r="N459" s="13">
        <f t="shared" si="47"/>
        <v>2.2168696451128146E-4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-6.8700156581789018E-2</v>
      </c>
      <c r="M460">
        <f t="shared" si="46"/>
        <v>-6.8700156581789018E-2</v>
      </c>
      <c r="N460" s="13">
        <f t="shared" si="47"/>
        <v>2.2034123219993385E-4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-6.7916677737852468E-2</v>
      </c>
      <c r="M461">
        <f t="shared" si="46"/>
        <v>-6.7916677737852468E-2</v>
      </c>
      <c r="N461" s="13">
        <f t="shared" si="47"/>
        <v>2.1898016323651176E-4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-6.7142136131104382E-2</v>
      </c>
      <c r="M462">
        <f t="shared" si="46"/>
        <v>-6.7142136131104382E-2</v>
      </c>
      <c r="N462" s="13">
        <f t="shared" si="47"/>
        <v>2.1760435318623437E-4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-6.6376429790703836E-2</v>
      </c>
      <c r="M463">
        <f t="shared" si="46"/>
        <v>-6.6376429790703836E-2</v>
      </c>
      <c r="N463" s="13">
        <f t="shared" si="47"/>
        <v>2.1621439177747315E-4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-6.5619457908978412E-2</v>
      </c>
      <c r="M464">
        <f t="shared" si="46"/>
        <v>-6.5619457908978412E-2</v>
      </c>
      <c r="N464" s="13">
        <f t="shared" si="47"/>
        <v>2.1481086273669077E-4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-6.4871120828186107E-2</v>
      </c>
      <c r="M465">
        <f t="shared" si="46"/>
        <v>-6.4871120828186107E-2</v>
      </c>
      <c r="N465" s="13">
        <f t="shared" si="47"/>
        <v>2.1339434363160375E-4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-6.4131320027427857E-2</v>
      </c>
      <c r="M466">
        <f t="shared" si="46"/>
        <v>-6.4131320027427857E-2</v>
      </c>
      <c r="N466" s="13">
        <f t="shared" si="47"/>
        <v>2.1196540572257586E-4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-6.3399958109707236E-2</v>
      </c>
      <c r="M467">
        <f t="shared" si="46"/>
        <v>-6.3399958109707236E-2</v>
      </c>
      <c r="N467" s="13">
        <f t="shared" si="47"/>
        <v>2.105246138220093E-4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$L$9*$L$4*EXP(-$L$6*(G468/$L$10-1))+6*$L$4*EXP(-$L$6*(SQRT(2)*G468/$L$10-1))-SQRT($L$9*$L$5^2*EXP(-2*$L$7*(G468/$L$10-1))+6*$L$5^2*EXP(-2*$L$7*(SQRT(2)*G468/$L$10-1)))</f>
        <v>-6.2676938789135869E-2</v>
      </c>
      <c r="M468">
        <f t="shared" ref="M468:M469" si="52">$L$9*$O$6*EXP(-$O$4*(G468/$L$10-1))+6*$O$6*EXP(-$O$4*(SQRT(2)*G468/$L$10-1))-SQRT($L$9*$O$7^2*EXP(-2*$O$5*(G468/$L$10-1))+6*$O$7^2*EXP(-2*$O$5*(SQRT(2)*G468/$L$10-1)))</f>
        <v>-6.2676938789135869E-2</v>
      </c>
      <c r="N468" s="13">
        <f t="shared" ref="N468:N469" si="53">(M468-H468)^2*O468</f>
        <v>2.090725261616235E-4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-6.1962166878283209E-2</v>
      </c>
      <c r="M469">
        <f t="shared" si="52"/>
        <v>-6.1962166878283209E-2</v>
      </c>
      <c r="N469" s="13">
        <f t="shared" si="53"/>
        <v>2.0760969426745324E-4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f>O6</f>
        <v>0.4206271668311759</v>
      </c>
      <c r="N4" s="18" t="s">
        <v>22</v>
      </c>
      <c r="O4" s="4">
        <f>O5*R18</f>
        <v>5.8435909469272733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f>O7</f>
        <v>3.8328804468839057</v>
      </c>
      <c r="N5" s="12" t="s">
        <v>23</v>
      </c>
      <c r="O5" s="4">
        <v>1.9808782870939907</v>
      </c>
      <c r="P5" t="s">
        <v>50</v>
      </c>
      <c r="Q5" s="28" t="s">
        <v>29</v>
      </c>
      <c r="R5" s="29">
        <f>L10</f>
        <v>2.4595728466269828</v>
      </c>
      <c r="S5" s="29">
        <f>L6</f>
        <v>5.8435909469272733</v>
      </c>
      <c r="T5" s="29">
        <f>L7</f>
        <v>1.9808782870939907</v>
      </c>
      <c r="U5" s="29">
        <f>L4</f>
        <v>0.4206271668311759</v>
      </c>
      <c r="V5" s="29">
        <f>L5</f>
        <v>3.8328804468839057</v>
      </c>
      <c r="W5" s="63">
        <f>$L$10*2/SQRT(3)</f>
        <v>2.8400700901831657</v>
      </c>
      <c r="X5" s="63">
        <f>$L$10*SQRT(2)*2/SQRT(3)</f>
        <v>4.0164656396272118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280</v>
      </c>
      <c r="K6" s="2" t="s">
        <v>22</v>
      </c>
      <c r="L6" s="4">
        <f>O4</f>
        <v>5.8435909469272733</v>
      </c>
      <c r="N6" s="12" t="s">
        <v>26</v>
      </c>
      <c r="O6" s="4">
        <v>0.4206271668311759</v>
      </c>
      <c r="P6" t="s">
        <v>50</v>
      </c>
    </row>
    <row r="7" spans="1:27" x14ac:dyDescent="0.4">
      <c r="A7" s="18" t="s">
        <v>1</v>
      </c>
      <c r="B7" s="70">
        <v>3.9580000000000002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1.9808782870939907</v>
      </c>
      <c r="N7" s="12" t="s">
        <v>27</v>
      </c>
      <c r="O7" s="4">
        <v>3.8328804468839057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280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5.8435909469272733</v>
      </c>
      <c r="T9" s="29">
        <f>O5</f>
        <v>1.9808782870939907</v>
      </c>
      <c r="U9" s="29">
        <f>O6</f>
        <v>0.4206271668311759</v>
      </c>
      <c r="V9" s="29">
        <f>O7</f>
        <v>3.8328804468839057</v>
      </c>
      <c r="W9" s="63">
        <f>$L$10*2/SQRT(3)</f>
        <v>2.8400700901831657</v>
      </c>
      <c r="X9" s="63">
        <f>$L$10*SQRT(2)*2/SQRT(3)</f>
        <v>4.0164656396272118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279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0.29646537773446702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1.2172243946548527</v>
      </c>
      <c r="M19">
        <f>$L$9*$O$6*EXP(-$O$4*(G19/$L$10-1))+6*$O$6*EXP(-$O$4*(2/SQRT(3)*G19/$L$10-1))-SQRT($L$9*$O$7^2*EXP(-2*$O$5*(G19/$L$10-1))+6*$O$7^2*EXP(-2*$O$5*(2/SQRT(3)*G19/$L$10-1)))</f>
        <v>1.2172243946548527</v>
      </c>
      <c r="N19" s="13">
        <f>(M19-H19)^2*O19</f>
        <v>4.4857158755082184E-3</v>
      </c>
      <c r="O19" s="13">
        <v>1</v>
      </c>
      <c r="P19" s="14">
        <f>SUMSQ(N26:N295)</f>
        <v>7.1635840825824596E-6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0.66624463265095812</v>
      </c>
      <c r="M20">
        <f t="shared" ref="M20:M83" si="4">$L$9*$O$6*EXP(-$O$4*(G20/$L$10-1))+6*$O$6*EXP(-$O$4*(2/SQRT(3)*G20/$L$10-1))-SQRT($L$9*$O$7^2*EXP(-2*$O$5*(G20/$L$10-1))+6*$O$7^2*EXP(-2*$O$5*(2/SQRT(3)*G20/$L$10-1)))</f>
        <v>0.66624463265095812</v>
      </c>
      <c r="N20" s="13">
        <f t="shared" ref="N20:N83" si="5">(M20-H20)^2*O20</f>
        <v>3.1807529630439534E-3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0.13989479207009126</v>
      </c>
      <c r="M21">
        <f t="shared" si="4"/>
        <v>0.13989479207009126</v>
      </c>
      <c r="N21" s="13">
        <f t="shared" si="5"/>
        <v>2.1997123499107141E-3</v>
      </c>
      <c r="O21" s="13">
        <v>1</v>
      </c>
      <c r="Q21" s="16" t="s">
        <v>57</v>
      </c>
      <c r="R21" s="19">
        <f>(O7/O6)/(O4/O5)</f>
        <v>3.0889148630282275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0.2604877382820372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-0.36273401030330987</v>
      </c>
      <c r="M22">
        <f t="shared" si="4"/>
        <v>-0.36273401030330987</v>
      </c>
      <c r="N22" s="13">
        <f t="shared" si="5"/>
        <v>1.4745286513379785E-3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-0.84251872544137996</v>
      </c>
      <c r="M23">
        <f t="shared" si="4"/>
        <v>-0.84251872544137996</v>
      </c>
      <c r="N23" s="13">
        <f t="shared" si="5"/>
        <v>9.4952959758615337E-4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-1.3003054799791975</v>
      </c>
      <c r="M24">
        <f t="shared" si="4"/>
        <v>-1.3003054799791975</v>
      </c>
      <c r="N24" s="13">
        <f t="shared" si="5"/>
        <v>5.7943940119695463E-4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-1.7369106457199059</v>
      </c>
      <c r="M25">
        <f t="shared" si="4"/>
        <v>-1.7369106457199059</v>
      </c>
      <c r="N25" s="13">
        <f t="shared" si="5"/>
        <v>3.2767144583075851E-4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-2.1531218720731218</v>
      </c>
      <c r="M26">
        <f t="shared" si="4"/>
        <v>-2.1531218720731218</v>
      </c>
      <c r="N26" s="13">
        <f t="shared" si="5"/>
        <v>1.6487208929951534E-4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-2.5496990827152679</v>
      </c>
      <c r="M27">
        <f t="shared" si="4"/>
        <v>-2.5496990827152679</v>
      </c>
      <c r="N27" s="13">
        <f t="shared" si="5"/>
        <v>6.7682023329631745E-5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-2.9273754377151171</v>
      </c>
      <c r="M28">
        <f t="shared" si="4"/>
        <v>-2.9273754377151171</v>
      </c>
      <c r="N28" s="13">
        <f t="shared" si="5"/>
        <v>1.7685755904071275E-5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-3.2868582623244649</v>
      </c>
      <c r="M29">
        <f t="shared" si="4"/>
        <v>-3.2868582623244649</v>
      </c>
      <c r="N29" s="13">
        <f t="shared" si="5"/>
        <v>5.2343461905008521E-7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-3.6288299435920166</v>
      </c>
      <c r="M30">
        <f t="shared" si="4"/>
        <v>-3.6288299435920166</v>
      </c>
      <c r="N30" s="13">
        <f t="shared" si="5"/>
        <v>5.1424617770176226E-6</v>
      </c>
      <c r="O30" s="13">
        <v>1</v>
      </c>
      <c r="V30" s="22" t="s">
        <v>22</v>
      </c>
      <c r="W30" s="1">
        <f>1/(O5*W25^2)</f>
        <v>3.2824995744394445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-3.9539487959183433</v>
      </c>
      <c r="M31">
        <f t="shared" si="4"/>
        <v>-3.9539487959183433</v>
      </c>
      <c r="N31" s="13">
        <f t="shared" si="5"/>
        <v>2.316920920205442E-5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-4.2628498966304313</v>
      </c>
      <c r="M32">
        <f t="shared" si="4"/>
        <v>-4.2628498966304313</v>
      </c>
      <c r="N32" s="13">
        <f t="shared" si="5"/>
        <v>4.8383663676154371E-5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-4.5561458926169891</v>
      </c>
      <c r="M33">
        <f t="shared" si="4"/>
        <v>-4.5561458926169891</v>
      </c>
      <c r="N33" s="13">
        <f t="shared" si="5"/>
        <v>7.6282058964685916E-5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-4.8344277790293511</v>
      </c>
      <c r="M34">
        <f t="shared" si="4"/>
        <v>-4.8344277790293511</v>
      </c>
      <c r="N34" s="13">
        <f t="shared" si="5"/>
        <v>1.0371451039682686E-4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-5.0982656510176874</v>
      </c>
      <c r="M35">
        <f t="shared" si="4"/>
        <v>-5.0982656510176874</v>
      </c>
      <c r="N35" s="13">
        <f t="shared" si="5"/>
        <v>1.2858639224930135E-4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-5.3482094294383522</v>
      </c>
      <c r="M36">
        <f t="shared" si="4"/>
        <v>-5.3482094294383522</v>
      </c>
      <c r="N36" s="13">
        <f t="shared" si="5"/>
        <v>1.4961371306699119E-4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-5.5847895614360237</v>
      </c>
      <c r="M37">
        <f t="shared" si="4"/>
        <v>-5.5847895614360237</v>
      </c>
      <c r="N37" s="13">
        <f t="shared" si="5"/>
        <v>1.661240731128935E-4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-5.8085176967720997</v>
      </c>
      <c r="M38">
        <f t="shared" si="4"/>
        <v>-5.8085176967720997</v>
      </c>
      <c r="N38" s="13">
        <f t="shared" si="5"/>
        <v>1.7789595240872477E-4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-6.0198873407411035</v>
      </c>
      <c r="M39">
        <f t="shared" si="4"/>
        <v>-6.0198873407411035</v>
      </c>
      <c r="N39" s="13">
        <f t="shared" si="5"/>
        <v>1.8503009620487676E-4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-6.2193744844872132</v>
      </c>
      <c r="M40">
        <f t="shared" si="4"/>
        <v>-6.2193744844872132</v>
      </c>
      <c r="N40" s="13">
        <f t="shared" si="5"/>
        <v>1.8784765398082047E-4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-6.4074382135046566</v>
      </c>
      <c r="M41">
        <f t="shared" si="4"/>
        <v>-6.4074382135046566</v>
      </c>
      <c r="N41" s="13">
        <f t="shared" si="5"/>
        <v>1.8681050326881273E-4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-6.5845212950787673</v>
      </c>
      <c r="M42">
        <f t="shared" si="4"/>
        <v>-6.5845212950787673</v>
      </c>
      <c r="N42" s="13">
        <f t="shared" si="5"/>
        <v>1.8245986412249897E-4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-6.7510507453977162</v>
      </c>
      <c r="M43">
        <f t="shared" si="4"/>
        <v>-6.7510507453977162</v>
      </c>
      <c r="N43" s="13">
        <f t="shared" si="5"/>
        <v>1.753698958158548E-4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-6.9074383770400143</v>
      </c>
      <c r="M44">
        <f t="shared" si="4"/>
        <v>-6.9074383770400143</v>
      </c>
      <c r="N44" s="13">
        <f t="shared" si="5"/>
        <v>1.6611347502727643E-4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-7.0540813275177108</v>
      </c>
      <c r="M45">
        <f t="shared" si="4"/>
        <v>-7.0540813275177108</v>
      </c>
      <c r="N45" s="13">
        <f t="shared" si="5"/>
        <v>1.5523779373308256E-4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-7.1913625695322825</v>
      </c>
      <c r="M46">
        <f t="shared" si="4"/>
        <v>-7.1913625695322825</v>
      </c>
      <c r="N46" s="13">
        <f t="shared" si="5"/>
        <v>1.4324779376396601E-4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-7.3196514035767137</v>
      </c>
      <c r="M47">
        <f t="shared" si="4"/>
        <v>-7.3196514035767137</v>
      </c>
      <c r="N47" s="13">
        <f t="shared" si="5"/>
        <v>1.305957808443746E-4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-7.4393039334956157</v>
      </c>
      <c r="M48">
        <f t="shared" si="4"/>
        <v>-7.4393039334956157</v>
      </c>
      <c r="N48" s="13">
        <f t="shared" si="5"/>
        <v>1.176758406081999E-4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-7.5506635255937145</v>
      </c>
      <c r="M49">
        <f t="shared" si="4"/>
        <v>-7.5506635255937145</v>
      </c>
      <c r="N49" s="13">
        <f t="shared" si="5"/>
        <v>1.0482191836969375E-4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-7.6540612518628155</v>
      </c>
      <c r="M50">
        <f t="shared" si="4"/>
        <v>-7.6540612518628155</v>
      </c>
      <c r="N50" s="13">
        <f t="shared" si="5"/>
        <v>9.2308628527008947E-5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-7.7498163178771087</v>
      </c>
      <c r="M51">
        <f t="shared" si="4"/>
        <v>-7.7498163178771087</v>
      </c>
      <c r="N51" s="13">
        <f t="shared" si="5"/>
        <v>8.0354032937862775E-5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-7.838236475887939</v>
      </c>
      <c r="M52">
        <f t="shared" si="4"/>
        <v>-7.838236475887939</v>
      </c>
      <c r="N52" s="13">
        <f t="shared" si="5"/>
        <v>6.9123774482940666E-5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-7.9196184236304852</v>
      </c>
      <c r="M53">
        <f t="shared" si="4"/>
        <v>-7.9196184236304852</v>
      </c>
      <c r="N53" s="13">
        <f t="shared" si="5"/>
        <v>5.873607586514861E-5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-7.9942481893370703</v>
      </c>
      <c r="M54">
        <f t="shared" si="4"/>
        <v>-7.9942481893370703</v>
      </c>
      <c r="N54" s="13">
        <f t="shared" si="5"/>
        <v>4.9267217610442078E-5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-8.0624015034346002</v>
      </c>
      <c r="M55">
        <f t="shared" si="4"/>
        <v>-8.0624015034346002</v>
      </c>
      <c r="N55" s="13">
        <f t="shared" si="5"/>
        <v>4.0757195987873943E-5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-8.1243441573870872</v>
      </c>
      <c r="M56">
        <f t="shared" si="4"/>
        <v>-8.1243441573870872</v>
      </c>
      <c r="N56" s="13">
        <f t="shared" si="5"/>
        <v>3.3215333558237048E-5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-8.1803323501280953</v>
      </c>
      <c r="M57">
        <f t="shared" si="4"/>
        <v>-8.1803323501280953</v>
      </c>
      <c r="N57" s="13">
        <f t="shared" si="5"/>
        <v>2.6625674401933238E-5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-8.2306130225126495</v>
      </c>
      <c r="M58">
        <f t="shared" si="4"/>
        <v>-8.2306130225126495</v>
      </c>
      <c r="N58" s="13">
        <f t="shared" si="5"/>
        <v>2.0952044615048098E-5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-8.2754241802030712</v>
      </c>
      <c r="M59">
        <f t="shared" si="4"/>
        <v>-8.2754241802030712</v>
      </c>
      <c r="N59" s="13">
        <f t="shared" si="5"/>
        <v>1.6142697997415535E-5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-8.3149952053889766</v>
      </c>
      <c r="M60">
        <f t="shared" si="4"/>
        <v>-8.3149952053889766</v>
      </c>
      <c r="N60" s="13">
        <f t="shared" si="5"/>
        <v>1.2134498398731509E-5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-8.3495471577275993</v>
      </c>
      <c r="M61">
        <f t="shared" si="4"/>
        <v>-8.3495471577275993</v>
      </c>
      <c r="N61" s="13">
        <f t="shared" si="5"/>
        <v>8.8566151436546756E-6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-8.3792930648773769</v>
      </c>
      <c r="M62">
        <f t="shared" si="4"/>
        <v>-8.3792930648773769</v>
      </c>
      <c r="N62" s="13">
        <f t="shared" si="5"/>
        <v>6.2337273862076249E-6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-8.4044382029846663</v>
      </c>
      <c r="M63">
        <f t="shared" si="4"/>
        <v>-8.4044382029846663</v>
      </c>
      <c r="N63" s="13">
        <f t="shared" si="5"/>
        <v>4.188748054477056E-6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-8.4251803674710182</v>
      </c>
      <c r="M64">
        <f t="shared" si="4"/>
        <v>-8.4251803674710182</v>
      </c>
      <c r="N64" s="13">
        <f t="shared" si="5"/>
        <v>2.6450890235396129E-6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-8.4417101344563967</v>
      </c>
      <c r="M65">
        <f t="shared" si="4"/>
        <v>-8.4417101344563967</v>
      </c>
      <c r="N65" s="13">
        <f t="shared" si="5"/>
        <v>1.5284969749903241E-6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-8.4542111131420583</v>
      </c>
      <c r="M66">
        <f t="shared" si="4"/>
        <v>-8.4542111131420583</v>
      </c>
      <c r="N66" s="13">
        <f t="shared" si="5"/>
        <v>7.6849464041461772E-7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-8.462860189465637</v>
      </c>
      <c r="M67">
        <f t="shared" si="4"/>
        <v>-8.462860189465637</v>
      </c>
      <c r="N67" s="13">
        <f t="shared" si="5"/>
        <v>2.9946527913804921E-7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-8.4678277613300708</v>
      </c>
      <c r="M68">
        <f t="shared" si="4"/>
        <v>-8.4678277613300708</v>
      </c>
      <c r="N68" s="13">
        <f t="shared" si="5"/>
        <v>6.1419725102917144E-4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-8.4692779656976143</v>
      </c>
      <c r="M69">
        <f t="shared" si="4"/>
        <v>-8.4692779656976143</v>
      </c>
      <c r="N69" s="55">
        <f t="shared" si="5"/>
        <v>4.8551048164787727E-6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-8.4673688978300206</v>
      </c>
      <c r="M70">
        <f t="shared" si="4"/>
        <v>-8.4673688978300206</v>
      </c>
      <c r="N70" s="13">
        <f t="shared" si="5"/>
        <v>6.9156731651848831E-4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-8.4622528229463327</v>
      </c>
      <c r="M71">
        <f t="shared" si="4"/>
        <v>-8.4622528229463327</v>
      </c>
      <c r="N71" s="13">
        <f t="shared" si="5"/>
        <v>2.2634171827425507E-7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-8.4540763805601511</v>
      </c>
      <c r="M72">
        <f t="shared" si="4"/>
        <v>-8.4540763805601511</v>
      </c>
      <c r="N72" s="13">
        <f t="shared" si="5"/>
        <v>4.3724340558937128E-7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-8.4429807817494122</v>
      </c>
      <c r="M73">
        <f t="shared" si="4"/>
        <v>-8.4429807817494122</v>
      </c>
      <c r="N73" s="13">
        <f t="shared" si="5"/>
        <v>6.7310476610846118E-7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-8.4291019996026595</v>
      </c>
      <c r="M74">
        <f t="shared" si="4"/>
        <v>-8.4291019996026595</v>
      </c>
      <c r="N74" s="13">
        <f t="shared" si="5"/>
        <v>9.1084887072930274E-7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-8.4125709530775961</v>
      </c>
      <c r="M75">
        <f t="shared" si="4"/>
        <v>-8.4125709530775961</v>
      </c>
      <c r="N75" s="13">
        <f t="shared" si="5"/>
        <v>1.1326402342807775E-6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-8.3935136844993892</v>
      </c>
      <c r="M76">
        <f t="shared" si="4"/>
        <v>-8.3935136844993892</v>
      </c>
      <c r="N76" s="13">
        <f t="shared" si="5"/>
        <v>1.325391148676235E-6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-8.372051530918359</v>
      </c>
      <c r="M77">
        <f t="shared" si="4"/>
        <v>-8.372051530918359</v>
      </c>
      <c r="N77" s="13">
        <f t="shared" si="5"/>
        <v>1.4802337899081823E-6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-8.3483012895390729</v>
      </c>
      <c r="M78">
        <f t="shared" si="4"/>
        <v>-8.3483012895390729</v>
      </c>
      <c r="N78" s="13">
        <f t="shared" si="5"/>
        <v>1.5919760583431256E-6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-8.3223753774255957</v>
      </c>
      <c r="M79">
        <f t="shared" si="4"/>
        <v>-8.3223753774255957</v>
      </c>
      <c r="N79" s="13">
        <f t="shared" si="5"/>
        <v>1.6585564172782428E-6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-8.2943819856804026</v>
      </c>
      <c r="M80">
        <f t="shared" si="4"/>
        <v>-8.2943819856804026</v>
      </c>
      <c r="N80" s="13">
        <f t="shared" si="5"/>
        <v>1.6805104628295537E-6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-8.2644252282878181</v>
      </c>
      <c r="M81">
        <f t="shared" si="4"/>
        <v>-8.2644252282878181</v>
      </c>
      <c r="N81" s="13">
        <f t="shared" si="5"/>
        <v>1.660459608897899E-6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-8.2326052858060894</v>
      </c>
      <c r="M82">
        <f t="shared" si="4"/>
        <v>-8.2326052858060894</v>
      </c>
      <c r="N82" s="13">
        <f t="shared" si="5"/>
        <v>1.6026301179144239E-6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-8.1990185440859076</v>
      </c>
      <c r="M83">
        <f t="shared" si="4"/>
        <v>-8.1990185440859076</v>
      </c>
      <c r="N83" s="13">
        <f t="shared" si="5"/>
        <v>1.5124087568972833E-6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-8.163757728187008</v>
      </c>
      <c r="M84">
        <f t="shared" ref="M84:M147" si="11">$L$9*$O$6*EXP(-$O$4*(G84/$L$10-1))+6*$O$6*EXP(-$O$4*(2/SQRT(3)*G84/$L$10-1))-SQRT($L$9*$O$7^2*EXP(-2*$O$5*(G84/$L$10-1))+6*$O$7^2*EXP(-2*$O$5*(2/SQRT(3)*G84/$L$10-1)))</f>
        <v>-8.163757728187008</v>
      </c>
      <c r="N84" s="13">
        <f t="shared" ref="N84:N147" si="12">(M84-H84)^2*O84</f>
        <v>1.3959396107603471E-6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-8.1269120316585877</v>
      </c>
      <c r="M85">
        <f t="shared" si="11"/>
        <v>-8.1269120316585877</v>
      </c>
      <c r="N85" s="13">
        <f t="shared" si="12"/>
        <v>1.2597650371172244E-6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-8.0885672413434673</v>
      </c>
      <c r="M86">
        <f t="shared" si="11"/>
        <v>-8.0885672413434673</v>
      </c>
      <c r="N86" s="13">
        <f t="shared" si="12"/>
        <v>1.1105123941178336E-6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-8.0488058578605024</v>
      </c>
      <c r="M87">
        <f t="shared" si="11"/>
        <v>-8.0488058578605024</v>
      </c>
      <c r="N87" s="13">
        <f t="shared" si="12"/>
        <v>9.5462700482827588E-7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-8.0077072119142816</v>
      </c>
      <c r="M88">
        <f t="shared" si="11"/>
        <v>-8.0077072119142816</v>
      </c>
      <c r="N88" s="13">
        <f t="shared" si="12"/>
        <v>7.9815082990637605E-7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-7.9653475765761375</v>
      </c>
      <c r="M89">
        <f t="shared" si="11"/>
        <v>-7.9653475765761375</v>
      </c>
      <c r="N89" s="13">
        <f t="shared" si="12"/>
        <v>6.4654549118209539E-7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-7.9218002756753743</v>
      </c>
      <c r="M90">
        <f t="shared" si="11"/>
        <v>-7.9218002756753743</v>
      </c>
      <c r="N90" s="13">
        <f t="shared" si="12"/>
        <v>5.0455761183705879E-7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-7.8771357884349271</v>
      </c>
      <c r="M91">
        <f t="shared" si="11"/>
        <v>-7.8771357884349271</v>
      </c>
      <c r="N91" s="13">
        <f t="shared" si="12"/>
        <v>3.7612389947953814E-7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-7.8314218504809983</v>
      </c>
      <c r="M92">
        <f t="shared" si="11"/>
        <v>-7.8314218504809983</v>
      </c>
      <c r="N92" s="13">
        <f t="shared" si="12"/>
        <v>2.643129849544239E-7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-7.7847235513516928</v>
      </c>
      <c r="M93">
        <f t="shared" si="11"/>
        <v>-7.7847235513516928</v>
      </c>
      <c r="N93" s="13">
        <f t="shared" si="12"/>
        <v>1.7130072887115139E-7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-7.7371034286254154</v>
      </c>
      <c r="M94">
        <f t="shared" si="11"/>
        <v>-7.7371034286254154</v>
      </c>
      <c r="N94" s="13">
        <f t="shared" si="12"/>
        <v>9.8375506623182258E-8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-7.688621558785627</v>
      </c>
      <c r="M95">
        <f t="shared" si="11"/>
        <v>-7.688621558785627</v>
      </c>
      <c r="N95" s="13">
        <f t="shared" si="12"/>
        <v>4.5969869973487391E-8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-7.6393356449344525</v>
      </c>
      <c r="M96">
        <f t="shared" si="11"/>
        <v>-7.6393356449344525</v>
      </c>
      <c r="N96" s="13">
        <f t="shared" si="12"/>
        <v>1.3714946812159795E-8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-7.5893011014638336</v>
      </c>
      <c r="M97">
        <f t="shared" si="11"/>
        <v>-7.5893011014638336</v>
      </c>
      <c r="N97" s="13">
        <f t="shared" si="12"/>
        <v>5.1396997864184352E-10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-7.5385711357891418</v>
      </c>
      <c r="M98">
        <f t="shared" si="11"/>
        <v>-7.5385711357891418</v>
      </c>
      <c r="N98" s="13">
        <f t="shared" si="12"/>
        <v>4.6314109366391915E-9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-7.4871968272465024</v>
      </c>
      <c r="M99">
        <f t="shared" si="11"/>
        <v>-7.4871968272465024</v>
      </c>
      <c r="N99" s="13">
        <f t="shared" si="12"/>
        <v>2.3794325218543668E-8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-7.435227203251646</v>
      </c>
      <c r="M100">
        <f t="shared" si="11"/>
        <v>-7.435227203251646</v>
      </c>
      <c r="N100" s="13">
        <f t="shared" si="12"/>
        <v>5.5302685229837544E-8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-7.3827093128147236</v>
      </c>
      <c r="M101">
        <f t="shared" si="11"/>
        <v>-7.3827093128147236</v>
      </c>
      <c r="N101" s="13">
        <f t="shared" si="12"/>
        <v>9.6145674547939011E-8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-7.3296882975021695</v>
      </c>
      <c r="M102">
        <f t="shared" si="11"/>
        <v>-7.3296882975021695</v>
      </c>
      <c r="N102" s="13">
        <f t="shared" si="12"/>
        <v>1.4312113893474538E-7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-7.2762074599337154</v>
      </c>
      <c r="M103">
        <f t="shared" si="11"/>
        <v>-7.2762074599337154</v>
      </c>
      <c r="N103" s="13">
        <f t="shared" si="12"/>
        <v>1.929556268952006E-7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-7.2223083298994499</v>
      </c>
      <c r="M104">
        <f t="shared" si="11"/>
        <v>-7.2223083298994499</v>
      </c>
      <c r="N104" s="13">
        <f t="shared" si="12"/>
        <v>2.4242270069355944E-7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-7.1680307281790432</v>
      </c>
      <c r="M105">
        <f t="shared" si="11"/>
        <v>-7.1680307281790432</v>
      </c>
      <c r="N105" s="13">
        <f t="shared" si="12"/>
        <v>2.8845745273958221E-7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-7.1134128281422679</v>
      </c>
      <c r="M106">
        <f t="shared" si="11"/>
        <v>-7.1134128281422679</v>
      </c>
      <c r="N106" s="13">
        <f t="shared" si="12"/>
        <v>3.2826541745331532E-7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-7.0584912152073933</v>
      </c>
      <c r="M107">
        <f t="shared" si="11"/>
        <v>-7.0584912152073933</v>
      </c>
      <c r="N107" s="13">
        <f t="shared" si="12"/>
        <v>3.5942432172014156E-7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-7.0033009442312188</v>
      </c>
      <c r="M108">
        <f t="shared" si="11"/>
        <v>-7.0033009442312188</v>
      </c>
      <c r="N108" s="13">
        <f t="shared" si="12"/>
        <v>3.7997736438667135E-7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-6.9478755949020776</v>
      </c>
      <c r="M109">
        <f t="shared" si="11"/>
        <v>-6.9478755949020776</v>
      </c>
      <c r="N109" s="13">
        <f t="shared" si="12"/>
        <v>3.8851695442376434E-7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-6.8922473252046599</v>
      </c>
      <c r="M110">
        <f t="shared" si="11"/>
        <v>-6.8922473252046599</v>
      </c>
      <c r="N110" s="13">
        <f t="shared" si="12"/>
        <v>3.842580662599028E-7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-6.8364469230231357</v>
      </c>
      <c r="M111">
        <f t="shared" si="11"/>
        <v>-6.8364469230231357</v>
      </c>
      <c r="N111" s="13">
        <f t="shared" si="12"/>
        <v>3.671005873673618E-7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-6.7805038559466846</v>
      </c>
      <c r="M112">
        <f t="shared" si="11"/>
        <v>-6.7805038559466846</v>
      </c>
      <c r="N112" s="13">
        <f t="shared" si="12"/>
        <v>3.3768023623663413E-4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-6.7244463193395116</v>
      </c>
      <c r="M113">
        <f t="shared" si="11"/>
        <v>-6.7244463193395116</v>
      </c>
      <c r="N113" s="13">
        <f t="shared" si="12"/>
        <v>2.9740781767791623E-4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-6.6683012827350723</v>
      </c>
      <c r="M114">
        <f t="shared" si="11"/>
        <v>-6.6683012827350723</v>
      </c>
      <c r="N114" s="13">
        <f t="shared" si="12"/>
        <v>2.4849675543438731E-4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-6.6120945346123445</v>
      </c>
      <c r="M115">
        <f t="shared" si="11"/>
        <v>-6.6120945346123445</v>
      </c>
      <c r="N115" s="13">
        <f t="shared" si="12"/>
        <v>1.9397899999295739E-7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-6.5558507256098935</v>
      </c>
      <c r="M116">
        <f t="shared" si="11"/>
        <v>-6.5558507256098935</v>
      </c>
      <c r="N116" s="13">
        <f t="shared" si="12"/>
        <v>1.3770955114074722E-7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-6.4995934102316122</v>
      </c>
      <c r="M117">
        <f t="shared" si="11"/>
        <v>-6.4995934102316122</v>
      </c>
      <c r="N117" s="13">
        <f t="shared" si="12"/>
        <v>8.435996090594517E-8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-6.4433450870961106</v>
      </c>
      <c r="M118">
        <f t="shared" si="11"/>
        <v>-6.4433450870961106</v>
      </c>
      <c r="N118" s="13">
        <f t="shared" si="12"/>
        <v>3.9401292784305694E-8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-6.3871272377799944</v>
      </c>
      <c r="M119">
        <f t="shared" si="11"/>
        <v>-6.3871272377799944</v>
      </c>
      <c r="N119" s="13">
        <f t="shared" si="12"/>
        <v>9.0771084220561347E-9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-6.3309603643034977</v>
      </c>
      <c r="M120">
        <f t="shared" si="11"/>
        <v>-6.3309603643034977</v>
      </c>
      <c r="N120" s="13">
        <f t="shared" si="12"/>
        <v>3.6713322611063038E-10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-6.2748640253052814</v>
      </c>
      <c r="M121">
        <f t="shared" si="11"/>
        <v>-6.2748640253052814</v>
      </c>
      <c r="N121" s="13">
        <f t="shared" si="12"/>
        <v>2.0942318695063678E-8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-6.2188568709516252</v>
      </c>
      <c r="M122">
        <f t="shared" si="11"/>
        <v>-6.2188568709516252</v>
      </c>
      <c r="N122" s="13">
        <f t="shared" si="12"/>
        <v>7.9112072096286904E-8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-6.1629566766236055</v>
      </c>
      <c r="M123">
        <f t="shared" si="11"/>
        <v>-6.1629566766236055</v>
      </c>
      <c r="N123" s="13">
        <f t="shared" si="12"/>
        <v>1.8376446428180237E-7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-6.1071803754244867</v>
      </c>
      <c r="M124">
        <f t="shared" si="11"/>
        <v>-6.1071803754244867</v>
      </c>
      <c r="N124" s="13">
        <f t="shared" si="12"/>
        <v>3.4430025470543154E-7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-6.0515440895479014</v>
      </c>
      <c r="M125">
        <f t="shared" si="11"/>
        <v>-6.0515440895479014</v>
      </c>
      <c r="N125" s="13">
        <f t="shared" si="12"/>
        <v>5.7056159010629215E-7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-5.996063160546246</v>
      </c>
      <c r="M126">
        <f t="shared" si="11"/>
        <v>-5.996063160546246</v>
      </c>
      <c r="N126" s="13">
        <f t="shared" si="12"/>
        <v>8.7275624032415369E-7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-5.9407521785371094</v>
      </c>
      <c r="M127">
        <f t="shared" si="11"/>
        <v>-5.9407521785371094</v>
      </c>
      <c r="N127" s="13">
        <f t="shared" si="12"/>
        <v>1.2613782327775702E-6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-5.8856250103844454</v>
      </c>
      <c r="M128">
        <f t="shared" si="11"/>
        <v>-5.8856250103844454</v>
      </c>
      <c r="N128" s="13">
        <f t="shared" si="12"/>
        <v>1.7471257365562469E-6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-5.8306948268898475</v>
      </c>
      <c r="M129">
        <f t="shared" si="11"/>
        <v>-5.8306948268898475</v>
      </c>
      <c r="N129" s="13">
        <f t="shared" si="12"/>
        <v>2.3408170290900404E-6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-5.7759741290280564</v>
      </c>
      <c r="M130">
        <f t="shared" si="11"/>
        <v>-5.7759741290280564</v>
      </c>
      <c r="N130" s="13">
        <f t="shared" si="12"/>
        <v>3.0533053537568975E-6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-5.7214747732597067</v>
      </c>
      <c r="M131">
        <f t="shared" si="11"/>
        <v>-5.7214747732597067</v>
      </c>
      <c r="N131" s="13">
        <f t="shared" si="12"/>
        <v>3.8953934464260831E-6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-5.6672079959531585</v>
      </c>
      <c r="M132">
        <f t="shared" si="11"/>
        <v>-5.6672079959531585</v>
      </c>
      <c r="N132" s="13">
        <f t="shared" si="12"/>
        <v>4.8777484730472194E-6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-5.6131844369461579</v>
      </c>
      <c r="M133">
        <f t="shared" si="11"/>
        <v>-5.6131844369461579</v>
      </c>
      <c r="N133" s="13">
        <f t="shared" si="12"/>
        <v>6.0108180812126628E-6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-5.559414162277017</v>
      </c>
      <c r="M134">
        <f t="shared" si="11"/>
        <v>-5.559414162277017</v>
      </c>
      <c r="N134" s="13">
        <f t="shared" si="12"/>
        <v>7.3047482248212782E-6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-5.5059066861139945</v>
      </c>
      <c r="M135">
        <f t="shared" si="11"/>
        <v>-5.5059066861139945</v>
      </c>
      <c r="N135" s="13">
        <f t="shared" si="12"/>
        <v>8.7693033752025926E-6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-5.4526709919105691</v>
      </c>
      <c r="M136">
        <f t="shared" si="11"/>
        <v>-5.4526709919105691</v>
      </c>
      <c r="N136" s="13">
        <f t="shared" si="12"/>
        <v>1.041378968340689E-5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-5.3997155528133174</v>
      </c>
      <c r="M137">
        <f t="shared" si="11"/>
        <v>-5.3997155528133174</v>
      </c>
      <c r="N137" s="13">
        <f t="shared" si="12"/>
        <v>1.2246981608780128E-5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-5.3470483513482323</v>
      </c>
      <c r="M138">
        <f t="shared" si="11"/>
        <v>-5.3470483513482323</v>
      </c>
      <c r="N138" s="13">
        <f t="shared" si="12"/>
        <v>1.4277052477711486E-5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-5.2946768984104056</v>
      </c>
      <c r="M139">
        <f t="shared" si="11"/>
        <v>-5.2946768984104056</v>
      </c>
      <c r="N139" s="13">
        <f t="shared" si="12"/>
        <v>1.6511509385227536E-5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-5.2426082515811414</v>
      </c>
      <c r="M140">
        <f t="shared" si="11"/>
        <v>-5.2426082515811414</v>
      </c>
      <c r="N140" s="13">
        <f t="shared" si="12"/>
        <v>1.8957132800119021E-5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-5.1908490327957306</v>
      </c>
      <c r="M141">
        <f t="shared" si="11"/>
        <v>-5.1908490327957306</v>
      </c>
      <c r="N141" s="13">
        <f t="shared" si="12"/>
        <v>2.1619921183962861E-5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-5.1394054453843729</v>
      </c>
      <c r="M142">
        <f t="shared" si="11"/>
        <v>-5.1394054453843729</v>
      </c>
      <c r="N142" s="13">
        <f t="shared" si="12"/>
        <v>2.4505040882850799E-5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-5.0882832905078601</v>
      </c>
      <c r="M143">
        <f t="shared" si="11"/>
        <v>-5.0882832905078601</v>
      </c>
      <c r="N143" s="13">
        <f t="shared" si="12"/>
        <v>2.7616781502729197E-5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-5.0374879830089911</v>
      </c>
      <c r="M144">
        <f t="shared" si="11"/>
        <v>-5.0374879830089911</v>
      </c>
      <c r="N144" s="13">
        <f t="shared" si="12"/>
        <v>3.0958516930164612E-5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-4.9870245666999207</v>
      </c>
      <c r="M145">
        <f t="shared" si="11"/>
        <v>-4.9870245666999207</v>
      </c>
      <c r="N145" s="13">
        <f t="shared" si="12"/>
        <v>3.4532672114708169E-5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-4.936897729104933</v>
      </c>
      <c r="M146">
        <f t="shared" si="11"/>
        <v>-4.936897729104933</v>
      </c>
      <c r="N146" s="13">
        <f t="shared" si="12"/>
        <v>3.8340695685007196E-5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-4.8871118156774953</v>
      </c>
      <c r="M147">
        <f t="shared" si="11"/>
        <v>-4.8871118156774953</v>
      </c>
      <c r="N147" s="13">
        <f t="shared" si="12"/>
        <v>4.2383038428036758E-5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-4.837670843509815</v>
      </c>
      <c r="M148">
        <f t="shared" ref="M148:M211" si="18">$L$9*$O$6*EXP(-$O$4*(G148/$L$10-1))+6*$O$6*EXP(-$O$4*(2/SQRT(3)*G148/$L$10-1))-SQRT($L$9*$O$7^2*EXP(-2*$O$5*(G148/$L$10-1))+6*$O$7^2*EXP(-2*$O$5*(2/SQRT(3)*G148/$L$10-1)))</f>
        <v>-4.837670843509815</v>
      </c>
      <c r="N148" s="13">
        <f t="shared" ref="N148:N211" si="19">(M148-H148)^2*O148</f>
        <v>4.6659137620904908E-5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-4.7885785145524178</v>
      </c>
      <c r="M149">
        <f t="shared" si="18"/>
        <v>-4.7885785145524178</v>
      </c>
      <c r="N149" s="13">
        <f t="shared" si="19"/>
        <v>5.1167407167634834E-5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-4.7398382283607372</v>
      </c>
      <c r="M150">
        <f t="shared" si="18"/>
        <v>-4.7398382283607372</v>
      </c>
      <c r="N150" s="13">
        <f t="shared" si="19"/>
        <v>5.5905233458041054E-5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-4.6914530943851309</v>
      </c>
      <c r="M151">
        <f t="shared" si="18"/>
        <v>-4.6914530943851309</v>
      </c>
      <c r="N151" s="13">
        <f t="shared" si="19"/>
        <v>6.0868976832175675E-5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-4.6434259438200742</v>
      </c>
      <c r="M152">
        <f t="shared" si="18"/>
        <v>-4.6434259438200742</v>
      </c>
      <c r="N152" s="13">
        <f t="shared" si="19"/>
        <v>6.6053978506042007E-5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-4.5957593410278612</v>
      </c>
      <c r="M153">
        <f t="shared" si="18"/>
        <v>-4.5957593410278612</v>
      </c>
      <c r="N153" s="13">
        <f t="shared" si="19"/>
        <v>7.1454572784739788E-5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-4.5484555945515623</v>
      </c>
      <c r="M154">
        <f t="shared" si="18"/>
        <v>-4.5484555945515623</v>
      </c>
      <c r="N154" s="13">
        <f t="shared" si="19"/>
        <v>7.7064104365632652E-5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-4.5015167677314487</v>
      </c>
      <c r="M155">
        <f t="shared" si="18"/>
        <v>-4.5015167677314487</v>
      </c>
      <c r="N155" s="13">
        <f t="shared" si="19"/>
        <v>8.2874950511846498E-5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-4.4549446889386584</v>
      </c>
      <c r="M156">
        <f t="shared" si="18"/>
        <v>-4.4549446889386584</v>
      </c>
      <c r="N156" s="13">
        <f t="shared" si="19"/>
        <v>8.8878547857226895E-5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-4.4087409614394009</v>
      </c>
      <c r="M157">
        <f t="shared" si="18"/>
        <v>-4.4087409614394009</v>
      </c>
      <c r="N157" s="13">
        <f t="shared" si="19"/>
        <v>9.5065423585418178E-5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-4.3629069729025014</v>
      </c>
      <c r="M158">
        <f t="shared" si="18"/>
        <v>-4.3629069729025014</v>
      </c>
      <c r="N158" s="13">
        <f t="shared" si="19"/>
        <v>1.0142523071327013E-4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-4.3174439045626762</v>
      </c>
      <c r="M159">
        <f t="shared" si="18"/>
        <v>-4.3174439045626762</v>
      </c>
      <c r="N159" s="13">
        <f t="shared" si="19"/>
        <v>1.0794678719510146E-4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-4.272352740051498</v>
      </c>
      <c r="M160">
        <f t="shared" si="18"/>
        <v>-4.272352740051498</v>
      </c>
      <c r="N160" s="13">
        <f t="shared" si="19"/>
        <v>1.1461811855524332E-4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-4.2276342739076247</v>
      </c>
      <c r="M161">
        <f t="shared" si="18"/>
        <v>-4.2276342739076247</v>
      </c>
      <c r="N161" s="13">
        <f t="shared" si="19"/>
        <v>1.2142650374770821E-4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-4.1832891197773847</v>
      </c>
      <c r="M162">
        <f t="shared" si="18"/>
        <v>-4.1832891197773847</v>
      </c>
      <c r="N162" s="13">
        <f t="shared" si="19"/>
        <v>1.2835852393845915E-4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-4.1393177183165495</v>
      </c>
      <c r="M163">
        <f t="shared" si="18"/>
        <v>-4.1393177183165495</v>
      </c>
      <c r="N163" s="13">
        <f t="shared" si="19"/>
        <v>1.3540011389943075E-4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-4.0957203448036594</v>
      </c>
      <c r="M164">
        <f t="shared" si="18"/>
        <v>-4.0957203448036594</v>
      </c>
      <c r="N164" s="13">
        <f t="shared" si="19"/>
        <v>1.425366157039831E-4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-4.0524971164749362</v>
      </c>
      <c r="M165">
        <f t="shared" si="18"/>
        <v>-4.0524971164749362</v>
      </c>
      <c r="N165" s="13">
        <f t="shared" si="19"/>
        <v>1.4975283441359701E-4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-4.009647999590495</v>
      </c>
      <c r="M166">
        <f t="shared" si="18"/>
        <v>-4.009647999590495</v>
      </c>
      <c r="N166" s="13">
        <f t="shared" si="19"/>
        <v>1.5703309544564206E-4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-3.9671728162412307</v>
      </c>
      <c r="M167">
        <f t="shared" si="18"/>
        <v>-3.9671728162412307</v>
      </c>
      <c r="N167" s="13">
        <f t="shared" si="19"/>
        <v>1.643613033177473E-4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-3.9250712509053574</v>
      </c>
      <c r="M168">
        <f t="shared" si="18"/>
        <v>-3.9250712509053574</v>
      </c>
      <c r="N168" s="13">
        <f t="shared" si="19"/>
        <v>1.7172100146884588E-4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-3.8833428567634209</v>
      </c>
      <c r="M169">
        <f t="shared" si="18"/>
        <v>-3.8833428567634209</v>
      </c>
      <c r="N169" s="13">
        <f t="shared" si="19"/>
        <v>1.7909543286060551E-4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-3.8419870617801406</v>
      </c>
      <c r="M170">
        <f t="shared" si="18"/>
        <v>-3.8419870617801406</v>
      </c>
      <c r="N170" s="13">
        <f t="shared" si="19"/>
        <v>1.8646760107474572E-4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-3.801003174561242</v>
      </c>
      <c r="M171">
        <f t="shared" si="18"/>
        <v>-3.801003174561242</v>
      </c>
      <c r="N171" s="13">
        <f t="shared" si="19"/>
        <v>1.938203316266766E-4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-3.7603903899931583</v>
      </c>
      <c r="M172">
        <f t="shared" si="18"/>
        <v>-3.7603903899931583</v>
      </c>
      <c r="N172" s="13">
        <f t="shared" si="19"/>
        <v>2.0113633322663569E-4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-3.7201477946731645</v>
      </c>
      <c r="M173">
        <f t="shared" si="18"/>
        <v>-3.7201477946731645</v>
      </c>
      <c r="N173" s="13">
        <f t="shared" si="19"/>
        <v>2.0839825873038105E-4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-3.680274372137291</v>
      </c>
      <c r="M174">
        <f t="shared" si="18"/>
        <v>-3.680274372137291</v>
      </c>
      <c r="N174" s="13">
        <f t="shared" si="19"/>
        <v>2.1558876553199103E-4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-3.6407690078930774</v>
      </c>
      <c r="M175">
        <f t="shared" si="18"/>
        <v>-3.6407690078930774</v>
      </c>
      <c r="N175" s="13">
        <f t="shared" si="19"/>
        <v>2.2269057516299877E-4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-3.601630494264016</v>
      </c>
      <c r="M176">
        <f t="shared" si="18"/>
        <v>-3.601630494264016</v>
      </c>
      <c r="N176" s="13">
        <f t="shared" si="19"/>
        <v>2.2968653187502343E-4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-3.5628575350522644</v>
      </c>
      <c r="M177">
        <f t="shared" si="18"/>
        <v>-3.5628575350522644</v>
      </c>
      <c r="N177" s="13">
        <f t="shared" si="19"/>
        <v>2.3655965999551962E-4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-3.5244487500260191</v>
      </c>
      <c r="M178">
        <f t="shared" si="18"/>
        <v>-3.5244487500260191</v>
      </c>
      <c r="N178" s="13">
        <f t="shared" si="19"/>
        <v>2.4329321985893152E-4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-3.486402679237679</v>
      </c>
      <c r="M179">
        <f t="shared" si="18"/>
        <v>-3.486402679237679</v>
      </c>
      <c r="N179" s="13">
        <f t="shared" si="19"/>
        <v>2.4987076213038876E-4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-3.4487177871787575</v>
      </c>
      <c r="M180">
        <f t="shared" si="18"/>
        <v>-3.4487177871787575</v>
      </c>
      <c r="N180" s="13">
        <f t="shared" si="19"/>
        <v>2.5627618035097856E-4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-3.411392466777269</v>
      </c>
      <c r="M181">
        <f t="shared" si="18"/>
        <v>-3.411392466777269</v>
      </c>
      <c r="N181" s="13">
        <f t="shared" si="19"/>
        <v>2.6249376154858801E-4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-3.3744250432431402</v>
      </c>
      <c r="M182">
        <f t="shared" si="18"/>
        <v>-3.3744250432431402</v>
      </c>
      <c r="N182" s="13">
        <f t="shared" si="19"/>
        <v>2.6850823477142657E-4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-3.3378137777669612</v>
      </c>
      <c r="M183">
        <f t="shared" si="18"/>
        <v>-3.3378137777669612</v>
      </c>
      <c r="N183" s="13">
        <f t="shared" si="19"/>
        <v>2.7430481741646054E-4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-3.3015568710772838</v>
      </c>
      <c r="M184">
        <f t="shared" si="18"/>
        <v>-3.3015568710772838</v>
      </c>
      <c r="N184" s="13">
        <f t="shared" si="19"/>
        <v>2.7986925923611291E-4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-3.265652466861428</v>
      </c>
      <c r="M185">
        <f t="shared" si="18"/>
        <v>-3.265652466861428</v>
      </c>
      <c r="N185" s="13">
        <f t="shared" si="19"/>
        <v>2.8518788392256319E-4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-3.2300986550546025</v>
      </c>
      <c r="M186">
        <f t="shared" si="18"/>
        <v>-3.2300986550546025</v>
      </c>
      <c r="N186" s="13">
        <f t="shared" si="19"/>
        <v>2.9024762818147829E-4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-3.1948934750020053</v>
      </c>
      <c r="M187">
        <f t="shared" si="18"/>
        <v>-3.1948934750020053</v>
      </c>
      <c r="N187" s="13">
        <f t="shared" si="19"/>
        <v>2.9503607821957924E-4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-3.160034918498396</v>
      </c>
      <c r="M188">
        <f t="shared" si="18"/>
        <v>-3.160034918498396</v>
      </c>
      <c r="N188" s="13">
        <f t="shared" si="19"/>
        <v>2.9954150358361622E-4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-3.1255209327094358</v>
      </c>
      <c r="M189">
        <f t="shared" si="18"/>
        <v>-3.1255209327094358</v>
      </c>
      <c r="N189" s="13">
        <f t="shared" si="19"/>
        <v>3.037528883016072E-4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-3.0913494229790377</v>
      </c>
      <c r="M190">
        <f t="shared" si="18"/>
        <v>-3.0913494229790377</v>
      </c>
      <c r="N190" s="13">
        <f t="shared" si="19"/>
        <v>3.0765995928691862E-4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-3.0575182555267042</v>
      </c>
      <c r="M191">
        <f t="shared" si="18"/>
        <v>-3.0575182555267042</v>
      </c>
      <c r="N191" s="13">
        <f t="shared" si="19"/>
        <v>3.1125321198092332E-4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-3.0240252600388149</v>
      </c>
      <c r="M192">
        <f t="shared" si="18"/>
        <v>-3.0240252600388149</v>
      </c>
      <c r="N192" s="13">
        <f t="shared" si="19"/>
        <v>3.1452393321711452E-4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-2.9908682321575664</v>
      </c>
      <c r="M193">
        <f t="shared" si="18"/>
        <v>-2.9908682321575664</v>
      </c>
      <c r="N193" s="13">
        <f t="shared" si="19"/>
        <v>3.1746422130458576E-4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-2.9580449358712446</v>
      </c>
      <c r="M194">
        <f t="shared" si="18"/>
        <v>-2.9580449358712446</v>
      </c>
      <c r="N194" s="13">
        <f t="shared" si="19"/>
        <v>3.2006700333540037E-4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-2.9255531058093469</v>
      </c>
      <c r="M195">
        <f t="shared" si="18"/>
        <v>-2.9255531058093469</v>
      </c>
      <c r="N195" s="13">
        <f t="shared" si="19"/>
        <v>3.2232604973164171E-4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-2.8933904494458837</v>
      </c>
      <c r="M196">
        <f t="shared" si="18"/>
        <v>-2.8933904494458837</v>
      </c>
      <c r="N196" s="13">
        <f t="shared" si="19"/>
        <v>3.2423598605906055E-4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-2.8615546492142068</v>
      </c>
      <c r="M197">
        <f t="shared" si="18"/>
        <v>-2.8615546492142068</v>
      </c>
      <c r="N197" s="13">
        <f t="shared" si="19"/>
        <v>3.2579230213878907E-4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-2.8300433645364711</v>
      </c>
      <c r="M198">
        <f t="shared" si="18"/>
        <v>-2.8300433645364711</v>
      </c>
      <c r="N198" s="13">
        <f t="shared" si="19"/>
        <v>3.2699135850104748E-4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-2.798854233770808</v>
      </c>
      <c r="M199">
        <f t="shared" si="18"/>
        <v>-2.798854233770808</v>
      </c>
      <c r="N199" s="13">
        <f t="shared" si="19"/>
        <v>3.2783039022922869E-4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-2.7679848760791286</v>
      </c>
      <c r="M200">
        <f t="shared" si="18"/>
        <v>-2.7679848760791286</v>
      </c>
      <c r="N200" s="13">
        <f t="shared" si="19"/>
        <v>3.2830750825320473E-4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-2.7374328932184326</v>
      </c>
      <c r="M201">
        <f t="shared" si="18"/>
        <v>-2.7374328932184326</v>
      </c>
      <c r="N201" s="13">
        <f t="shared" si="19"/>
        <v>3.2842169815316648E-4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-2.707195871258345</v>
      </c>
      <c r="M202">
        <f t="shared" si="18"/>
        <v>-2.707195871258345</v>
      </c>
      <c r="N202" s="13">
        <f t="shared" si="19"/>
        <v>3.2817281654540307E-4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-2.6772713822275285</v>
      </c>
      <c r="M203">
        <f t="shared" si="18"/>
        <v>-2.6772713822275285</v>
      </c>
      <c r="N203" s="13">
        <f t="shared" si="19"/>
        <v>3.2756158512434495E-4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-2.6476569856915515</v>
      </c>
      <c r="M204">
        <f t="shared" si="18"/>
        <v>-2.6476569856915515</v>
      </c>
      <c r="N204" s="13">
        <f t="shared" si="19"/>
        <v>3.2658958244152054E-4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-2.6183502302646495</v>
      </c>
      <c r="M205">
        <f t="shared" si="18"/>
        <v>-2.6183502302646495</v>
      </c>
      <c r="N205" s="13">
        <f t="shared" si="19"/>
        <v>3.2525923350623827E-4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-2.5893486550578029</v>
      </c>
      <c r="M206">
        <f t="shared" si="18"/>
        <v>-2.5893486550578029</v>
      </c>
      <c r="N206" s="13">
        <f t="shared" si="19"/>
        <v>3.2357379729612947E-4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-2.5606497910653951</v>
      </c>
      <c r="M207">
        <f t="shared" si="18"/>
        <v>-2.5606497910653951</v>
      </c>
      <c r="N207" s="13">
        <f t="shared" si="19"/>
        <v>3.2153735227104539E-4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-2.5322511624926878</v>
      </c>
      <c r="M208">
        <f t="shared" si="18"/>
        <v>-2.5322511624926878</v>
      </c>
      <c r="N208" s="13">
        <f t="shared" si="19"/>
        <v>3.1915477998484997E-4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-2.5041502880262718</v>
      </c>
      <c r="M209">
        <f t="shared" si="18"/>
        <v>-2.5041502880262718</v>
      </c>
      <c r="N209" s="13">
        <f t="shared" si="19"/>
        <v>3.1643174689330192E-4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-2.4763446820495414</v>
      </c>
      <c r="M210">
        <f t="shared" si="18"/>
        <v>-2.4763446820495414</v>
      </c>
      <c r="N210" s="13">
        <f t="shared" si="19"/>
        <v>3.1337468445823217E-4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-2.4488318558052056</v>
      </c>
      <c r="M211">
        <f t="shared" si="18"/>
        <v>-2.4488318558052056</v>
      </c>
      <c r="N211" s="13">
        <f t="shared" si="19"/>
        <v>3.0999076764975572E-4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-2.4216093185067571</v>
      </c>
      <c r="M212">
        <f t="shared" ref="M212:M275" si="25">$L$9*$O$6*EXP(-$O$4*(G212/$L$10-1))+6*$O$6*EXP(-$O$4*(2/SQRT(3)*G212/$L$10-1))-SQRT($L$9*$O$7^2*EXP(-2*$O$5*(G212/$L$10-1))+6*$O$7^2*EXP(-2*$O$5*(2/SQRT(3)*G212/$L$10-1)))</f>
        <v>-2.4216093185067571</v>
      </c>
      <c r="N212" s="13">
        <f t="shared" ref="N212:N275" si="26">(M212-H212)^2*O212</f>
        <v>3.0628789194960036E-4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-2.3946745784007684</v>
      </c>
      <c r="M213">
        <f t="shared" si="25"/>
        <v>-2.3946745784007684</v>
      </c>
      <c r="N213" s="13">
        <f t="shared" si="26"/>
        <v>3.0227464895988209E-4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-2.368025143781805</v>
      </c>
      <c r="M214">
        <f t="shared" si="25"/>
        <v>-2.368025143781805</v>
      </c>
      <c r="N214" s="13">
        <f t="shared" si="26"/>
        <v>2.9796030072131005E-4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-2.3416585239616943</v>
      </c>
      <c r="M215">
        <f t="shared" si="25"/>
        <v>-2.3416585239616943</v>
      </c>
      <c r="N215" s="13">
        <f t="shared" si="26"/>
        <v>2.9335475284588682E-4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-2.3155722301948316</v>
      </c>
      <c r="M216">
        <f t="shared" si="25"/>
        <v>-2.3155722301948316</v>
      </c>
      <c r="N216" s="13">
        <f t="shared" si="26"/>
        <v>2.8846852656825764E-4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-2.289763776561125</v>
      </c>
      <c r="M217">
        <f t="shared" si="25"/>
        <v>-2.289763776561125</v>
      </c>
      <c r="N217" s="13">
        <f t="shared" si="26"/>
        <v>2.8331272981991791E-4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-2.2642306808081569</v>
      </c>
      <c r="M218">
        <f t="shared" si="25"/>
        <v>-2.2642306808081569</v>
      </c>
      <c r="N218" s="13">
        <f t="shared" si="26"/>
        <v>2.7789902742892736E-4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-2.2389704651540518</v>
      </c>
      <c r="M219">
        <f t="shared" si="25"/>
        <v>-2.2389704651540518</v>
      </c>
      <c r="N219" s="13">
        <f t="shared" si="26"/>
        <v>2.7223961054748797E-4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-2.2139806570525105</v>
      </c>
      <c r="M220">
        <f t="shared" si="25"/>
        <v>-2.2139806570525105</v>
      </c>
      <c r="N220" s="13">
        <f t="shared" si="26"/>
        <v>2.6634716540785706E-4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-2.1892587899214235</v>
      </c>
      <c r="M221">
        <f t="shared" si="25"/>
        <v>-2.1892587899214235</v>
      </c>
      <c r="N221" s="13">
        <f t="shared" si="26"/>
        <v>2.6023484150490501E-4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-2.1648024038363913</v>
      </c>
      <c r="M222">
        <f t="shared" si="25"/>
        <v>-2.1648024038363913</v>
      </c>
      <c r="N222" s="13">
        <f t="shared" si="26"/>
        <v>2.5391621930340261E-4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-2.1406090461904954</v>
      </c>
      <c r="M223">
        <f t="shared" si="25"/>
        <v>-2.1406090461904954</v>
      </c>
      <c r="N223" s="13">
        <f t="shared" si="26"/>
        <v>2.4740527756363133E-4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-2.1166762723215391</v>
      </c>
      <c r="M224">
        <f t="shared" si="25"/>
        <v>-2.1166762723215391</v>
      </c>
      <c r="N224" s="13">
        <f t="shared" si="26"/>
        <v>2.4071636037917494E-4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-2.0930016461080152</v>
      </c>
      <c r="M225">
        <f t="shared" si="25"/>
        <v>-2.0930016461080152</v>
      </c>
      <c r="N225" s="13">
        <f t="shared" si="26"/>
        <v>2.3386414401579562E-4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-2.0695827405349427</v>
      </c>
      <c r="M226">
        <f t="shared" si="25"/>
        <v>-2.0695827405349427</v>
      </c>
      <c r="N226" s="13">
        <f t="shared" si="26"/>
        <v>2.2686360363993868E-4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-2.0464171382307224</v>
      </c>
      <c r="M227">
        <f t="shared" si="25"/>
        <v>-2.0464171382307224</v>
      </c>
      <c r="N227" s="13">
        <f t="shared" si="26"/>
        <v>2.197299800207823E-4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-2.0235024319761075</v>
      </c>
      <c r="M228">
        <f t="shared" si="25"/>
        <v>-2.0235024319761075</v>
      </c>
      <c r="N228" s="13">
        <f t="shared" si="26"/>
        <v>2.1247874628794211E-4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-2.0008362251863279</v>
      </c>
      <c r="M229">
        <f t="shared" si="25"/>
        <v>-2.0008362251863279</v>
      </c>
      <c r="N229" s="13">
        <f t="shared" si="26"/>
        <v>2.0512557482351858E-4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-1.9784161323674023</v>
      </c>
      <c r="M230">
        <f t="shared" si="25"/>
        <v>-1.9784161323674023</v>
      </c>
      <c r="N230" s="13">
        <f t="shared" si="26"/>
        <v>1.976863043640375E-4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-1.956239779547619</v>
      </c>
      <c r="M231">
        <f t="shared" si="25"/>
        <v>-1.956239779547619</v>
      </c>
      <c r="N231" s="13">
        <f t="shared" si="26"/>
        <v>1.9017690738451281E-4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-1.9343048046851226</v>
      </c>
      <c r="M232">
        <f t="shared" si="25"/>
        <v>-1.9343048046851226</v>
      </c>
      <c r="N232" s="13">
        <f t="shared" si="26"/>
        <v>1.8261345783409698E-4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-1.912608858052532</v>
      </c>
      <c r="M233">
        <f t="shared" si="25"/>
        <v>-1.912608858052532</v>
      </c>
      <c r="N233" s="13">
        <f t="shared" si="26"/>
        <v>1.7501209928867672E-4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-1.8911496025994676</v>
      </c>
      <c r="M234">
        <f t="shared" si="25"/>
        <v>-1.8911496025994676</v>
      </c>
      <c r="N234" s="13">
        <f t="shared" si="26"/>
        <v>1.6738901358317603E-4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-1.8699247142938356</v>
      </c>
      <c r="M235">
        <f t="shared" si="25"/>
        <v>-1.8699247142938356</v>
      </c>
      <c r="N235" s="13">
        <f t="shared" si="26"/>
        <v>1.5976038998219007E-4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-1.8489318824427012</v>
      </c>
      <c r="M236">
        <f t="shared" si="25"/>
        <v>-1.8489318824427012</v>
      </c>
      <c r="N236" s="13">
        <f t="shared" si="26"/>
        <v>1.5214239494463464E-4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-1.8281688099935356</v>
      </c>
      <c r="M237">
        <f t="shared" si="25"/>
        <v>-1.8281688099935356</v>
      </c>
      <c r="N237" s="13">
        <f t="shared" si="26"/>
        <v>1.4455114253442559E-4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-1.8076332138166002</v>
      </c>
      <c r="M238">
        <f t="shared" si="25"/>
        <v>-1.8076332138166002</v>
      </c>
      <c r="N238" s="13">
        <f t="shared" si="26"/>
        <v>1.3700266552603307E-4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-1.787322824969203</v>
      </c>
      <c r="M239">
        <f t="shared" si="25"/>
        <v>-1.787322824969203</v>
      </c>
      <c r="N239" s="13">
        <f t="shared" si="26"/>
        <v>1.2951288724994493E-4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-1.7672353889425552</v>
      </c>
      <c r="M240">
        <f t="shared" si="25"/>
        <v>-1.7672353889425552</v>
      </c>
      <c r="N240" s="13">
        <f t="shared" si="26"/>
        <v>1.2209759421990792E-4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-1.7473686658918897</v>
      </c>
      <c r="M241">
        <f t="shared" si="25"/>
        <v>-1.7473686658918897</v>
      </c>
      <c r="N241" s="13">
        <f t="shared" si="26"/>
        <v>1.1477240958046383E-4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-1.7277204308505218</v>
      </c>
      <c r="M242">
        <f t="shared" si="25"/>
        <v>-1.7277204308505218</v>
      </c>
      <c r="N242" s="13">
        <f t="shared" si="26"/>
        <v>1.0755276740998125E-4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-1.7082884739284849</v>
      </c>
      <c r="M243">
        <f t="shared" si="25"/>
        <v>-1.7082884739284849</v>
      </c>
      <c r="N243" s="13">
        <f t="shared" si="26"/>
        <v>1.0045388791073522E-4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-1.6890706004963485</v>
      </c>
      <c r="M244">
        <f t="shared" si="25"/>
        <v>-1.6890706004963485</v>
      </c>
      <c r="N244" s="13">
        <f t="shared" si="26"/>
        <v>9.3490753515179642E-5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-1.6700646313548342</v>
      </c>
      <c r="M245">
        <f t="shared" si="25"/>
        <v>-1.6700646313548342</v>
      </c>
      <c r="N245" s="13">
        <f t="shared" si="26"/>
        <v>8.6678085933252971E-5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-1.6512684028907689</v>
      </c>
      <c r="M246">
        <f t="shared" si="25"/>
        <v>-1.6512684028907689</v>
      </c>
      <c r="N246" s="13">
        <f t="shared" si="26"/>
        <v>8.0030324163713956E-5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-1.6326797672199616</v>
      </c>
      <c r="M247">
        <f t="shared" si="25"/>
        <v>-1.6326797672199616</v>
      </c>
      <c r="N247" s="13">
        <f t="shared" si="26"/>
        <v>7.3561603488339429E-5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-1.614296592317515</v>
      </c>
      <c r="M248">
        <f t="shared" si="25"/>
        <v>-1.614296592317515</v>
      </c>
      <c r="N248" s="13">
        <f t="shared" si="26"/>
        <v>6.7285735465600371E-5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-1.5961167621360859</v>
      </c>
      <c r="M249">
        <f t="shared" si="25"/>
        <v>-1.5961167621360859</v>
      </c>
      <c r="N249" s="13">
        <f t="shared" si="26"/>
        <v>6.1216188937494439E-5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-1.5781381767126079</v>
      </c>
      <c r="M250">
        <f t="shared" si="25"/>
        <v>-1.5781381767126079</v>
      </c>
      <c r="N250" s="13">
        <f t="shared" si="26"/>
        <v>5.536607205976767E-5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-1.5603587522639262</v>
      </c>
      <c r="M251">
        <f t="shared" si="25"/>
        <v>-1.5603587522639262</v>
      </c>
      <c r="N251" s="13">
        <f t="shared" si="26"/>
        <v>4.9748115364216659E-5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-1.5427764212718305</v>
      </c>
      <c r="M252">
        <f t="shared" si="25"/>
        <v>-1.5427764212718305</v>
      </c>
      <c r="N252" s="13">
        <f t="shared" si="26"/>
        <v>4.4374655857955841E-5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-1.5253891325579099</v>
      </c>
      <c r="M253">
        <f t="shared" si="25"/>
        <v>-1.5253891325579099</v>
      </c>
      <c r="N253" s="13">
        <f t="shared" si="26"/>
        <v>3.925762216307132E-5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-1.5081948513486629</v>
      </c>
      <c r="M254">
        <f t="shared" si="25"/>
        <v>-1.5081948513486629</v>
      </c>
      <c r="N254" s="13">
        <f t="shared" si="26"/>
        <v>3.4408520696829471E-5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-1.4911915593312992</v>
      </c>
      <c r="M255">
        <f t="shared" si="25"/>
        <v>-1.4911915593312992</v>
      </c>
      <c r="N255" s="13">
        <f t="shared" si="26"/>
        <v>2.983842289065209E-5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-1.4743772547005711</v>
      </c>
      <c r="M256">
        <f t="shared" si="25"/>
        <v>-1.4743772547005711</v>
      </c>
      <c r="N256" s="13">
        <f t="shared" si="26"/>
        <v>2.5557953444407237E-5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-1.457749952197094</v>
      </c>
      <c r="M257">
        <f t="shared" si="25"/>
        <v>-1.457749952197094</v>
      </c>
      <c r="N257" s="13">
        <f t="shared" si="26"/>
        <v>2.1577279609092766E-5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-1.4413076831374627</v>
      </c>
      <c r="M258">
        <f t="shared" si="25"/>
        <v>-1.4413076831374627</v>
      </c>
      <c r="N258" s="13">
        <f t="shared" si="26"/>
        <v>1.7906101490479962E-5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-1.4250484954365426</v>
      </c>
      <c r="M259">
        <f t="shared" si="25"/>
        <v>-1.4250484954365426</v>
      </c>
      <c r="N259" s="13">
        <f t="shared" si="26"/>
        <v>1.4553643363480657E-5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-1.4089704536223004</v>
      </c>
      <c r="M260">
        <f t="shared" si="25"/>
        <v>-1.4089704536223004</v>
      </c>
      <c r="N260" s="13">
        <f t="shared" si="26"/>
        <v>1.1528645985171187E-5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-1.3930716388434499</v>
      </c>
      <c r="M261">
        <f t="shared" si="25"/>
        <v>-1.3930716388434499</v>
      </c>
      <c r="N261" s="13">
        <f t="shared" si="26"/>
        <v>8.8393598935025384E-6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-1.3773501488702968</v>
      </c>
      <c r="M262">
        <f t="shared" si="25"/>
        <v>-1.3773501488702968</v>
      </c>
      <c r="N262" s="13">
        <f t="shared" si="26"/>
        <v>6.4935396759716846E-6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-1.3618040980890331</v>
      </c>
      <c r="M263">
        <f t="shared" si="25"/>
        <v>-1.3618040980890331</v>
      </c>
      <c r="N263" s="13">
        <f t="shared" si="26"/>
        <v>4.4984391921184405E-6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-1.3464316174898148</v>
      </c>
      <c r="M264">
        <f t="shared" si="25"/>
        <v>-1.3464316174898148</v>
      </c>
      <c r="N264" s="13">
        <f t="shared" si="26"/>
        <v>2.8608077315220099E-6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-1.3312308546488811</v>
      </c>
      <c r="M265">
        <f t="shared" si="25"/>
        <v>-1.3312308546488811</v>
      </c>
      <c r="N265" s="13">
        <f t="shared" si="26"/>
        <v>1.5868870881652519E-6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-1.3161999737050065</v>
      </c>
      <c r="M266">
        <f t="shared" si="25"/>
        <v>-1.3161999737050065</v>
      </c>
      <c r="N266" s="13">
        <f t="shared" si="26"/>
        <v>6.8240953051713211E-7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-1.3013371553305519</v>
      </c>
      <c r="M267">
        <f t="shared" si="25"/>
        <v>-1.3013371553305519</v>
      </c>
      <c r="N267" s="13">
        <f t="shared" si="26"/>
        <v>1.5259664573124689E-7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-1.2866405966973391</v>
      </c>
      <c r="M268">
        <f t="shared" si="25"/>
        <v>-1.2866405966973391</v>
      </c>
      <c r="N268" s="13">
        <f t="shared" si="26"/>
        <v>2.1590353734233224E-9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-1.2721085114376436</v>
      </c>
      <c r="M269">
        <f t="shared" si="25"/>
        <v>-1.2721085114376436</v>
      </c>
      <c r="N269" s="13">
        <f t="shared" si="26"/>
        <v>2.3529683900042372E-7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-1.2577391296004876</v>
      </c>
      <c r="M270">
        <f t="shared" si="25"/>
        <v>-1.2577391296004876</v>
      </c>
      <c r="N270" s="13">
        <f t="shared" si="26"/>
        <v>8.5570106125205896E-7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-1.243530697603501</v>
      </c>
      <c r="M271">
        <f t="shared" si="25"/>
        <v>-1.243530697603501</v>
      </c>
      <c r="N271" s="13">
        <f t="shared" si="26"/>
        <v>1.8665556772667632E-6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-1.2294814781805568</v>
      </c>
      <c r="M272">
        <f t="shared" si="25"/>
        <v>-1.2294814781805568</v>
      </c>
      <c r="N272" s="13">
        <f t="shared" si="26"/>
        <v>3.270540490621903E-6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-1.2155897503253672</v>
      </c>
      <c r="M273">
        <f t="shared" si="25"/>
        <v>-1.2155897503253672</v>
      </c>
      <c r="N273" s="13">
        <f t="shared" si="26"/>
        <v>5.0698347173468919E-6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-1.2018538092312958</v>
      </c>
      <c r="M274">
        <f t="shared" si="25"/>
        <v>-1.2018538092312958</v>
      </c>
      <c r="N274" s="13">
        <f t="shared" si="26"/>
        <v>7.2661212692393933E-6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-1.1882719662275159</v>
      </c>
      <c r="M275">
        <f t="shared" si="25"/>
        <v>-1.1882719662275159</v>
      </c>
      <c r="N275" s="13">
        <f t="shared" si="26"/>
        <v>9.8605917089623235E-6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-1.1748425487117629</v>
      </c>
      <c r="M276">
        <f t="shared" ref="M276:M339" si="32">$L$9*$O$6*EXP(-$O$4*(G276/$L$10-1))+6*$O$6*EXP(-$O$4*(2/SQRT(3)*G276/$L$10-1))-SQRT($L$9*$O$7^2*EXP(-2*$O$5*(G276/$L$10-1))+6*$O$7^2*EXP(-2*$O$5*(2/SQRT(3)*G276/$L$10-1)))</f>
        <v>-1.1748425487117629</v>
      </c>
      <c r="N276" s="13">
        <f t="shared" ref="N276:N339" si="33">(M276-H276)^2*O276</f>
        <v>1.2853951849472477E-5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-1.1615639000798168</v>
      </c>
      <c r="M277">
        <f t="shared" si="32"/>
        <v>-1.1615639000798168</v>
      </c>
      <c r="N277" s="13">
        <f t="shared" si="33"/>
        <v>1.6246427969731539E-5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-1.1484343796519072</v>
      </c>
      <c r="M278">
        <f t="shared" si="32"/>
        <v>-1.1484343796519072</v>
      </c>
      <c r="N278" s="13">
        <f t="shared" si="33"/>
        <v>2.0037773618510291E-5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-1.1354523625962405</v>
      </c>
      <c r="M279">
        <f t="shared" si="32"/>
        <v>-1.1354523625962405</v>
      </c>
      <c r="N279" s="13">
        <f t="shared" si="33"/>
        <v>2.422727697813802E-5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-1.1226162398496822</v>
      </c>
      <c r="M280">
        <f t="shared" si="32"/>
        <v>-1.1226162398496822</v>
      </c>
      <c r="N280" s="13">
        <f t="shared" si="33"/>
        <v>2.8813768759786712E-5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-1.1099244180359717</v>
      </c>
      <c r="M281">
        <f t="shared" si="32"/>
        <v>-1.1099244180359717</v>
      </c>
      <c r="N281" s="13">
        <f t="shared" si="33"/>
        <v>3.3795630601902623E-5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-1.0973753193813824</v>
      </c>
      <c r="M282">
        <f t="shared" si="32"/>
        <v>-1.0973753193813824</v>
      </c>
      <c r="N282" s="13">
        <f t="shared" si="33"/>
        <v>3.9170803943468823E-5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-1.0849673816281526</v>
      </c>
      <c r="M283">
        <f t="shared" si="32"/>
        <v>-1.0849673816281526</v>
      </c>
      <c r="N283" s="13">
        <f t="shared" si="33"/>
        <v>4.4936799343949651E-5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-1.0726990579456572</v>
      </c>
      <c r="M284">
        <f t="shared" si="32"/>
        <v>-1.0726990579456572</v>
      </c>
      <c r="N284" s="13">
        <f t="shared" si="33"/>
        <v>5.1090706221898161E-5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-1.060568816839651</v>
      </c>
      <c r="M285">
        <f t="shared" si="32"/>
        <v>-1.060568816839651</v>
      </c>
      <c r="N285" s="13">
        <f t="shared" si="33"/>
        <v>5.7629202984153838E-5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-1.0485751420595262</v>
      </c>
      <c r="M286">
        <f t="shared" si="32"/>
        <v>-1.0485751420595262</v>
      </c>
      <c r="N286" s="13">
        <f t="shared" si="33"/>
        <v>6.4548567518385821E-5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-1.0367165325038299</v>
      </c>
      <c r="M287">
        <f t="shared" si="32"/>
        <v>-1.0367165325038299</v>
      </c>
      <c r="N287" s="13">
        <f t="shared" si="33"/>
        <v>7.1844688021335581E-5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-1.0249915021240446</v>
      </c>
      <c r="M288">
        <f t="shared" si="32"/>
        <v>-1.0249915021240446</v>
      </c>
      <c r="N288" s="13">
        <f t="shared" si="33"/>
        <v>7.9513074136158864E-5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-1.0133985798269007</v>
      </c>
      <c r="M289">
        <f t="shared" si="32"/>
        <v>-1.0133985798269007</v>
      </c>
      <c r="N289" s="13">
        <f t="shared" si="33"/>
        <v>8.7548868371883036E-5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-1.0019363093751732</v>
      </c>
      <c r="M290">
        <f t="shared" si="32"/>
        <v>-1.0019363093751732</v>
      </c>
      <c r="N290" s="13">
        <f t="shared" si="33"/>
        <v>9.594685777932052E-5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-0.99060324928718191</v>
      </c>
      <c r="M291">
        <f t="shared" si="32"/>
        <v>-0.99060324928718191</v>
      </c>
      <c r="N291" s="13">
        <f t="shared" si="33"/>
        <v>1.0470148585729079E-4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-0.97939797273496443</v>
      </c>
      <c r="M292">
        <f t="shared" si="32"/>
        <v>-0.97939797273496443</v>
      </c>
      <c r="N292" s="13">
        <f t="shared" si="33"/>
        <v>1.1380686466414172E-4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-0.96831906744141583</v>
      </c>
      <c r="M293">
        <f t="shared" si="32"/>
        <v>-0.96831906744141583</v>
      </c>
      <c r="N293" s="13">
        <f t="shared" si="33"/>
        <v>1.2325678711003373E-4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-0.95736513557626668</v>
      </c>
      <c r="M294">
        <f t="shared" si="32"/>
        <v>-0.95736513557626668</v>
      </c>
      <c r="N294" s="13">
        <f t="shared" si="33"/>
        <v>1.3304473940521424E-4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-0.94653479365117288</v>
      </c>
      <c r="M295">
        <f t="shared" si="32"/>
        <v>-0.94653479365117288</v>
      </c>
      <c r="N295" s="13">
        <f t="shared" si="33"/>
        <v>1.4316391364157708E-4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-0.93582667241382611</v>
      </c>
      <c r="M296">
        <f t="shared" si="32"/>
        <v>-0.93582667241382611</v>
      </c>
      <c r="N296" s="13">
        <f t="shared" si="33"/>
        <v>1.5360722048376175E-4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-0.92523941674136689</v>
      </c>
      <c r="M297">
        <f t="shared" si="32"/>
        <v>-0.92523941674136689</v>
      </c>
      <c r="N297" s="13">
        <f t="shared" si="33"/>
        <v>1.6436730194752718E-4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-0.91477168553298882</v>
      </c>
      <c r="M298">
        <f t="shared" si="32"/>
        <v>-0.91477168553298882</v>
      </c>
      <c r="N298" s="13">
        <f t="shared" si="33"/>
        <v>1.7543654424403304E-4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-0.90442215160195305</v>
      </c>
      <c r="M299">
        <f t="shared" si="32"/>
        <v>-0.90442215160195305</v>
      </c>
      <c r="N299" s="13">
        <f t="shared" si="33"/>
        <v>1.8680709066821221E-4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-0.89418950156693988</v>
      </c>
      <c r="M300">
        <f t="shared" si="32"/>
        <v>-0.89418950156693988</v>
      </c>
      <c r="N300" s="13">
        <f t="shared" si="33"/>
        <v>1.9847085451148928E-4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-0.88407243574298544</v>
      </c>
      <c r="M301">
        <f t="shared" si="32"/>
        <v>-0.88407243574298544</v>
      </c>
      <c r="N301" s="13">
        <f t="shared" si="33"/>
        <v>2.104195319782189E-4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-0.87406966803192543</v>
      </c>
      <c r="M302">
        <f t="shared" si="32"/>
        <v>-0.87406966803192543</v>
      </c>
      <c r="N302" s="13">
        <f t="shared" si="33"/>
        <v>2.2264461508747033E-4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-0.86417992581242442</v>
      </c>
      <c r="M303">
        <f t="shared" si="32"/>
        <v>-0.86417992581242442</v>
      </c>
      <c r="N303" s="13">
        <f t="shared" si="33"/>
        <v>2.3513740454103542E-4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-0.85440194982974949</v>
      </c>
      <c r="M304">
        <f t="shared" si="32"/>
        <v>-0.85440194982974949</v>
      </c>
      <c r="N304" s="13">
        <f t="shared" si="33"/>
        <v>2.4788902254039977E-4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-0.84473449408520929</v>
      </c>
      <c r="M305">
        <f t="shared" si="32"/>
        <v>-0.84473449408520929</v>
      </c>
      <c r="N305" s="13">
        <f t="shared" si="33"/>
        <v>2.6089042553530697E-4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-0.83517632572546685</v>
      </c>
      <c r="M306">
        <f t="shared" si="32"/>
        <v>-0.83517632572546685</v>
      </c>
      <c r="N306" s="13">
        <f t="shared" si="33"/>
        <v>2.7413241688737381E-4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-0.82572622493160031</v>
      </c>
      <c r="M307">
        <f t="shared" si="32"/>
        <v>-0.82572622493160031</v>
      </c>
      <c r="N307" s="13">
        <f t="shared" si="33"/>
        <v>2.8760565943373697E-4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-0.81638298480812543</v>
      </c>
      <c r="M308">
        <f t="shared" si="32"/>
        <v>-0.81638298480812543</v>
      </c>
      <c r="N308" s="13">
        <f t="shared" si="33"/>
        <v>3.0130068793475387E-4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-0.80714541127191641</v>
      </c>
      <c r="M309">
        <f t="shared" si="32"/>
        <v>-0.80714541127191641</v>
      </c>
      <c r="N309" s="13">
        <f t="shared" si="33"/>
        <v>3.1520792139257201E-4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-0.79801232294117252</v>
      </c>
      <c r="M310">
        <f t="shared" si="32"/>
        <v>-0.79801232294117252</v>
      </c>
      <c r="N310" s="13">
        <f t="shared" si="33"/>
        <v>3.2931767522594718E-4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-0.78898255102433512</v>
      </c>
      <c r="M311">
        <f t="shared" si="32"/>
        <v>-0.78898255102433512</v>
      </c>
      <c r="N311" s="13">
        <f t="shared" si="33"/>
        <v>3.4362017328914415E-4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-0.78005493920914704</v>
      </c>
      <c r="M312">
        <f t="shared" si="32"/>
        <v>-0.78005493920914704</v>
      </c>
      <c r="N312" s="13">
        <f t="shared" si="33"/>
        <v>3.5810555972246266E-4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-0.77122834355177028</v>
      </c>
      <c r="M313">
        <f t="shared" si="32"/>
        <v>-0.77122834355177028</v>
      </c>
      <c r="N313" s="13">
        <f t="shared" si="33"/>
        <v>3.7276391062256587E-4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-0.76250163236612967</v>
      </c>
      <c r="M314">
        <f t="shared" si="32"/>
        <v>-0.76250163236612967</v>
      </c>
      <c r="N314" s="13">
        <f t="shared" si="33"/>
        <v>3.875852455224546E-4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-0.75387368611335581</v>
      </c>
      <c r="M315">
        <f t="shared" si="32"/>
        <v>-0.75387368611335581</v>
      </c>
      <c r="N315" s="13">
        <f t="shared" si="33"/>
        <v>4.0255953867017371E-4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-0.74534339729151411</v>
      </c>
      <c r="M316">
        <f t="shared" si="32"/>
        <v>-0.74534339729151411</v>
      </c>
      <c r="N316" s="13">
        <f t="shared" si="33"/>
        <v>4.176767300969875E-4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-0.73690967032555488</v>
      </c>
      <c r="M317">
        <f t="shared" si="32"/>
        <v>-0.73690967032555488</v>
      </c>
      <c r="N317" s="13">
        <f t="shared" si="33"/>
        <v>4.3292673646660806E-4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-0.72857142145759524</v>
      </c>
      <c r="M318">
        <f t="shared" si="32"/>
        <v>-0.72857142145759524</v>
      </c>
      <c r="N318" s="13">
        <f t="shared" si="33"/>
        <v>4.4829946169605886E-4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-0.72032757863746011</v>
      </c>
      <c r="M319">
        <f t="shared" si="32"/>
        <v>-0.72032757863746011</v>
      </c>
      <c r="N319" s="13">
        <f t="shared" si="33"/>
        <v>4.6378480734220445E-4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-0.71217708141361358</v>
      </c>
      <c r="M320">
        <f t="shared" si="32"/>
        <v>-0.71217708141361358</v>
      </c>
      <c r="N320" s="13">
        <f t="shared" si="33"/>
        <v>4.7937268274516335E-4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-0.70411888082442931</v>
      </c>
      <c r="M321">
        <f t="shared" si="32"/>
        <v>-0.70411888082442931</v>
      </c>
      <c r="N321" s="13">
        <f t="shared" si="33"/>
        <v>4.9505301492372097E-4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-0.69615193928992081</v>
      </c>
      <c r="M322">
        <f t="shared" si="32"/>
        <v>-0.69615193928992081</v>
      </c>
      <c r="N322" s="13">
        <f t="shared" si="33"/>
        <v>5.1081575821598313E-4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-0.68827523050381068</v>
      </c>
      <c r="M323">
        <f t="shared" si="32"/>
        <v>-0.68827523050381068</v>
      </c>
      <c r="N323" s="13">
        <f t="shared" si="33"/>
        <v>5.2665090366032315E-4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-0.68048773932611517</v>
      </c>
      <c r="M324">
        <f t="shared" si="32"/>
        <v>-0.68048773932611517</v>
      </c>
      <c r="N324" s="13">
        <f t="shared" si="33"/>
        <v>5.4254848811208809E-4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-0.67278846167614814</v>
      </c>
      <c r="M325">
        <f t="shared" si="32"/>
        <v>-0.67278846167614814</v>
      </c>
      <c r="N325" s="13">
        <f t="shared" si="33"/>
        <v>5.5849860309170705E-4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-0.66517640442608028</v>
      </c>
      <c r="M326">
        <f t="shared" si="32"/>
        <v>-0.66517640442608028</v>
      </c>
      <c r="N326" s="13">
        <f t="shared" si="33"/>
        <v>5.7449140336081241E-4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-0.65765058529492137</v>
      </c>
      <c r="M327">
        <f t="shared" si="32"/>
        <v>-0.65765058529492137</v>
      </c>
      <c r="N327" s="13">
        <f t="shared" si="33"/>
        <v>5.9051711522287371E-4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-0.6502100327430993</v>
      </c>
      <c r="M328">
        <f t="shared" si="32"/>
        <v>-0.6502100327430993</v>
      </c>
      <c r="N328" s="13">
        <f t="shared" si="33"/>
        <v>6.0656604454664296E-4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-0.64285378586755426</v>
      </c>
      <c r="M329">
        <f t="shared" si="32"/>
        <v>-0.64285378586755426</v>
      </c>
      <c r="N329" s="13">
        <f t="shared" si="33"/>
        <v>6.2262858450917377E-4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-0.63558089429739784</v>
      </c>
      <c r="M330">
        <f t="shared" si="32"/>
        <v>-0.63558089429739784</v>
      </c>
      <c r="N330" s="13">
        <f t="shared" si="33"/>
        <v>6.3869522305769232E-4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-0.6283904180901585</v>
      </c>
      <c r="M331">
        <f t="shared" si="32"/>
        <v>-0.6283904180901585</v>
      </c>
      <c r="N331" s="13">
        <f t="shared" si="33"/>
        <v>6.547565500889626E-4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-0.62128142762860483</v>
      </c>
      <c r="M332">
        <f t="shared" si="32"/>
        <v>-0.62128142762860483</v>
      </c>
      <c r="N332" s="13">
        <f t="shared" si="33"/>
        <v>6.7080326434484938E-4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-0.61425300351818901</v>
      </c>
      <c r="M333">
        <f t="shared" si="32"/>
        <v>-0.61425300351818901</v>
      </c>
      <c r="N333" s="13">
        <f t="shared" si="33"/>
        <v>6.868261800247929E-4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-0.60730423648510046</v>
      </c>
      <c r="M334">
        <f t="shared" si="32"/>
        <v>-0.60730423648510046</v>
      </c>
      <c r="N334" s="13">
        <f t="shared" si="33"/>
        <v>7.0281623311432427E-4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-0.60043422727495033</v>
      </c>
      <c r="M335">
        <f t="shared" si="32"/>
        <v>-0.60043422727495033</v>
      </c>
      <c r="N335" s="13">
        <f t="shared" si="33"/>
        <v>7.1876448743068359E-4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-0.59364208655210715</v>
      </c>
      <c r="M336">
        <f t="shared" si="32"/>
        <v>-0.59364208655210715</v>
      </c>
      <c r="N336" s="13">
        <f t="shared" si="33"/>
        <v>7.346621403865048E-4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-0.58692693479967117</v>
      </c>
      <c r="M337">
        <f t="shared" si="32"/>
        <v>-0.58692693479967117</v>
      </c>
      <c r="N337" s="13">
        <f t="shared" si="33"/>
        <v>7.5050052847210524E-4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-0.58028790222012527</v>
      </c>
      <c r="M338">
        <f t="shared" si="32"/>
        <v>-0.58028790222012527</v>
      </c>
      <c r="N338" s="13">
        <f t="shared" si="33"/>
        <v>7.6627113245886019E-4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-0.57372412863664546</v>
      </c>
      <c r="M339">
        <f t="shared" si="32"/>
        <v>-0.57372412863664546</v>
      </c>
      <c r="N339" s="13">
        <f t="shared" si="33"/>
        <v>7.8196558232484993E-4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-0.56723476339510204</v>
      </c>
      <c r="M340">
        <f t="shared" ref="M340:M403" si="39">$L$9*$O$6*EXP(-$O$4*(G340/$L$10-1))+6*$O$6*EXP(-$O$4*(2/SQRT(3)*G340/$L$10-1))-SQRT($L$9*$O$7^2*EXP(-2*$O$5*(G340/$L$10-1))+6*$O$7^2*EXP(-2*$O$5*(2/SQRT(3)*G340/$L$10-1)))</f>
        <v>-0.56723476339510204</v>
      </c>
      <c r="N340" s="13">
        <f t="shared" ref="N340:N403" si="40">(M340-H340)^2*O340</f>
        <v>7.9757566190544248E-4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-0.56081896526674124</v>
      </c>
      <c r="M341">
        <f t="shared" si="39"/>
        <v>-0.56081896526674124</v>
      </c>
      <c r="N341" s="13">
        <f t="shared" si="40"/>
        <v>8.1309331327114717E-4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-0.55447590235156519</v>
      </c>
      <c r="M342">
        <f t="shared" si="39"/>
        <v>-0.55447590235156519</v>
      </c>
      <c r="N342" s="13">
        <f t="shared" si="40"/>
        <v>8.2851064083538939E-4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-0.54820475198241425</v>
      </c>
      <c r="M343">
        <f t="shared" si="39"/>
        <v>-0.54820475198241425</v>
      </c>
      <c r="N343" s="13">
        <f t="shared" si="40"/>
        <v>8.438199151957923E-4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-0.54200470062975281</v>
      </c>
      <c r="M344">
        <f t="shared" si="39"/>
        <v>-0.54200470062975281</v>
      </c>
      <c r="N344" s="13">
        <f t="shared" si="40"/>
        <v>8.5901357671134887E-4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-0.53587494380717515</v>
      </c>
      <c r="M345">
        <f t="shared" si="39"/>
        <v>-0.53587494380717515</v>
      </c>
      <c r="N345" s="13">
        <f t="shared" si="40"/>
        <v>8.7408423882033462E-4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-0.52981468597762305</v>
      </c>
      <c r="M346">
        <f t="shared" si="39"/>
        <v>-0.52981468597762305</v>
      </c>
      <c r="N346" s="13">
        <f t="shared" si="40"/>
        <v>8.8902469110133543E-4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-0.52382314046032941</v>
      </c>
      <c r="M347">
        <f t="shared" si="39"/>
        <v>-0.52382314046032941</v>
      </c>
      <c r="N347" s="13">
        <f t="shared" si="40"/>
        <v>9.0382790208251161E-4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-0.51789952933848815</v>
      </c>
      <c r="M348">
        <f t="shared" si="39"/>
        <v>-0.51789952933848815</v>
      </c>
      <c r="N348" s="13">
        <f t="shared" si="40"/>
        <v>9.1848702180254225E-4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-0.51204308336765114</v>
      </c>
      <c r="M349">
        <f t="shared" si="39"/>
        <v>-0.51204308336765114</v>
      </c>
      <c r="N349" s="13">
        <f t="shared" si="40"/>
        <v>9.3299538412798348E-4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-0.50625304188486542</v>
      </c>
      <c r="M350">
        <f t="shared" si="39"/>
        <v>-0.50625304188486542</v>
      </c>
      <c r="N350" s="13">
        <f t="shared" si="40"/>
        <v>9.4734650883155887E-4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-0.50052865271853431</v>
      </c>
      <c r="M351">
        <f t="shared" si="39"/>
        <v>-0.50052865271853431</v>
      </c>
      <c r="N351" s="13">
        <f t="shared" si="40"/>
        <v>9.6153410343560502E-4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-0.49486917209903164</v>
      </c>
      <c r="M352">
        <f t="shared" si="39"/>
        <v>-0.49486917209903164</v>
      </c>
      <c r="N352" s="13">
        <f t="shared" si="40"/>
        <v>9.7555206482639607E-4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-0.48927386457003957</v>
      </c>
      <c r="M353">
        <f t="shared" si="39"/>
        <v>-0.48927386457003957</v>
      </c>
      <c r="N353" s="13">
        <f t="shared" si="40"/>
        <v>9.8939448064317695E-4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-0.48374200290064212</v>
      </c>
      <c r="M354">
        <f t="shared" si="39"/>
        <v>-0.48374200290064212</v>
      </c>
      <c r="N354" s="13">
        <f t="shared" si="40"/>
        <v>1.0030556304480016E-3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-0.47827286799815055</v>
      </c>
      <c r="M355">
        <f t="shared" si="39"/>
        <v>-0.47827286799815055</v>
      </c>
      <c r="N355" s="13">
        <f t="shared" si="40"/>
        <v>1.0165299866808984E-3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-0.4728657488216772</v>
      </c>
      <c r="M356">
        <f t="shared" si="39"/>
        <v>-0.4728657488216772</v>
      </c>
      <c r="N356" s="13">
        <f t="shared" si="40"/>
        <v>1.0298122154057216E-3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-0.467519942296452</v>
      </c>
      <c r="M357">
        <f t="shared" si="39"/>
        <v>-0.467519942296452</v>
      </c>
      <c r="N357" s="13">
        <f t="shared" si="40"/>
        <v>1.0428971768525323E-3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-0.46223475322887997</v>
      </c>
      <c r="M358">
        <f t="shared" si="39"/>
        <v>-0.46223475322887997</v>
      </c>
      <c r="N358" s="13">
        <f t="shared" si="40"/>
        <v>1.055779925761057E-3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-0.45700949422234705</v>
      </c>
      <c r="M359">
        <f t="shared" si="39"/>
        <v>-0.45700949422234705</v>
      </c>
      <c r="N359" s="13">
        <f t="shared" si="40"/>
        <v>1.0684557115315937E-3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-0.45184348559376486</v>
      </c>
      <c r="M360">
        <f t="shared" si="39"/>
        <v>-0.45184348559376486</v>
      </c>
      <c r="N360" s="13">
        <f t="shared" si="40"/>
        <v>1.0809199781884953E-3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-0.44673605529085914</v>
      </c>
      <c r="M361">
        <f t="shared" si="39"/>
        <v>-0.44673605529085914</v>
      </c>
      <c r="N361" s="13">
        <f t="shared" si="40"/>
        <v>1.093168364161515E-3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-0.44168653881019976</v>
      </c>
      <c r="M362">
        <f t="shared" si="39"/>
        <v>-0.44168653881019976</v>
      </c>
      <c r="N362" s="13">
        <f t="shared" si="40"/>
        <v>1.1051967018913633E-3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-0.4366942791159697</v>
      </c>
      <c r="M363">
        <f t="shared" si="39"/>
        <v>-0.4366942791159697</v>
      </c>
      <c r="N363" s="13">
        <f t="shared" si="40"/>
        <v>1.1170010172643382E-3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-0.43175862655947506</v>
      </c>
      <c r="M364">
        <f t="shared" si="39"/>
        <v>-0.43175862655947506</v>
      </c>
      <c r="N364" s="13">
        <f t="shared" si="40"/>
        <v>1.1285775288824413E-3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-0.42687893879939059</v>
      </c>
      <c r="M365">
        <f t="shared" si="39"/>
        <v>-0.42687893879939059</v>
      </c>
      <c r="N365" s="13">
        <f t="shared" si="40"/>
        <v>1.1399226471739566E-3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-0.42205458072273672</v>
      </c>
      <c r="M366">
        <f t="shared" si="39"/>
        <v>-0.42205458072273672</v>
      </c>
      <c r="N366" s="13">
        <f t="shared" si="40"/>
        <v>1.1510329733504237E-3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-0.41728492436659909</v>
      </c>
      <c r="M367">
        <f t="shared" si="39"/>
        <v>-0.41728492436659909</v>
      </c>
      <c r="N367" s="13">
        <f t="shared" si="40"/>
        <v>1.1619052982160955E-3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-0.41256934884056568</v>
      </c>
      <c r="M368">
        <f t="shared" si="39"/>
        <v>-0.41256934884056568</v>
      </c>
      <c r="N368" s="13">
        <f t="shared" si="40"/>
        <v>1.1725366008344985E-3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-0.40790724024990538</v>
      </c>
      <c r="M369">
        <f t="shared" si="39"/>
        <v>-0.40790724024990538</v>
      </c>
      <c r="N369" s="13">
        <f t="shared" si="40"/>
        <v>1.182924047058986E-3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-0.40329799161945978</v>
      </c>
      <c r="M370">
        <f t="shared" si="39"/>
        <v>-0.40329799161945978</v>
      </c>
      <c r="N370" s="13">
        <f t="shared" si="40"/>
        <v>1.1930649879315623E-3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-0.3987410028182698</v>
      </c>
      <c r="M371">
        <f t="shared" si="39"/>
        <v>-0.3987410028182698</v>
      </c>
      <c r="N371" s="13">
        <f t="shared" si="40"/>
        <v>1.2029569579568901E-3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-0.39423568048490942</v>
      </c>
      <c r="M372">
        <f t="shared" si="39"/>
        <v>-0.39423568048490942</v>
      </c>
      <c r="N372" s="13">
        <f t="shared" si="40"/>
        <v>1.2125976732555294E-3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-0.38978143795354697</v>
      </c>
      <c r="M373">
        <f t="shared" si="39"/>
        <v>-0.38978143795354697</v>
      </c>
      <c r="N373" s="13">
        <f t="shared" si="40"/>
        <v>1.2219850296032279E-3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-0.38537769518071385</v>
      </c>
      <c r="M374">
        <f t="shared" si="39"/>
        <v>-0.38537769518071385</v>
      </c>
      <c r="N374" s="13">
        <f t="shared" si="40"/>
        <v>1.2311171003609139E-3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-0.38102387867278237</v>
      </c>
      <c r="M375">
        <f t="shared" si="39"/>
        <v>-0.38102387867278237</v>
      </c>
      <c r="N375" s="13">
        <f t="shared" si="40"/>
        <v>1.2399921343005497E-3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-0.37671942141415576</v>
      </c>
      <c r="M376">
        <f t="shared" si="39"/>
        <v>-0.37671942141415576</v>
      </c>
      <c r="N376" s="13">
        <f t="shared" si="40"/>
        <v>1.2486085533332104E-3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-0.37246376279615406</v>
      </c>
      <c r="M377">
        <f t="shared" si="39"/>
        <v>-0.37246376279615406</v>
      </c>
      <c r="N377" s="13">
        <f t="shared" si="40"/>
        <v>1.2569649501431525E-3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-0.36825634854660394</v>
      </c>
      <c r="M378">
        <f t="shared" si="39"/>
        <v>-0.36825634854660394</v>
      </c>
      <c r="N378" s="13">
        <f t="shared" si="40"/>
        <v>1.2650600857343599E-3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-0.36409663066012116</v>
      </c>
      <c r="M379">
        <f t="shared" si="39"/>
        <v>-0.36409663066012116</v>
      </c>
      <c r="N379" s="13">
        <f t="shared" si="40"/>
        <v>1.2728928868936638E-3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-0.35998406732908372</v>
      </c>
      <c r="M380">
        <f t="shared" si="39"/>
        <v>-0.35998406732908372</v>
      </c>
      <c r="N380" s="13">
        <f t="shared" si="40"/>
        <v>1.2804624435760604E-3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-0.355918122875297</v>
      </c>
      <c r="M381">
        <f t="shared" si="39"/>
        <v>-0.355918122875297</v>
      </c>
      <c r="N381" s="13">
        <f t="shared" si="40"/>
        <v>1.2877680062169858E-3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-0.35189826768233357</v>
      </c>
      <c r="M382">
        <f t="shared" si="39"/>
        <v>-0.35189826768233357</v>
      </c>
      <c r="N382" s="13">
        <f t="shared" si="40"/>
        <v>1.2948089829760282E-3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-0.34792397812855963</v>
      </c>
      <c r="M383">
        <f t="shared" si="39"/>
        <v>-0.34792397812855963</v>
      </c>
      <c r="N383" s="13">
        <f t="shared" si="40"/>
        <v>1.301584936917504E-3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-0.34399473652083157</v>
      </c>
      <c r="M384">
        <f t="shared" si="39"/>
        <v>-0.34399473652083157</v>
      </c>
      <c r="N384" s="13">
        <f t="shared" si="40"/>
        <v>1.3080955831318963E-3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-0.34011003102886267</v>
      </c>
      <c r="M385">
        <f t="shared" si="39"/>
        <v>-0.34011003102886267</v>
      </c>
      <c r="N385" s="13">
        <f t="shared" si="40"/>
        <v>1.3143407858030769E-3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-0.33626935562025934</v>
      </c>
      <c r="M386">
        <f t="shared" si="39"/>
        <v>-0.33626935562025934</v>
      </c>
      <c r="N386" s="13">
        <f t="shared" si="40"/>
        <v>1.3203205552258937E-3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-0.33247220999621152</v>
      </c>
      <c r="M387">
        <f t="shared" si="39"/>
        <v>-0.33247220999621152</v>
      </c>
      <c r="N387" s="13">
        <f t="shared" si="40"/>
        <v>1.3260350447779408E-3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-0.32871809952784864</v>
      </c>
      <c r="M388">
        <f t="shared" si="39"/>
        <v>-0.32871809952784864</v>
      </c>
      <c r="N388" s="13">
        <f t="shared" si="40"/>
        <v>1.3314845478506437E-3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-0.32500653519323774</v>
      </c>
      <c r="M389">
        <f t="shared" si="39"/>
        <v>-0.32500653519323774</v>
      </c>
      <c r="N389" s="13">
        <f t="shared" si="40"/>
        <v>1.3366694947428163E-3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-0.32133703351503762</v>
      </c>
      <c r="M390">
        <f t="shared" si="39"/>
        <v>-0.32133703351503762</v>
      </c>
      <c r="N390" s="13">
        <f t="shared" si="40"/>
        <v>1.3415904495217557E-3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-0.31770911649879002</v>
      </c>
      <c r="M391">
        <f t="shared" si="39"/>
        <v>-0.31770911649879002</v>
      </c>
      <c r="N391" s="13">
        <f t="shared" si="40"/>
        <v>1.3462481068551655E-3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-0.31412231157185111</v>
      </c>
      <c r="M392">
        <f t="shared" si="39"/>
        <v>-0.31412231157185111</v>
      </c>
      <c r="N392" s="13">
        <f t="shared" si="40"/>
        <v>1.3506432888179922E-3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-0.31057615152295609</v>
      </c>
      <c r="M393">
        <f t="shared" si="39"/>
        <v>-0.31057615152295609</v>
      </c>
      <c r="N393" s="13">
        <f t="shared" si="40"/>
        <v>1.3547769416781276E-3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-0.30707017444240947</v>
      </c>
      <c r="M394">
        <f t="shared" si="39"/>
        <v>-0.30707017444240947</v>
      </c>
      <c r="N394" s="13">
        <f t="shared" si="40"/>
        <v>1.3586501326640845E-3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-0.30360392366290329</v>
      </c>
      <c r="M395">
        <f t="shared" si="39"/>
        <v>-0.30360392366290329</v>
      </c>
      <c r="N395" s="13">
        <f t="shared" si="40"/>
        <v>1.362264046719117E-3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-0.30017694770094977</v>
      </c>
      <c r="M396">
        <f t="shared" si="39"/>
        <v>-0.30017694770094977</v>
      </c>
      <c r="N396" s="13">
        <f t="shared" si="40"/>
        <v>1.3656199832441009E-3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-0.29678880019893</v>
      </c>
      <c r="M397">
        <f t="shared" si="39"/>
        <v>-0.29678880019893</v>
      </c>
      <c r="N397" s="13">
        <f t="shared" si="40"/>
        <v>1.3687193528336054E-3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-0.2934390398677505</v>
      </c>
      <c r="M398">
        <f t="shared" si="39"/>
        <v>-0.2934390398677505</v>
      </c>
      <c r="N398" s="13">
        <f t="shared" si="40"/>
        <v>1.3715636740075105E-3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-0.29012723043010319</v>
      </c>
      <c r="M399">
        <f t="shared" si="39"/>
        <v>-0.29012723043010319</v>
      </c>
      <c r="N399" s="13">
        <f t="shared" si="40"/>
        <v>1.3741545699418923E-3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-0.28685294056432659</v>
      </c>
      <c r="M400">
        <f t="shared" si="39"/>
        <v>-0.28685294056432659</v>
      </c>
      <c r="N400" s="13">
        <f t="shared" si="40"/>
        <v>1.3764937652020054E-3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-0.28361574384885635</v>
      </c>
      <c r="M401">
        <f t="shared" si="39"/>
        <v>-0.28361574384885635</v>
      </c>
      <c r="N401" s="13">
        <f t="shared" si="40"/>
        <v>1.3785830824800632E-3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-0.28041521870727076</v>
      </c>
      <c r="M402">
        <f t="shared" si="39"/>
        <v>-0.28041521870727076</v>
      </c>
      <c r="N402" s="13">
        <f t="shared" si="40"/>
        <v>1.3804244393411181E-3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-0.27725094835391356</v>
      </c>
      <c r="M403">
        <f t="shared" si="39"/>
        <v>-0.27725094835391356</v>
      </c>
      <c r="N403" s="13">
        <f t="shared" si="40"/>
        <v>1.3820198449791946E-3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-0.27412252074010252</v>
      </c>
      <c r="M404">
        <f t="shared" ref="M404:M467" si="46">$L$9*$O$6*EXP(-$O$4*(G404/$L$10-1))+6*$O$6*EXP(-$O$4*(2/SQRT(3)*G404/$L$10-1))-SQRT($L$9*$O$7^2*EXP(-2*$O$5*(G404/$L$10-1))+6*$O$7^2*EXP(-2*$O$5*(2/SQRT(3)*G404/$L$10-1)))</f>
        <v>-0.27412252074010252</v>
      </c>
      <c r="N404" s="13">
        <f t="shared" ref="N404:N467" si="47">(M404-H404)^2*O404</f>
        <v>1.3833713969868525E-3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-0.27102952850090595</v>
      </c>
      <c r="M405">
        <f t="shared" si="46"/>
        <v>-0.27102952850090595</v>
      </c>
      <c r="N405" s="13">
        <f t="shared" si="47"/>
        <v>1.3844812781401482E-3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-0.26797156890249252</v>
      </c>
      <c r="M406">
        <f t="shared" si="46"/>
        <v>-0.26797156890249252</v>
      </c>
      <c r="N406" s="13">
        <f t="shared" si="47"/>
        <v>1.385351753201809E-3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-0.26494824379004273</v>
      </c>
      <c r="M407">
        <f t="shared" si="46"/>
        <v>-0.26494824379004273</v>
      </c>
      <c r="N407" s="13">
        <f t="shared" si="47"/>
        <v>1.3859851657447506E-3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-0.26195915953622001</v>
      </c>
      <c r="M408">
        <f t="shared" si="46"/>
        <v>-0.26195915953622001</v>
      </c>
      <c r="N408" s="13">
        <f t="shared" si="47"/>
        <v>1.3863839349981197E-3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-0.25900392699019642</v>
      </c>
      <c r="M409">
        <f t="shared" si="46"/>
        <v>-0.25900392699019642</v>
      </c>
      <c r="N409" s="13">
        <f t="shared" si="47"/>
        <v>1.3865505527180474E-3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-0.25608216142722739</v>
      </c>
      <c r="M410">
        <f t="shared" si="46"/>
        <v>-0.25608216142722739</v>
      </c>
      <c r="N410" s="13">
        <f t="shared" si="47"/>
        <v>1.3864875800852488E-3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-0.25319348249876833</v>
      </c>
      <c r="M411">
        <f t="shared" si="46"/>
        <v>-0.25319348249876833</v>
      </c>
      <c r="N411" s="13">
        <f t="shared" si="47"/>
        <v>1.386197644630844E-3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-0.25033751418313488</v>
      </c>
      <c r="M412">
        <f t="shared" si="46"/>
        <v>-0.25033751418313488</v>
      </c>
      <c r="N412" s="13">
        <f t="shared" si="47"/>
        <v>1.3856834371932338E-3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-0.24751388473669189</v>
      </c>
      <c r="M413">
        <f t="shared" si="46"/>
        <v>-0.24751388473669189</v>
      </c>
      <c r="N413" s="13">
        <f t="shared" si="47"/>
        <v>1.3849477089064974E-3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-0.24472222664557658</v>
      </c>
      <c r="M414">
        <f t="shared" si="46"/>
        <v>-0.24472222664557658</v>
      </c>
      <c r="N414" s="13">
        <f t="shared" si="47"/>
        <v>1.3839932682231642E-3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-0.24196217657794303</v>
      </c>
      <c r="M415">
        <f t="shared" si="46"/>
        <v>-0.24196217657794303</v>
      </c>
      <c r="N415" s="13">
        <f t="shared" si="47"/>
        <v>1.3828229779720088E-3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-0.23923337533672656</v>
      </c>
      <c r="M416">
        <f t="shared" si="46"/>
        <v>-0.23923337533672656</v>
      </c>
      <c r="N416" s="13">
        <f t="shared" si="47"/>
        <v>1.3814397524528404E-3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-0.23653546781292464</v>
      </c>
      <c r="M417">
        <f t="shared" si="46"/>
        <v>-0.23653546781292464</v>
      </c>
      <c r="N417" s="13">
        <f t="shared" si="47"/>
        <v>1.3798465545695371E-3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-0.23386810293938359</v>
      </c>
      <c r="M418">
        <f t="shared" si="46"/>
        <v>-0.23386810293938359</v>
      </c>
      <c r="N418" s="13">
        <f t="shared" si="47"/>
        <v>1.3780463930024376E-3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-0.23123093364509545</v>
      </c>
      <c r="M419">
        <f t="shared" si="46"/>
        <v>-0.23123093364509545</v>
      </c>
      <c r="N419" s="13">
        <f t="shared" si="47"/>
        <v>1.3760423194217402E-3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-0.22862361680998824</v>
      </c>
      <c r="M420">
        <f t="shared" si="46"/>
        <v>-0.22862361680998824</v>
      </c>
      <c r="N420" s="13">
        <f t="shared" si="47"/>
        <v>1.3738374257424089E-3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-0.22604581322021941</v>
      </c>
      <c r="M421">
        <f t="shared" si="46"/>
        <v>-0.22604581322021941</v>
      </c>
      <c r="N421" s="13">
        <f t="shared" si="47"/>
        <v>1.3714348414224479E-3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-0.22349718752395092</v>
      </c>
      <c r="M422">
        <f t="shared" si="46"/>
        <v>-0.22349718752395092</v>
      </c>
      <c r="N422" s="13">
        <f t="shared" si="47"/>
        <v>1.3688377308045782E-3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-0.22097740818761766</v>
      </c>
      <c r="M423">
        <f t="shared" si="46"/>
        <v>-0.22097740818761766</v>
      </c>
      <c r="N423" s="13">
        <f t="shared" si="47"/>
        <v>1.3660492905031435E-3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-0.21848614745267211</v>
      </c>
      <c r="M424">
        <f t="shared" si="46"/>
        <v>-0.21848614745267211</v>
      </c>
      <c r="N424" s="13">
        <f t="shared" si="47"/>
        <v>1.3630727468364255E-3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-0.21602308129280628</v>
      </c>
      <c r="M425">
        <f t="shared" si="46"/>
        <v>-0.21602308129280628</v>
      </c>
      <c r="N425" s="13">
        <f t="shared" si="47"/>
        <v>1.359911353305312E-3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-0.21358788937164641</v>
      </c>
      <c r="M426">
        <f t="shared" si="46"/>
        <v>-0.21358788937164641</v>
      </c>
      <c r="N426" s="13">
        <f t="shared" si="47"/>
        <v>1.3565683881192475E-3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-0.21118025500091306</v>
      </c>
      <c r="M427">
        <f t="shared" si="46"/>
        <v>-0.21118025500091306</v>
      </c>
      <c r="N427" s="13">
        <f t="shared" si="47"/>
        <v>1.3530471517696722E-3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-0.20879986509904372</v>
      </c>
      <c r="M428">
        <f t="shared" si="46"/>
        <v>-0.20879986509904372</v>
      </c>
      <c r="N428" s="13">
        <f t="shared" si="47"/>
        <v>1.3493509646518148E-3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-0.20644641015027304</v>
      </c>
      <c r="M429">
        <f t="shared" si="46"/>
        <v>-0.20644641015027304</v>
      </c>
      <c r="N429" s="13">
        <f t="shared" si="47"/>
        <v>1.3454831647351484E-3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-0.2041195841641667</v>
      </c>
      <c r="M430">
        <f t="shared" si="46"/>
        <v>-0.2041195841641667</v>
      </c>
      <c r="N430" s="13">
        <f t="shared" si="47"/>
        <v>1.3414471052831656E-3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-0.20181908463560258</v>
      </c>
      <c r="M431">
        <f t="shared" si="46"/>
        <v>-0.20181908463560258</v>
      </c>
      <c r="N431" s="13">
        <f t="shared" si="47"/>
        <v>1.3372461526224661E-3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-0.19954461250519637</v>
      </c>
      <c r="M432">
        <f t="shared" si="46"/>
        <v>-0.19954461250519637</v>
      </c>
      <c r="N432" s="13">
        <f t="shared" si="47"/>
        <v>1.3328836839618706E-3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-0.19729587212016719</v>
      </c>
      <c r="M433">
        <f t="shared" si="46"/>
        <v>-0.19729587212016719</v>
      </c>
      <c r="N433" s="13">
        <f t="shared" si="47"/>
        <v>1.3283630852615746E-3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-0.19507257119563712</v>
      </c>
      <c r="M434">
        <f t="shared" si="46"/>
        <v>-0.19507257119563712</v>
      </c>
      <c r="N434" s="13">
        <f t="shared" si="47"/>
        <v>1.3236877491525339E-3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-0.1928744207763621</v>
      </c>
      <c r="M435">
        <f t="shared" si="46"/>
        <v>-0.1928744207763621</v>
      </c>
      <c r="N435" s="13">
        <f t="shared" si="47"/>
        <v>1.318861072906415E-3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-0.19070113519888821</v>
      </c>
      <c r="M436">
        <f t="shared" si="46"/>
        <v>-0.19070113519888821</v>
      </c>
      <c r="N436" s="13">
        <f t="shared" si="47"/>
        <v>1.3138864564559113E-3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-0.18855243205412958</v>
      </c>
      <c r="M437">
        <f t="shared" si="46"/>
        <v>-0.18855243205412958</v>
      </c>
      <c r="N437" s="13">
        <f t="shared" si="47"/>
        <v>1.3087673004657711E-3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-0.18642803215036499</v>
      </c>
      <c r="M438">
        <f t="shared" si="46"/>
        <v>-0.18642803215036499</v>
      </c>
      <c r="N438" s="13">
        <f t="shared" si="47"/>
        <v>1.3035070044543407E-3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-0.18432765947664639</v>
      </c>
      <c r="M439">
        <f t="shared" si="46"/>
        <v>-0.18432765947664639</v>
      </c>
      <c r="N439" s="13">
        <f t="shared" si="47"/>
        <v>1.2981089649656864E-3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-0.18225104116661581</v>
      </c>
      <c r="M440">
        <f t="shared" si="46"/>
        <v>-0.18225104116661581</v>
      </c>
      <c r="N440" s="13">
        <f t="shared" si="47"/>
        <v>1.2925765737920052E-3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-0.18019790746272824</v>
      </c>
      <c r="M441">
        <f t="shared" si="46"/>
        <v>-0.18019790746272824</v>
      </c>
      <c r="N441" s="13">
        <f t="shared" si="47"/>
        <v>1.2869132162465426E-3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-0.17816799168087352</v>
      </c>
      <c r="M442">
        <f t="shared" si="46"/>
        <v>-0.17816799168087352</v>
      </c>
      <c r="N442" s="13">
        <f t="shared" si="47"/>
        <v>1.2811222694864251E-3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-0.17616103017539467</v>
      </c>
      <c r="M443">
        <f t="shared" si="46"/>
        <v>-0.17616103017539467</v>
      </c>
      <c r="N443" s="13">
        <f t="shared" si="47"/>
        <v>1.2752071008855237E-3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-0.17417676230449963</v>
      </c>
      <c r="M444">
        <f t="shared" si="46"/>
        <v>-0.17417676230449963</v>
      </c>
      <c r="N444" s="13">
        <f t="shared" si="47"/>
        <v>1.2691710664569985E-3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-0.17221493039605748</v>
      </c>
      <c r="M445">
        <f t="shared" si="46"/>
        <v>-0.17221493039605748</v>
      </c>
      <c r="N445" s="13">
        <f t="shared" si="47"/>
        <v>1.2630175093250381E-3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-0.17027527971378295</v>
      </c>
      <c r="M446">
        <f t="shared" si="46"/>
        <v>-0.17027527971378295</v>
      </c>
      <c r="N446" s="13">
        <f t="shared" si="47"/>
        <v>1.256749758245869E-3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-0.16835755842379638</v>
      </c>
      <c r="M447">
        <f t="shared" si="46"/>
        <v>-0.16835755842379638</v>
      </c>
      <c r="N447" s="13">
        <f t="shared" si="47"/>
        <v>1.2503711261772957E-3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-0.16646151756156227</v>
      </c>
      <c r="M448">
        <f t="shared" si="46"/>
        <v>-0.16646151756156227</v>
      </c>
      <c r="N448" s="13">
        <f t="shared" si="47"/>
        <v>1.243884908896596E-3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-0.16458691099919825</v>
      </c>
      <c r="M449">
        <f t="shared" si="46"/>
        <v>-0.16458691099919825</v>
      </c>
      <c r="N449" s="13">
        <f t="shared" si="47"/>
        <v>1.2372943836663789E-3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-0.16273349541315221</v>
      </c>
      <c r="M450">
        <f t="shared" si="46"/>
        <v>-0.16273349541315221</v>
      </c>
      <c r="N450" s="13">
        <f t="shared" si="47"/>
        <v>1.2306028079477668E-3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-0.16090103025224287</v>
      </c>
      <c r="M451">
        <f t="shared" si="46"/>
        <v>-0.16090103025224287</v>
      </c>
      <c r="N451" s="13">
        <f t="shared" si="47"/>
        <v>1.2238134181606979E-3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-0.15908927770606116</v>
      </c>
      <c r="M452">
        <f t="shared" si="46"/>
        <v>-0.15908927770606116</v>
      </c>
      <c r="N452" s="13">
        <f t="shared" si="47"/>
        <v>1.2169294284906269E-3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-0.15729800267372676</v>
      </c>
      <c r="M453">
        <f t="shared" si="46"/>
        <v>-0.15729800267372676</v>
      </c>
      <c r="N453" s="13">
        <f t="shared" si="47"/>
        <v>1.209954029741282E-3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-0.15552697273299754</v>
      </c>
      <c r="M454">
        <f t="shared" si="46"/>
        <v>-0.15552697273299754</v>
      </c>
      <c r="N454" s="13">
        <f t="shared" si="47"/>
        <v>1.2028903882327765E-3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-0.153775958109727</v>
      </c>
      <c r="M455">
        <f t="shared" si="46"/>
        <v>-0.153775958109727</v>
      </c>
      <c r="N455" s="13">
        <f t="shared" si="47"/>
        <v>1.1957416447446836E-3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-0.15204473164766735</v>
      </c>
      <c r="M456">
        <f t="shared" si="46"/>
        <v>-0.15204473164766735</v>
      </c>
      <c r="N456" s="13">
        <f t="shared" si="47"/>
        <v>1.1885109135033663E-3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-0.15033306877861197</v>
      </c>
      <c r="M457">
        <f t="shared" si="46"/>
        <v>-0.15033306877861197</v>
      </c>
      <c r="N457" s="13">
        <f t="shared" si="47"/>
        <v>1.1812012812130121E-3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-0.14864074749287784</v>
      </c>
      <c r="M458">
        <f t="shared" si="46"/>
        <v>-0.14864074749287784</v>
      </c>
      <c r="N458" s="13">
        <f t="shared" si="47"/>
        <v>1.1738158061298523E-3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-0.14696754831011863</v>
      </c>
      <c r="M459">
        <f t="shared" si="46"/>
        <v>-0.14696754831011863</v>
      </c>
      <c r="N459" s="13">
        <f t="shared" si="47"/>
        <v>1.1663575171786626E-3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-0.14531325425047029</v>
      </c>
      <c r="M460">
        <f t="shared" si="46"/>
        <v>-0.14531325425047029</v>
      </c>
      <c r="N460" s="13">
        <f t="shared" si="47"/>
        <v>1.1588294131113033E-3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-0.14367765080602179</v>
      </c>
      <c r="M461">
        <f t="shared" si="46"/>
        <v>-0.14367765080602179</v>
      </c>
      <c r="N461" s="13">
        <f t="shared" si="47"/>
        <v>1.1512344617062291E-3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-0.14206052591260912</v>
      </c>
      <c r="M462">
        <f t="shared" si="46"/>
        <v>-0.14206052591260912</v>
      </c>
      <c r="N462" s="13">
        <f t="shared" si="47"/>
        <v>1.1435755990086311E-3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-0.14046166992192943</v>
      </c>
      <c r="M463">
        <f t="shared" si="46"/>
        <v>-0.14046166992192943</v>
      </c>
      <c r="N463" s="13">
        <f t="shared" si="47"/>
        <v>1.1358557286103386E-3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-0.13888087557396986</v>
      </c>
      <c r="M464">
        <f t="shared" si="46"/>
        <v>-0.13888087557396986</v>
      </c>
      <c r="N464" s="13">
        <f t="shared" si="47"/>
        <v>1.1280777209688399E-3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-0.13731793796974981</v>
      </c>
      <c r="M465">
        <f t="shared" si="46"/>
        <v>-0.13731793796974981</v>
      </c>
      <c r="N465" s="13">
        <f t="shared" si="47"/>
        <v>1.1202444127647235E-3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-0.1357726545443719</v>
      </c>
      <c r="M466">
        <f t="shared" si="46"/>
        <v>-0.1357726545443719</v>
      </c>
      <c r="N466" s="13">
        <f t="shared" si="47"/>
        <v>1.1123586062968802E-3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-0.13424482504037882</v>
      </c>
      <c r="M467">
        <f t="shared" si="46"/>
        <v>-0.13424482504037882</v>
      </c>
      <c r="N467" s="13">
        <f t="shared" si="47"/>
        <v>1.1044230689146422E-3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-0.13273425148141177</v>
      </c>
      <c r="M468">
        <f t="shared" ref="M468:M469" si="52">$L$9*$O$6*EXP(-$O$4*(G468/$L$10-1))+6*$O$6*EXP(-$O$4*(2/SQRT(3)*G468/$L$10-1))-SQRT($L$9*$O$7^2*EXP(-2*$O$5*(G468/$L$10-1))+6*$O$7^2*EXP(-2*$O$5*(2/SQRT(3)*G468/$L$10-1)))</f>
        <v>-0.13273425148141177</v>
      </c>
      <c r="N468" s="13">
        <f t="shared" ref="N468:N469" si="53">(M468-H468)^2*O468</f>
        <v>1.0964405324862282E-3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-0.13124073814616996</v>
      </c>
      <c r="M469">
        <f t="shared" si="52"/>
        <v>-0.13124073814616996</v>
      </c>
      <c r="N469" s="13">
        <f t="shared" si="53"/>
        <v>1.0884136929028092E-3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-7.1082999999999998</v>
      </c>
      <c r="D4" s="18" t="s">
        <v>8</v>
      </c>
      <c r="E4" s="4">
        <f>MIN(H13,H4)</f>
        <v>2.4801759178198095</v>
      </c>
      <c r="G4" s="2" t="s">
        <v>254</v>
      </c>
      <c r="H4" s="70">
        <v>2.5009999999999999</v>
      </c>
      <c r="K4" s="2" t="s">
        <v>26</v>
      </c>
      <c r="L4" s="4">
        <f>O6</f>
        <v>0.31070340607386021</v>
      </c>
      <c r="N4" s="18" t="s">
        <v>22</v>
      </c>
      <c r="O4" s="4">
        <f>O5*2.95</f>
        <v>7.0007523961973055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1">
        <v>10.922499999999999</v>
      </c>
      <c r="D5" s="2" t="s">
        <v>3</v>
      </c>
      <c r="E5" s="5">
        <f>O10</f>
        <v>4.9963152245224705E-2</v>
      </c>
      <c r="G5" s="2" t="s">
        <v>255</v>
      </c>
      <c r="H5" s="70">
        <v>4.0330000000000004</v>
      </c>
      <c r="K5" s="2" t="s">
        <v>27</v>
      </c>
      <c r="L5" s="4">
        <f>O7</f>
        <v>3.0527861036361217</v>
      </c>
      <c r="N5" s="12" t="s">
        <v>23</v>
      </c>
      <c r="O5" s="4">
        <v>2.3731364054906119</v>
      </c>
      <c r="P5" t="s">
        <v>50</v>
      </c>
      <c r="Q5" s="28" t="s">
        <v>29</v>
      </c>
      <c r="R5" s="29">
        <f>L10</f>
        <v>2.4801759178198095</v>
      </c>
      <c r="S5" s="29">
        <f>L6</f>
        <v>7.0007523961973055</v>
      </c>
      <c r="T5" s="29">
        <f>L7</f>
        <v>2.3731364054906119</v>
      </c>
      <c r="U5" s="29">
        <f>L4</f>
        <v>0.31070340607386021</v>
      </c>
      <c r="V5" s="29">
        <f>L5</f>
        <v>3.0527861036361217</v>
      </c>
      <c r="W5" s="63">
        <f>$L$10*(SQRT(4/3+$H$11^2/4)*($H$4/$E$4))</f>
        <v>3.5222540486644811</v>
      </c>
      <c r="X5" s="63">
        <f>$L$10*($H$5/$E$4)</f>
        <v>4.0330000000000004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70">
        <v>1.2589999999999999</v>
      </c>
      <c r="D6" s="2" t="s">
        <v>13</v>
      </c>
      <c r="E6" s="1">
        <v>12</v>
      </c>
      <c r="F6" t="s">
        <v>280</v>
      </c>
      <c r="K6" s="2" t="s">
        <v>22</v>
      </c>
      <c r="L6" s="4">
        <f>O4</f>
        <v>7.0007523961973055</v>
      </c>
      <c r="N6" s="12" t="s">
        <v>26</v>
      </c>
      <c r="O6" s="4">
        <v>0.31070340607386021</v>
      </c>
      <c r="P6" t="s">
        <v>50</v>
      </c>
    </row>
    <row r="7" spans="1:27" x14ac:dyDescent="0.4">
      <c r="A7" s="18" t="s">
        <v>1</v>
      </c>
      <c r="B7" s="70">
        <v>3.4449999999999998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2.3731364054906119</v>
      </c>
      <c r="N7" s="12" t="s">
        <v>27</v>
      </c>
      <c r="O7" s="4">
        <v>3.0527861036361217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280</v>
      </c>
      <c r="N9" s="3" t="s">
        <v>262</v>
      </c>
      <c r="O9" s="1">
        <f>O4/O5</f>
        <v>2.95</v>
      </c>
      <c r="Q9" s="28" t="s">
        <v>29</v>
      </c>
      <c r="R9" s="29">
        <f>L10</f>
        <v>2.4801759178198095</v>
      </c>
      <c r="S9" s="29">
        <f>O4</f>
        <v>7.0007523961973055</v>
      </c>
      <c r="T9" s="29">
        <f>O5</f>
        <v>2.3731364054906119</v>
      </c>
      <c r="U9" s="29">
        <f>O6</f>
        <v>0.31070340607386021</v>
      </c>
      <c r="V9" s="29">
        <f>O7</f>
        <v>3.0527861036361217</v>
      </c>
      <c r="W9" s="63">
        <f>$L$10*(SQRT(4/3+$H$11^2/4)*($H$4/$E$4))</f>
        <v>3.5222540486644811</v>
      </c>
      <c r="X9" s="63">
        <f>$L$10*($H$5/$E$4)</f>
        <v>4.0330000000000004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2.4801759178198095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251</v>
      </c>
      <c r="H11" s="1">
        <f>H5/H4</f>
        <v>1.6125549780087967</v>
      </c>
      <c r="N11" s="64" t="s">
        <v>265</v>
      </c>
      <c r="O11" s="20">
        <f>G118</f>
        <v>3.062676400743479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2.5009343737432594</v>
      </c>
      <c r="C12" t="s">
        <v>253</v>
      </c>
      <c r="D12" s="3" t="s">
        <v>2</v>
      </c>
      <c r="E12" s="4">
        <f>(9*$B$6*$B$5/(-$B$4))^(1/2)</f>
        <v>4.1726530204128816</v>
      </c>
      <c r="G12" s="22" t="s">
        <v>256</v>
      </c>
      <c r="H12" s="1">
        <f>H4^3*H11*SQRT(3)/2</f>
        <v>21.846719729089273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2.4801759178198095</v>
      </c>
      <c r="I13" s="1">
        <f>MAX(H13,H4)</f>
        <v>2.5009999999999999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-4.0354263657649048E-2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0.28890510602299857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1.0755250512054637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1.0489184914528948</v>
      </c>
      <c r="N19" s="13">
        <f>(M19-H19)^2*O19</f>
        <v>6.9743111117193477E-3</v>
      </c>
      <c r="O19" s="13">
        <v>1</v>
      </c>
      <c r="P19" s="14">
        <f>SUMSQ(N26:N295)</f>
        <v>3.7475269755231384E-6</v>
      </c>
      <c r="Q19" s="1" t="s">
        <v>65</v>
      </c>
      <c r="R19" s="19">
        <f>O4/(O4-O5)*-B4/SQRT(L9)</f>
        <v>3.1042917460302095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0.60788367103570451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0.58347812911507191</v>
      </c>
      <c r="N20" s="13">
        <f t="shared" ref="N20:N83" si="4">(M20-H20)^2*O20</f>
        <v>5.131257977879753E-3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0.16127912138080447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0.13897086130401348</v>
      </c>
      <c r="N21" s="13">
        <f t="shared" si="4"/>
        <v>3.7113763837245918E-3</v>
      </c>
      <c r="O21" s="13">
        <v>1</v>
      </c>
      <c r="Q21" s="16" t="s">
        <v>57</v>
      </c>
      <c r="R21" s="19">
        <f>(O7/O6)/(O4/O5)</f>
        <v>3.3306450034515978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-0.13345661168615663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5"/>
        <v>-0.33667221422280008</v>
      </c>
      <c r="I22">
        <f t="shared" si="2"/>
        <v>-4.0400665706736012</v>
      </c>
      <c r="K22">
        <f t="shared" si="3"/>
        <v>-0.2650747804884368</v>
      </c>
      <c r="M22">
        <f t="shared" si="6"/>
        <v>-0.2853853011114893</v>
      </c>
      <c r="N22" s="13">
        <f t="shared" si="4"/>
        <v>2.6303474564871418E-3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5"/>
        <v>-0.73299022665995794</v>
      </c>
      <c r="I23">
        <f t="shared" si="2"/>
        <v>-8.7958827199194953</v>
      </c>
      <c r="K23">
        <f t="shared" si="3"/>
        <v>-0.67193600943793896</v>
      </c>
      <c r="M23">
        <f t="shared" si="6"/>
        <v>-0.69034429498422512</v>
      </c>
      <c r="N23" s="13">
        <f t="shared" si="4"/>
        <v>1.8186754884912727E-3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5"/>
        <v>-1.1115522209330346</v>
      </c>
      <c r="I24">
        <f t="shared" si="2"/>
        <v>-13.338626651196416</v>
      </c>
      <c r="K24">
        <f t="shared" si="3"/>
        <v>-1.0600353432340768</v>
      </c>
      <c r="M24">
        <f t="shared" si="6"/>
        <v>-1.0766330103690294</v>
      </c>
      <c r="N24" s="13">
        <f t="shared" si="4"/>
        <v>1.2193512664133369E-3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5"/>
        <v>-1.4729852807225936</v>
      </c>
      <c r="I25">
        <f t="shared" si="2"/>
        <v>-17.675823368671125</v>
      </c>
      <c r="K25">
        <f t="shared" si="3"/>
        <v>-1.4300773365958399</v>
      </c>
      <c r="M25">
        <f t="shared" si="6"/>
        <v>-1.4449522594462003</v>
      </c>
      <c r="N25" s="13">
        <f t="shared" si="4"/>
        <v>7.8585028188271882E-4</v>
      </c>
      <c r="O25" s="13">
        <v>1</v>
      </c>
      <c r="Q25" s="17" t="s">
        <v>62</v>
      </c>
      <c r="R25" s="19">
        <f>O4/(O4-O5)*-B4/SQRT(L9)</f>
        <v>3.1042917460302095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5"/>
        <v>-1.8178962336317057</v>
      </c>
      <c r="I26">
        <f t="shared" si="2"/>
        <v>-21.81475480358047</v>
      </c>
      <c r="K26">
        <f t="shared" si="3"/>
        <v>-1.7827412598966887</v>
      </c>
      <c r="M26">
        <f t="shared" si="6"/>
        <v>-1.7959777102461238</v>
      </c>
      <c r="N26" s="13">
        <f t="shared" si="4"/>
        <v>4.8042166740429923E-4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5"/>
        <v>-2.146872270824741</v>
      </c>
      <c r="I27">
        <f t="shared" si="2"/>
        <v>-25.762467249896893</v>
      </c>
      <c r="K27">
        <f t="shared" si="3"/>
        <v>-2.1186820038257377</v>
      </c>
      <c r="M27">
        <f t="shared" si="6"/>
        <v>-2.1303607864817238</v>
      </c>
      <c r="N27" s="13">
        <f t="shared" si="4"/>
        <v>2.7262911520970184E-4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5"/>
        <v>-2.4604815484961788</v>
      </c>
      <c r="I28">
        <f t="shared" si="2"/>
        <v>-29.525778581954146</v>
      </c>
      <c r="K28">
        <f t="shared" si="3"/>
        <v>-2.4385309512678752</v>
      </c>
      <c r="M28">
        <f t="shared" si="6"/>
        <v>-2.4487295347451568</v>
      </c>
      <c r="N28" s="13">
        <f t="shared" si="4"/>
        <v>1.3810982720421214E-4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1.6954145231151008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5"/>
        <v>-2.7592737716835258</v>
      </c>
      <c r="I29">
        <f t="shared" si="2"/>
        <v>-33.111285260202308</v>
      </c>
      <c r="K29">
        <f t="shared" si="3"/>
        <v>-2.7428968176149198</v>
      </c>
      <c r="M29">
        <f t="shared" si="6"/>
        <v>-2.7516894602779427</v>
      </c>
      <c r="N29" s="13">
        <f t="shared" si="4"/>
        <v>5.7521779496858398E-5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5"/>
        <v>-3.0437807609243284</v>
      </c>
      <c r="I30">
        <f t="shared" si="2"/>
        <v>-36.525369131091942</v>
      </c>
      <c r="K30">
        <f t="shared" si="3"/>
        <v>-3.0323664606738063</v>
      </c>
      <c r="M30">
        <f t="shared" si="6"/>
        <v>-3.0398243324771528</v>
      </c>
      <c r="N30" s="13">
        <f t="shared" si="4"/>
        <v>1.5653326057620218E-5</v>
      </c>
      <c r="O30" s="13">
        <v>1</v>
      </c>
      <c r="V30" s="22" t="s">
        <v>22</v>
      </c>
      <c r="W30" s="1">
        <f>1/(O5*W25^2)</f>
        <v>3.9672312038626472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5"/>
        <v>-3.3145170022435266</v>
      </c>
      <c r="I31">
        <f t="shared" si="2"/>
        <v>-39.77420402692232</v>
      </c>
      <c r="K31">
        <f t="shared" si="3"/>
        <v>-3.3075056612938489</v>
      </c>
      <c r="M31">
        <f t="shared" si="6"/>
        <v>-3.3136969612567508</v>
      </c>
      <c r="N31" s="13">
        <f t="shared" si="4"/>
        <v>6.7246721999221811E-7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5"/>
        <v>-3.5719801809440748</v>
      </c>
      <c r="I32">
        <f t="shared" si="2"/>
        <v>-42.863762171328901</v>
      </c>
      <c r="K32">
        <f t="shared" si="3"/>
        <v>-3.5688598757925636</v>
      </c>
      <c r="M32">
        <f t="shared" si="6"/>
        <v>-3.5738499453402568</v>
      </c>
      <c r="N32" s="13">
        <f t="shared" si="4"/>
        <v>3.4960188972299422E-6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5"/>
        <v>-3.8166516996607078</v>
      </c>
      <c r="I33">
        <f t="shared" si="2"/>
        <v>-45.799820395928492</v>
      </c>
      <c r="K33">
        <f t="shared" si="3"/>
        <v>-3.8169549612187925</v>
      </c>
      <c r="M33">
        <f t="shared" si="6"/>
        <v>-3.8208063935204688</v>
      </c>
      <c r="N33" s="13">
        <f t="shared" si="4"/>
        <v>1.726148106833552E-5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5"/>
        <v>-4.0489971811241121</v>
      </c>
      <c r="I34">
        <f t="shared" si="2"/>
        <v>-48.587966173489349</v>
      </c>
      <c r="K34">
        <f t="shared" si="3"/>
        <v>-4.0522978744527922</v>
      </c>
      <c r="M34">
        <f t="shared" si="6"/>
        <v>-4.055070619882585</v>
      </c>
      <c r="N34" s="13">
        <f t="shared" si="4"/>
        <v>3.6886658352920627E-5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5"/>
        <v>-4.2694669560704277</v>
      </c>
      <c r="I35">
        <f t="shared" si="2"/>
        <v>-51.233603472845132</v>
      </c>
      <c r="K35">
        <f t="shared" si="3"/>
        <v>-4.2753773461052003</v>
      </c>
      <c r="M35">
        <f t="shared" si="6"/>
        <v>-4.2771288139496733</v>
      </c>
      <c r="N35" s="13">
        <f t="shared" si="4"/>
        <v>5.8704066161757258E-5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5"/>
        <v>-4.4784965367190424</v>
      </c>
      <c r="I36">
        <f t="shared" si="2"/>
        <v>-53.741958440628508</v>
      </c>
      <c r="K36">
        <f t="shared" si="3"/>
        <v>-4.4866645301404464</v>
      </c>
      <c r="M36">
        <f t="shared" si="6"/>
        <v>-4.4874496866728339</v>
      </c>
      <c r="N36" s="13">
        <f t="shared" si="4"/>
        <v>8.0158894095078438E-5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5"/>
        <v>-4.6765070762299228</v>
      </c>
      <c r="I37">
        <f t="shared" si="2"/>
        <v>-56.118084914759073</v>
      </c>
      <c r="K37">
        <f t="shared" si="3"/>
        <v>-4.686613630115712</v>
      </c>
      <c r="M37">
        <f t="shared" si="6"/>
        <v>-4.6864850931541078</v>
      </c>
      <c r="N37" s="13">
        <f t="shared" si="4"/>
        <v>9.9560821739321989E-5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5"/>
        <v>-4.8639058145404688</v>
      </c>
      <c r="I38">
        <f t="shared" si="2"/>
        <v>-58.366869774485622</v>
      </c>
      <c r="K38">
        <f t="shared" si="3"/>
        <v>-4.8756625028927019</v>
      </c>
      <c r="M38">
        <f t="shared" si="6"/>
        <v>-4.8746706329563061</v>
      </c>
      <c r="N38" s="13">
        <f t="shared" si="4"/>
        <v>1.1588131552595027E-4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5"/>
        <v>-5.0410865109707377</v>
      </c>
      <c r="I39">
        <f t="shared" si="2"/>
        <v>-60.493038131648852</v>
      </c>
      <c r="K39">
        <f t="shared" si="3"/>
        <v>-5.0542332406475445</v>
      </c>
      <c r="M39">
        <f t="shared" si="6"/>
        <v>-5.0524262288221014</v>
      </c>
      <c r="N39" s="13">
        <f t="shared" si="4"/>
        <v>1.2858920094853597E-4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5"/>
        <v>-5.2084298639751863</v>
      </c>
      <c r="I40">
        <f t="shared" si="2"/>
        <v>-62.501158367702232</v>
      </c>
      <c r="K40">
        <f t="shared" si="3"/>
        <v>-5.2227327319731174</v>
      </c>
      <c r="M40">
        <f t="shared" si="6"/>
        <v>-5.2201566845936185</v>
      </c>
      <c r="N40" s="13">
        <f t="shared" si="4"/>
        <v>1.3751832181688707E-4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5"/>
        <v>-5.3663039184086072</v>
      </c>
      <c r="I41">
        <f t="shared" si="2"/>
        <v>-64.395647020903283</v>
      </c>
      <c r="K41">
        <f t="shared" si="3"/>
        <v>-5.381553202838365</v>
      </c>
      <c r="M41">
        <f t="shared" si="6"/>
        <v>-5.3782522230941971</v>
      </c>
      <c r="N41" s="13">
        <f t="shared" si="4"/>
        <v>1.4276198485969047E-4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5"/>
        <v>-5.5150644606637638</v>
      </c>
      <c r="I42">
        <f t="shared" si="2"/>
        <v>-66.180773527965158</v>
      </c>
      <c r="K42">
        <f t="shared" si="3"/>
        <v>-5.5310727381405265</v>
      </c>
      <c r="M42">
        <f t="shared" si="6"/>
        <v>-5.5270890047052799</v>
      </c>
      <c r="N42" s="13">
        <f t="shared" si="4"/>
        <v>1.445896594063602E-4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5"/>
        <v>-5.6550554020283021</v>
      </c>
      <c r="I43">
        <f t="shared" si="2"/>
        <v>-67.860664824339622</v>
      </c>
      <c r="K43">
        <f t="shared" si="3"/>
        <v>-5.6716557845588405</v>
      </c>
      <c r="M43">
        <f t="shared" si="6"/>
        <v>-5.6670296273441654</v>
      </c>
      <c r="N43" s="13">
        <f t="shared" si="4"/>
        <v>1.4338207191505985E-4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5"/>
        <v>-5.7866091505988946</v>
      </c>
      <c r="I44">
        <f t="shared" si="2"/>
        <v>-69.439309807186731</v>
      </c>
      <c r="K44">
        <f t="shared" si="3"/>
        <v>-5.8036536353915356</v>
      </c>
      <c r="M44">
        <f t="shared" si="6"/>
        <v>-5.7984236085216079</v>
      </c>
      <c r="N44" s="13">
        <f t="shared" si="4"/>
        <v>1.3958141600756296E-4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5"/>
        <v>-5.9100469720812008</v>
      </c>
      <c r="I45">
        <f t="shared" si="2"/>
        <v>-70.920563664974409</v>
      </c>
      <c r="K45">
        <f t="shared" si="3"/>
        <v>-5.9274048980328882</v>
      </c>
      <c r="M45">
        <f t="shared" si="6"/>
        <v>-5.9216078501332472</v>
      </c>
      <c r="N45" s="13">
        <f t="shared" si="4"/>
        <v>1.3365390133428861E-4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5"/>
        <v>-6.0256793397950821</v>
      </c>
      <c r="I46">
        <f t="shared" si="2"/>
        <v>-72.308152077540981</v>
      </c>
      <c r="K46">
        <f t="shared" si="3"/>
        <v>-6.0432359447222108</v>
      </c>
      <c r="M46">
        <f t="shared" si="6"/>
        <v>-6.0369070866140451</v>
      </c>
      <c r="N46" s="13">
        <f t="shared" si="4"/>
        <v>1.2606229863073359E-4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5"/>
        <v>-6.1338062741956421</v>
      </c>
      <c r="I47">
        <f t="shared" si="2"/>
        <v>-73.605675290347705</v>
      </c>
      <c r="K47">
        <f t="shared" si="3"/>
        <v>-6.1514613471735711</v>
      </c>
      <c r="M47">
        <f t="shared" si="6"/>
        <v>-6.1446343170618372</v>
      </c>
      <c r="N47" s="13">
        <f t="shared" si="4"/>
        <v>1.1724651231215855E-4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5"/>
        <v>-6.2347176722120237</v>
      </c>
      <c r="I48">
        <f t="shared" si="2"/>
        <v>-74.81661206654428</v>
      </c>
      <c r="K48">
        <f t="shared" si="3"/>
        <v>-6.2523842956720124</v>
      </c>
      <c r="M48">
        <f t="shared" si="6"/>
        <v>-6.2450912219131469</v>
      </c>
      <c r="N48" s="13">
        <f t="shared" si="4"/>
        <v>1.0761053340167432E-4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5"/>
        <v>-6.3286936266974623</v>
      </c>
      <c r="I49">
        <f t="shared" si="2"/>
        <v>-75.944323520369551</v>
      </c>
      <c r="K49">
        <f t="shared" si="3"/>
        <v>-6.3462970032004513</v>
      </c>
      <c r="M49">
        <f t="shared" si="6"/>
        <v>-6.3385685647329089</v>
      </c>
      <c r="N49" s="13">
        <f t="shared" si="4"/>
        <v>9.751440120390975E-5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5"/>
        <v>-6.4160047362760011</v>
      </c>
      <c r="I50">
        <f t="shared" si="2"/>
        <v>-76.992056835312013</v>
      </c>
      <c r="K50">
        <f t="shared" si="3"/>
        <v>-6.4334810951406389</v>
      </c>
      <c r="M50">
        <f t="shared" si="6"/>
        <v>-6.4253465796589166</v>
      </c>
      <c r="N50" s="13">
        <f t="shared" si="4"/>
        <v>8.7270037790923029E-5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5"/>
        <v>-6.4969124058631644</v>
      </c>
      <c r="I51">
        <f t="shared" si="2"/>
        <v>-77.962948870357977</v>
      </c>
      <c r="K51">
        <f t="shared" si="3"/>
        <v>-6.5142079850710353</v>
      </c>
      <c r="M51">
        <f t="shared" si="6"/>
        <v>-6.5056953450214552</v>
      </c>
      <c r="N51" s="13">
        <f t="shared" si="4"/>
        <v>7.7140020258237182E-5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5"/>
        <v>-6.5716691381303027</v>
      </c>
      <c r="I52">
        <f t="shared" si="2"/>
        <v>-78.860029657563629</v>
      </c>
      <c r="K52">
        <f t="shared" si="3"/>
        <v>-6.5887392371655</v>
      </c>
      <c r="M52">
        <f t="shared" si="6"/>
        <v>-6.5798751436395477</v>
      </c>
      <c r="N52" s="13">
        <f t="shared" si="4"/>
        <v>6.7338526417759221E-5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5"/>
        <v>-6.6405188161746809</v>
      </c>
      <c r="I53">
        <f t="shared" si="2"/>
        <v>-79.686225794096174</v>
      </c>
      <c r="K53">
        <f t="shared" si="3"/>
        <v>-6.6573269156777668</v>
      </c>
      <c r="M53">
        <f t="shared" si="6"/>
        <v>-6.648136810276525</v>
      </c>
      <c r="N53" s="13">
        <f t="shared" si="4"/>
        <v>5.8033834135732428E-5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5"/>
        <v>-6.7036969776501243</v>
      </c>
      <c r="I54">
        <f t="shared" si="2"/>
        <v>-80.444363731801488</v>
      </c>
      <c r="K54">
        <f t="shared" si="3"/>
        <v>-6.720213921978865</v>
      </c>
      <c r="M54">
        <f t="shared" si="6"/>
        <v>-6.7107220667196978</v>
      </c>
      <c r="N54" s="13">
        <f t="shared" si="4"/>
        <v>4.9351876435441815E-5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5"/>
        <v>-6.7614310806058286</v>
      </c>
      <c r="I55">
        <f t="shared" si="2"/>
        <v>-81.137172967269947</v>
      </c>
      <c r="K55">
        <f t="shared" si="3"/>
        <v>-6.7776343195974045</v>
      </c>
      <c r="M55">
        <f t="shared" si="6"/>
        <v>-6.7678638449318536</v>
      </c>
      <c r="N55" s="13">
        <f t="shared" si="4"/>
        <v>4.1380456874178701E-5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5"/>
        <v>-6.8139407612741083</v>
      </c>
      <c r="I56">
        <f t="shared" si="2"/>
        <v>-81.767289135289303</v>
      </c>
      <c r="K56">
        <f t="shared" si="3"/>
        <v>-6.8298136476959357</v>
      </c>
      <c r="M56">
        <f t="shared" si="6"/>
        <v>-6.8197865987056465</v>
      </c>
      <c r="N56" s="13">
        <f t="shared" si="4"/>
        <v>3.4173815275973311E-5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5"/>
        <v>-6.861438084040989</v>
      </c>
      <c r="I57">
        <f t="shared" si="2"/>
        <v>-82.337257008491861</v>
      </c>
      <c r="K57">
        <f t="shared" si="3"/>
        <v>-6.8769692234007396</v>
      </c>
      <c r="M57">
        <f t="shared" si="6"/>
        <v>-6.8667066042360076</v>
      </c>
      <c r="N57" s="13">
        <f t="shared" si="4"/>
        <v>2.7757305045319529E-5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5"/>
        <v>-6.9041277838271142</v>
      </c>
      <c r="I58">
        <f t="shared" si="2"/>
        <v>-82.849533405925371</v>
      </c>
      <c r="K58">
        <f t="shared" si="3"/>
        <v>-6.9193104333870057</v>
      </c>
      <c r="M58">
        <f t="shared" si="6"/>
        <v>-6.9088322500105788</v>
      </c>
      <c r="N58" s="13">
        <f t="shared" si="4"/>
        <v>2.2132002071361411E-5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5"/>
        <v>-6.942207501099932</v>
      </c>
      <c r="I59">
        <f t="shared" si="2"/>
        <v>-83.306490013199181</v>
      </c>
      <c r="K59">
        <f t="shared" si="3"/>
        <v>-6.9570390151064858</v>
      </c>
      <c r="M59">
        <f t="shared" si="6"/>
        <v>-6.9463643164031224</v>
      </c>
      <c r="N59" s="13">
        <f t="shared" si="4"/>
        <v>1.7279113464837415E-5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5"/>
        <v>-6.9758680097320163</v>
      </c>
      <c r="I60">
        <f t="shared" si="2"/>
        <v>-83.710416116784188</v>
      </c>
      <c r="K60">
        <f t="shared" si="3"/>
        <v>-6.9903493280305904</v>
      </c>
      <c r="M60">
        <f t="shared" si="6"/>
        <v>-6.9794962453410019</v>
      </c>
      <c r="N60" s="13">
        <f t="shared" si="4"/>
        <v>1.3164093634311248E-5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5"/>
        <v>-7.0052934379142346</v>
      </c>
      <c r="I61">
        <f t="shared" si="2"/>
        <v>-84.063521254970823</v>
      </c>
      <c r="K61">
        <f t="shared" si="3"/>
        <v>-7.0194286152681489</v>
      </c>
      <c r="M61">
        <f t="shared" si="6"/>
        <v>-7.0084144004039786</v>
      </c>
      <c r="N61" s="13">
        <f t="shared" si="4"/>
        <v>9.7404068623885489E-6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5"/>
        <v>-7.0306614823267237</v>
      </c>
      <c r="I62">
        <f t="shared" si="2"/>
        <v>-84.367937787920681</v>
      </c>
      <c r="K62">
        <f t="shared" si="3"/>
        <v>-7.0444572559038381</v>
      </c>
      <c r="M62">
        <f t="shared" si="6"/>
        <v>-7.0332983176984962</v>
      </c>
      <c r="N62" s="13">
        <f t="shared" si="4"/>
        <v>6.9529007778306485E-6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5"/>
        <v>-7.0521436157647877</v>
      </c>
      <c r="I63">
        <f t="shared" si="2"/>
        <v>-84.625723389177452</v>
      </c>
      <c r="K63">
        <f t="shared" si="3"/>
        <v>-7.0656090083906671</v>
      </c>
      <c r="M63">
        <f t="shared" si="6"/>
        <v>-7.0543209478390203</v>
      </c>
      <c r="N63" s="13">
        <f t="shared" si="4"/>
        <v>4.7407749614822621E-6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5"/>
        <v>-7.0699052884113431</v>
      </c>
      <c r="I64">
        <f t="shared" si="2"/>
        <v>-84.838863460936125</v>
      </c>
      <c r="K64">
        <f t="shared" si="3"/>
        <v>-7.0830512453176642</v>
      </c>
      <c r="M64">
        <f t="shared" si="6"/>
        <v>-7.0716488893557932</v>
      </c>
      <c r="N64" s="13">
        <f t="shared" si="4"/>
        <v>3.0401442534870366E-6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5"/>
        <v>-7.0841061229421438</v>
      </c>
      <c r="I65">
        <f t="shared" si="2"/>
        <v>-85.009273475305719</v>
      </c>
      <c r="K65">
        <f t="shared" si="3"/>
        <v>-7.0969451798621197</v>
      </c>
      <c r="M65">
        <f t="shared" si="6"/>
        <v>-7.0854426138367224</v>
      </c>
      <c r="N65" s="13">
        <f t="shared" si="4"/>
        <v>1.7862079112913617E-6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5"/>
        <v>-7.0949001036446893</v>
      </c>
      <c r="I66">
        <f t="shared" si="2"/>
        <v>-85.138801243736268</v>
      </c>
      <c r="K66">
        <f t="shared" si="3"/>
        <v>-7.1074460842245255</v>
      </c>
      <c r="M66">
        <f t="shared" si="6"/>
        <v>-7.0958566830997754</v>
      </c>
      <c r="N66" s="13">
        <f t="shared" si="4"/>
        <v>9.1504425389280633E-7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5"/>
        <v>-7.1024357597266699</v>
      </c>
      <c r="I67">
        <f t="shared" si="2"/>
        <v>-85.229229116720035</v>
      </c>
      <c r="K67">
        <f t="shared" si="3"/>
        <v>-7.1147035003333681</v>
      </c>
      <c r="M67">
        <f t="shared" si="6"/>
        <v>-7.1030399586814914</v>
      </c>
      <c r="N67" s="13">
        <f t="shared" si="4"/>
        <v>3.6505637700745993E-7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5"/>
        <v>-7.1068563429848002</v>
      </c>
      <c r="I68">
        <f t="shared" si="2"/>
        <v>-85.282276115817609</v>
      </c>
      <c r="K68">
        <f t="shared" si="3"/>
        <v>-7.118861443096467</v>
      </c>
      <c r="M68">
        <f t="shared" si="6"/>
        <v>-7.1071358039167496</v>
      </c>
      <c r="N68" s="13">
        <f t="shared" si="4"/>
        <v>7.8098412486035933E-4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2.4801759178198095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-7.1200585964655545</v>
      </c>
      <c r="M69">
        <f t="shared" si="6"/>
        <v>-7.108282278874885</v>
      </c>
      <c r="N69" s="61">
        <f t="shared" si="4"/>
        <v>3.1403827533754936E-6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5"/>
        <v>-7.1068999390203214</v>
      </c>
      <c r="I70">
        <f t="shared" si="2"/>
        <v>-85.282799268243849</v>
      </c>
      <c r="K70">
        <f t="shared" si="3"/>
        <v>-7.1184285025709357</v>
      </c>
      <c r="M70">
        <f t="shared" si="6"/>
        <v>-7.1066123284076008</v>
      </c>
      <c r="N70" s="13">
        <f t="shared" si="4"/>
        <v>8.2719864549481387E-4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5"/>
        <v>-7.1027845916882431</v>
      </c>
      <c r="I71">
        <f t="shared" si="2"/>
        <v>-85.233415100258924</v>
      </c>
      <c r="K71">
        <f t="shared" si="3"/>
        <v>-7.1140997441738172</v>
      </c>
      <c r="M71">
        <f t="shared" si="6"/>
        <v>-7.1022539635547854</v>
      </c>
      <c r="N71" s="13">
        <f t="shared" si="4"/>
        <v>2.8156621601670856E-7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5"/>
        <v>-7.0960777697646771</v>
      </c>
      <c r="I72">
        <f t="shared" si="2"/>
        <v>-85.152933237176129</v>
      </c>
      <c r="K72">
        <f t="shared" si="3"/>
        <v>-7.1071961206748453</v>
      </c>
      <c r="M72">
        <f t="shared" si="6"/>
        <v>-7.0953304365454155</v>
      </c>
      <c r="N72" s="13">
        <f t="shared" si="4"/>
        <v>5.5850694061186188E-7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5"/>
        <v>-7.0868988169975902</v>
      </c>
      <c r="I73">
        <f t="shared" si="2"/>
        <v>-85.042785803971086</v>
      </c>
      <c r="K73">
        <f t="shared" si="3"/>
        <v>-7.0978368179087807</v>
      </c>
      <c r="M73">
        <f t="shared" si="6"/>
        <v>-7.0859604096220696</v>
      </c>
      <c r="N73" s="13">
        <f t="shared" si="4"/>
        <v>8.8060840243133562E-7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5"/>
        <v>-7.0753627562789987</v>
      </c>
      <c r="I74">
        <f t="shared" si="2"/>
        <v>-84.904353075347984</v>
      </c>
      <c r="K74">
        <f t="shared" si="3"/>
        <v>-7.0861365719467964</v>
      </c>
      <c r="M74">
        <f t="shared" si="6"/>
        <v>-7.0742581179093209</v>
      </c>
      <c r="N74" s="13">
        <f t="shared" si="4"/>
        <v>1.2202259277643828E-6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5"/>
        <v>-7.0615804322299374</v>
      </c>
      <c r="I75">
        <f t="shared" si="2"/>
        <v>-84.738965186759245</v>
      </c>
      <c r="K75">
        <f t="shared" si="3"/>
        <v>-7.0722058271199266</v>
      </c>
      <c r="M75">
        <f t="shared" si="6"/>
        <v>-7.0603335265381943</v>
      </c>
      <c r="N75" s="13">
        <f t="shared" si="4"/>
        <v>1.5547738041011306E-6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5"/>
        <v>-7.0456586493491162</v>
      </c>
      <c r="I76">
        <f t="shared" si="2"/>
        <v>-84.547903792189402</v>
      </c>
      <c r="K76">
        <f t="shared" si="3"/>
        <v>-7.0561508884694497</v>
      </c>
      <c r="M76">
        <f t="shared" si="6"/>
        <v>-7.0442924822312847</v>
      </c>
      <c r="N76" s="13">
        <f t="shared" si="4"/>
        <v>1.8664125938441684E-6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5"/>
        <v>-7.0277003058569729</v>
      </c>
      <c r="I77">
        <f t="shared" si="2"/>
        <v>-84.332403670283668</v>
      </c>
      <c r="K77">
        <f t="shared" si="3"/>
        <v>-7.038074068822489</v>
      </c>
      <c r="M77">
        <f t="shared" si="6"/>
        <v>-7.0262368595456302</v>
      </c>
      <c r="N77" s="13">
        <f t="shared" si="4"/>
        <v>2.141675106182743E-6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5"/>
        <v>-7.0078045233632213</v>
      </c>
      <c r="I78">
        <f t="shared" si="2"/>
        <v>-84.093654280358663</v>
      </c>
      <c r="K78">
        <f t="shared" si="3"/>
        <v>-7.0180738306839974</v>
      </c>
      <c r="M78">
        <f t="shared" si="6"/>
        <v>-7.0062647019633344</v>
      </c>
      <c r="N78" s="13">
        <f t="shared" si="4"/>
        <v>2.3710499435498178E-6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5"/>
        <v>-6.9860667724821699</v>
      </c>
      <c r="I79">
        <f t="shared" si="2"/>
        <v>-83.832801269786046</v>
      </c>
      <c r="K79">
        <f t="shared" si="3"/>
        <v>-6.996244923129324</v>
      </c>
      <c r="M79">
        <f t="shared" si="6"/>
        <v>-6.9844703580130734</v>
      </c>
      <c r="N79" s="13">
        <f t="shared" si="4"/>
        <v>2.5485391571407552E-6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5"/>
        <v>-6.9625789945166776</v>
      </c>
      <c r="I80">
        <f t="shared" si="2"/>
        <v>-83.550947934200138</v>
      </c>
      <c r="K80">
        <f t="shared" si="3"/>
        <v>-6.9726785138749747</v>
      </c>
      <c r="M80">
        <f t="shared" si="6"/>
        <v>-6.9609446125989534</v>
      </c>
      <c r="N80" s="13">
        <f t="shared" si="4"/>
        <v>2.6712042529839907E-6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5"/>
        <v>-6.9374297193280521</v>
      </c>
      <c r="I81">
        <f t="shared" si="2"/>
        <v>-83.249156631936629</v>
      </c>
      <c r="K81">
        <f t="shared" si="3"/>
        <v>-6.9474623166986706</v>
      </c>
      <c r="M81">
        <f t="shared" si="6"/>
        <v>-6.9357748137068533</v>
      </c>
      <c r="N81" s="13">
        <f t="shared" si="4"/>
        <v>2.738712615075199E-6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5"/>
        <v>-6.9107041795058555</v>
      </c>
      <c r="I82">
        <f t="shared" si="2"/>
        <v>-82.928450154070262</v>
      </c>
      <c r="K82">
        <f t="shared" si="3"/>
        <v>-6.9206807143737716</v>
      </c>
      <c r="M82">
        <f t="shared" si="6"/>
        <v>-6.9090449946522616</v>
      </c>
      <c r="N82" s="13">
        <f t="shared" si="4"/>
        <v>2.7528943783952206E-6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5"/>
        <v>-6.882484420948332</v>
      </c>
      <c r="I83">
        <f t="shared" si="2"/>
        <v>-82.589813051379991</v>
      </c>
      <c r="K83">
        <f t="shared" si="3"/>
        <v>-6.8924148772770391</v>
      </c>
      <c r="M83">
        <f t="shared" si="6"/>
        <v>-6.8808359920276132</v>
      </c>
      <c r="N83" s="13">
        <f t="shared" si="4"/>
        <v>2.7173179066621944E-6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-6.8627428778230897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-6.8512255595015654</v>
      </c>
      <c r="N84" s="13">
        <f t="shared" ref="N84:N147" si="12">(M84-H84)^2*O84</f>
        <v>2.6368903144999018E-6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-6.8317398008733203</v>
      </c>
      <c r="M85">
        <f t="shared" si="11"/>
        <v>-6.8202884776170585</v>
      </c>
      <c r="N85" s="13">
        <f t="shared" si="12"/>
        <v>2.517487926437219E-6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9"/>
        <v>-81.475616604066943</v>
      </c>
      <c r="K86">
        <f t="shared" si="10"/>
        <v>-6.7994778502618267</v>
      </c>
      <c r="M86">
        <f t="shared" si="11"/>
        <v>-6.7880966597297814</v>
      </c>
      <c r="N86" s="13">
        <f t="shared" si="12"/>
        <v>2.3656201836335577E-6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9"/>
        <v>-81.074381842718381</v>
      </c>
      <c r="K87">
        <f t="shared" si="10"/>
        <v>-6.7660264515756294</v>
      </c>
      <c r="M87">
        <f t="shared" si="11"/>
        <v>-6.7547192542235717</v>
      </c>
      <c r="N87" s="13">
        <f t="shared" si="12"/>
        <v>2.1881292908902308E-6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9"/>
        <v>-80.659609194186316</v>
      </c>
      <c r="K88">
        <f t="shared" si="10"/>
        <v>-6.7314523513216837</v>
      </c>
      <c r="M88">
        <f t="shared" si="11"/>
        <v>-6.7202227431343076</v>
      </c>
      <c r="N88" s="13">
        <f t="shared" si="12"/>
        <v>1.9919268348070522E-6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9"/>
        <v>-80.232079379652447</v>
      </c>
      <c r="K89">
        <f t="shared" si="10"/>
        <v>-6.6958197126083334</v>
      </c>
      <c r="M89">
        <f t="shared" si="11"/>
        <v>-6.6846710373092595</v>
      </c>
      <c r="N89" s="13">
        <f t="shared" si="12"/>
        <v>1.7837676906405325E-6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9"/>
        <v>-79.792543066554614</v>
      </c>
      <c r="K90">
        <f t="shared" si="10"/>
        <v>-6.659190207464345</v>
      </c>
      <c r="M90">
        <f t="shared" si="11"/>
        <v>-6.6481255682241809</v>
      </c>
      <c r="N90" s="13">
        <f t="shared" si="12"/>
        <v>1.5700607627839385E-6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9"/>
        <v>-79.341721894427607</v>
      </c>
      <c r="K91">
        <f t="shared" si="10"/>
        <v>-6.6216231059141624</v>
      </c>
      <c r="M91">
        <f t="shared" si="11"/>
        <v>-6.6106453765761044</v>
      </c>
      <c r="N91" s="13">
        <f t="shared" si="12"/>
        <v>1.3567154602026027E-6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9"/>
        <v>-78.880309468030319</v>
      </c>
      <c r="K92">
        <f t="shared" si="10"/>
        <v>-6.5831753619239208</v>
      </c>
      <c r="M92">
        <f t="shared" si="11"/>
        <v>-6.5722871977656148</v>
      </c>
      <c r="N92" s="13">
        <f t="shared" si="12"/>
        <v>1.1490222842946132E-6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9"/>
        <v>-78.408972318750457</v>
      </c>
      <c r="K93">
        <f t="shared" si="10"/>
        <v>-6.5439016963284811</v>
      </c>
      <c r="M93">
        <f t="shared" si="11"/>
        <v>-6.5331055443781851</v>
      </c>
      <c r="N93" s="13">
        <f t="shared" si="12"/>
        <v>9.5156549199065119E-7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9"/>
        <v>-77.928350835248978</v>
      </c>
      <c r="K94">
        <f t="shared" si="10"/>
        <v>-6.5038546768459637</v>
      </c>
      <c r="M94">
        <f t="shared" si="11"/>
        <v>-6.4931527857704241</v>
      </c>
      <c r="N94" s="13">
        <f t="shared" si="12"/>
        <v>7.6816547951824783E-7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9"/>
        <v>-77.439060164278445</v>
      </c>
      <c r="K95">
        <f t="shared" si="10"/>
        <v>-6.4630847952823594</v>
      </c>
      <c r="M95">
        <f t="shared" si="11"/>
        <v>-6.4524792248630902</v>
      </c>
      <c r="N95" s="13">
        <f t="shared" si="12"/>
        <v>6.018483037564813E-7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9"/>
        <v>-76.941691082582722</v>
      </c>
      <c r="K96">
        <f t="shared" si="10"/>
        <v>-6.421640542025183</v>
      </c>
      <c r="M96">
        <f t="shared" si="11"/>
        <v>-6.4111331722392952</v>
      </c>
      <c r="N96" s="13">
        <f t="shared" si="12"/>
        <v>4.5483960625922158E-7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9"/>
        <v>-76.436810840758653</v>
      </c>
      <c r="K97">
        <f t="shared" si="10"/>
        <v>-6.3795684779215751</v>
      </c>
      <c r="M97">
        <f t="shared" si="11"/>
        <v>-6.3691610176426448</v>
      </c>
      <c r="N97" s="13">
        <f t="shared" si="12"/>
        <v>3.2858012198040301E-7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9"/>
        <v>-75.924963979934475</v>
      </c>
      <c r="K98">
        <f t="shared" si="10"/>
        <v>-6.3369133036328797</v>
      </c>
      <c r="M98">
        <f t="shared" si="11"/>
        <v>-6.3266072989667919</v>
      </c>
      <c r="N98" s="13">
        <f t="shared" si="12"/>
        <v>2.2375992998520898E-7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9"/>
        <v>-75.406673122095256</v>
      </c>
      <c r="K99">
        <f t="shared" si="10"/>
        <v>-6.2937179265544536</v>
      </c>
      <c r="M99">
        <f t="shared" si="11"/>
        <v>-6.2835147688245909</v>
      </c>
      <c r="N99" s="13">
        <f t="shared" si="12"/>
        <v>1.4036862946268816E-7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9"/>
        <v>-74.882439734861464</v>
      </c>
      <c r="K100">
        <f t="shared" si="10"/>
        <v>-6.2500235253862408</v>
      </c>
      <c r="M100">
        <f t="shared" si="11"/>
        <v>-6.239924458781859</v>
      </c>
      <c r="N100" s="13">
        <f t="shared" si="12"/>
        <v>7.7758692549488705E-8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9"/>
        <v>-74.352744871502125</v>
      </c>
      <c r="K101">
        <f t="shared" si="10"/>
        <v>-6.2058696124367385</v>
      </c>
      <c r="M101">
        <f t="shared" si="11"/>
        <v>-6.1958757413378223</v>
      </c>
      <c r="N101" s="13">
        <f t="shared" si="12"/>
        <v>3.4719348647417689E-8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-6.1612940937398406</v>
      </c>
      <c r="M102">
        <f t="shared" si="11"/>
        <v>-6.1514063897312674</v>
      </c>
      <c r="N102" s="13">
        <f t="shared" si="12"/>
        <v>9.558486787169403E-9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9"/>
        <v>-73.27879713050487</v>
      </c>
      <c r="K103">
        <f t="shared" si="10"/>
        <v>-6.1163333270614739</v>
      </c>
      <c r="M103">
        <f t="shared" si="11"/>
        <v>-6.1065526356487947</v>
      </c>
      <c r="N103" s="13">
        <f t="shared" si="12"/>
        <v>1.9021632017009368E-10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9"/>
        <v>-72.735410616091485</v>
      </c>
      <c r="K104">
        <f t="shared" si="10"/>
        <v>-6.071022177869958</v>
      </c>
      <c r="M104">
        <f t="shared" si="11"/>
        <v>-6.0613492249086587</v>
      </c>
      <c r="N104" s="13">
        <f t="shared" si="12"/>
        <v>4.2258971821241476E-9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9"/>
        <v>-72.188296670515342</v>
      </c>
      <c r="K105">
        <f t="shared" si="10"/>
        <v>-6.0253940733415758</v>
      </c>
      <c r="M105">
        <f t="shared" si="11"/>
        <v>-6.0158294711912452</v>
      </c>
      <c r="N105" s="13">
        <f t="shared" si="12"/>
        <v>1.9066633651882658E-8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9"/>
        <v>-71.637844560641213</v>
      </c>
      <c r="K106">
        <f t="shared" si="10"/>
        <v>-5.9794810544702637</v>
      </c>
      <c r="M106">
        <f t="shared" si="11"/>
        <v>-5.9700253078846117</v>
      </c>
      <c r="N106" s="13">
        <f t="shared" si="12"/>
        <v>4.199541599103814E-8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9"/>
        <v>-71.084427099998351</v>
      </c>
      <c r="K107">
        <f t="shared" si="10"/>
        <v>-5.9333138263478107</v>
      </c>
      <c r="M107">
        <f t="shared" si="11"/>
        <v>-5.9239673381111135</v>
      </c>
      <c r="N107" s="13">
        <f t="shared" si="12"/>
        <v>7.0267288661178793E-8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9"/>
        <v>-70.52840123549673</v>
      </c>
      <c r="K108">
        <f t="shared" si="10"/>
        <v>-5.8869218066787212</v>
      </c>
      <c r="M108">
        <f t="shared" si="11"/>
        <v>-5.8776848829988513</v>
      </c>
      <c r="N108" s="13">
        <f t="shared" si="12"/>
        <v>1.0119611879621446E-7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9"/>
        <v>-69.970108614864102</v>
      </c>
      <c r="K109">
        <f t="shared" si="10"/>
        <v>-5.8403331725915617</v>
      </c>
      <c r="M109">
        <f t="shared" si="11"/>
        <v>-5.8312060282593494</v>
      </c>
      <c r="N109" s="13">
        <f t="shared" si="12"/>
        <v>1.322367313428684E-7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9"/>
        <v>-69.409876135400893</v>
      </c>
      <c r="K110">
        <f t="shared" si="10"/>
        <v>-5.7935749058063974</v>
      </c>
      <c r="M110">
        <f t="shared" si="11"/>
        <v>-5.784557669130737</v>
      </c>
      <c r="N110" s="13">
        <f t="shared" si="12"/>
        <v>1.6106136553429829E-7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9"/>
        <v>-68.84801647463388</v>
      </c>
      <c r="K111">
        <f t="shared" si="10"/>
        <v>-5.7466728362159287</v>
      </c>
      <c r="M111">
        <f t="shared" si="11"/>
        <v>-5.7377655537436398</v>
      </c>
      <c r="N111" s="13">
        <f t="shared" si="12"/>
        <v>1.8562958906552649E-7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9"/>
        <v>-68.284828603431194</v>
      </c>
      <c r="K112">
        <f t="shared" si="10"/>
        <v>-5.6996516839357447</v>
      </c>
      <c r="M112">
        <f t="shared" si="11"/>
        <v>-5.6908543249648869</v>
      </c>
      <c r="N112" s="13">
        <f t="shared" si="12"/>
        <v>2.042509798817089E-4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-5.6525350998773138</v>
      </c>
      <c r="M113">
        <f t="shared" si="11"/>
        <v>-5.6438475607722989</v>
      </c>
      <c r="N113" s="13">
        <f t="shared" si="12"/>
        <v>2.1564004969206604E-4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9"/>
        <v>-67.155598540172818</v>
      </c>
      <c r="K114">
        <f t="shared" si="10"/>
        <v>-5.6053457048953206</v>
      </c>
      <c r="M114">
        <f t="shared" si="11"/>
        <v>-5.5967678132118479</v>
      </c>
      <c r="N114" s="13">
        <f t="shared" si="12"/>
        <v>2.189630370522501E-4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9"/>
        <v>-66.590090139869289</v>
      </c>
      <c r="K115">
        <f t="shared" si="10"/>
        <v>-5.5581051275591946</v>
      </c>
      <c r="M115">
        <f t="shared" si="11"/>
        <v>-5.5496366459867286</v>
      </c>
      <c r="N115" s="13">
        <f t="shared" si="12"/>
        <v>2.1387634051233909E-7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9"/>
        <v>-66.024322024611479</v>
      </c>
      <c r="K116">
        <f t="shared" si="10"/>
        <v>-5.5108340405969312</v>
      </c>
      <c r="M116">
        <f t="shared" si="11"/>
        <v>-5.5024746707261309</v>
      </c>
      <c r="N116" s="13">
        <f t="shared" si="12"/>
        <v>2.0055649340135484E-7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9"/>
        <v>-65.458531752197857</v>
      </c>
      <c r="K117">
        <f t="shared" si="10"/>
        <v>-5.4635521960575399</v>
      </c>
      <c r="M117">
        <f t="shared" si="11"/>
        <v>-5.4553015819797883</v>
      </c>
      <c r="N117" s="13">
        <f t="shared" si="12"/>
        <v>1.7972170097931879E-7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9"/>
        <v>-64.892945913633056</v>
      </c>
      <c r="K118">
        <f t="shared" si="10"/>
        <v>-5.4162784592369375</v>
      </c>
      <c r="M118">
        <f t="shared" si="11"/>
        <v>-5.4081361909827947</v>
      </c>
      <c r="N118" s="13">
        <f t="shared" si="12"/>
        <v>1.5264506788683286E-7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9"/>
        <v>-64.32778053789329</v>
      </c>
      <c r="K119">
        <f t="shared" si="10"/>
        <v>-5.3690308414103853</v>
      </c>
      <c r="M119">
        <f t="shared" si="11"/>
        <v>-5.3609964582335836</v>
      </c>
      <c r="N119" s="13">
        <f t="shared" si="12"/>
        <v>1.211597391751209E-7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9"/>
        <v>-63.763241483094539</v>
      </c>
      <c r="K120">
        <f t="shared" si="10"/>
        <v>-5.3218265314132225</v>
      </c>
      <c r="M120">
        <f t="shared" si="11"/>
        <v>-5.3138995249265104</v>
      </c>
      <c r="N120" s="13">
        <f t="shared" si="12"/>
        <v>8.7656261787823182E-8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9"/>
        <v>-63.199524814492342</v>
      </c>
      <c r="K121">
        <f t="shared" si="10"/>
        <v>-5.2746819261099791</v>
      </c>
      <c r="M121">
        <f t="shared" si="11"/>
        <v>-5.2668617432788949</v>
      </c>
      <c r="N121" s="13">
        <f t="shared" si="12"/>
        <v>5.5072545492743957E-8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-5.2276126597907648</v>
      </c>
      <c r="M122">
        <f t="shared" si="11"/>
        <v>-5.2198987057912065</v>
      </c>
      <c r="N122" s="13">
        <f t="shared" si="12"/>
        <v>2.6876863658661292E-8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9"/>
        <v>-62.075296111732513</v>
      </c>
      <c r="K123">
        <f t="shared" si="10"/>
        <v>-5.1806336325322802</v>
      </c>
      <c r="M123">
        <f t="shared" si="11"/>
        <v>-5.1730252734774522</v>
      </c>
      <c r="N123" s="13">
        <f t="shared" si="12"/>
        <v>7.0443847409070801E-9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9"/>
        <v>-61.515130469656079</v>
      </c>
      <c r="K124">
        <f t="shared" si="10"/>
        <v>-5.1337590375595559</v>
      </c>
      <c r="M124">
        <f t="shared" si="11"/>
        <v>-5.1262556031017219</v>
      </c>
      <c r="N124" s="13">
        <f t="shared" si="12"/>
        <v>2.776625617086228E-11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9"/>
        <v>-60.956480668241589</v>
      </c>
      <c r="K125">
        <f t="shared" si="10"/>
        <v>-5.0870023876433343</v>
      </c>
      <c r="M125">
        <f t="shared" si="11"/>
        <v>-5.0796031734555323</v>
      </c>
      <c r="N125" s="13">
        <f t="shared" si="12"/>
        <v>1.0722374263245338E-8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9"/>
        <v>-60.399499045971652</v>
      </c>
      <c r="K126">
        <f t="shared" si="10"/>
        <v>-5.0403765405666139</v>
      </c>
      <c r="M126">
        <f t="shared" si="11"/>
        <v>-5.0330808107093237</v>
      </c>
      <c r="N126" s="13">
        <f t="shared" si="12"/>
        <v>4.4426713974085536E-8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9"/>
        <v>-59.844330162368919</v>
      </c>
      <c r="K127">
        <f t="shared" si="10"/>
        <v>-4.9938937236928842</v>
      </c>
      <c r="M127">
        <f t="shared" si="11"/>
        <v>-4.9867007128704213</v>
      </c>
      <c r="N127" s="13">
        <f t="shared" si="12"/>
        <v>1.0679867158709967E-7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9"/>
        <v>-59.291111094788647</v>
      </c>
      <c r="K128">
        <f t="shared" si="10"/>
        <v>-4.9475655576673097</v>
      </c>
      <c r="M128">
        <f t="shared" si="11"/>
        <v>-4.9404744733785559</v>
      </c>
      <c r="N128" s="13">
        <f t="shared" si="12"/>
        <v>2.0380817439263534E-7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9"/>
        <v>-58.739971725040043</v>
      </c>
      <c r="K129">
        <f t="shared" si="10"/>
        <v>-4.9014030792810619</v>
      </c>
      <c r="M129">
        <f t="shared" si="11"/>
        <v>-4.894413103868918</v>
      </c>
      <c r="N129" s="13">
        <f t="shared" si="12"/>
        <v>3.4168687647642182E-7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9"/>
        <v>-58.191035016161948</v>
      </c>
      <c r="K130">
        <f t="shared" si="10"/>
        <v>-4.8554167635280185</v>
      </c>
      <c r="M130">
        <f t="shared" si="11"/>
        <v>-4.8485270561318377</v>
      </c>
      <c r="N130" s="13">
        <f t="shared" si="12"/>
        <v>5.2687547124363595E-7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9"/>
        <v>-57.644417279668815</v>
      </c>
      <c r="K131">
        <f t="shared" si="10"/>
        <v>-4.8096165448818713</v>
      </c>
      <c r="M131">
        <f t="shared" si="11"/>
        <v>-4.8028262432969235</v>
      </c>
      <c r="N131" s="13">
        <f t="shared" si="12"/>
        <v>7.6596922076672628E-7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9"/>
        <v>-57.100228433572539</v>
      </c>
      <c r="K132">
        <f t="shared" si="10"/>
        <v>-4.7640118378208776</v>
      </c>
      <c r="M132">
        <f t="shared" si="11"/>
        <v>-4.7573200602687695</v>
      </c>
      <c r="N132" s="13">
        <f t="shared" si="12"/>
        <v>1.0656622753389791E-6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9"/>
        <v>-56.5585722514775</v>
      </c>
      <c r="K133">
        <f t="shared" si="10"/>
        <v>-4.7186115566263949</v>
      </c>
      <c r="M133">
        <f t="shared" si="11"/>
        <v>-4.7120174034401785</v>
      </c>
      <c r="N133" s="13">
        <f t="shared" si="12"/>
        <v>1.432691336390396E-6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9"/>
        <v>-56.019546603036048</v>
      </c>
      <c r="K134">
        <f t="shared" si="10"/>
        <v>-4.6734241344805083</v>
      </c>
      <c r="M134">
        <f t="shared" si="11"/>
        <v>-4.6669266897080934</v>
      </c>
      <c r="N134" s="13">
        <f t="shared" si="12"/>
        <v>1.8737791914120012E-6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9"/>
        <v>-55.483243686043686</v>
      </c>
      <c r="K135">
        <f t="shared" si="10"/>
        <v>-4.6284575418871672</v>
      </c>
      <c r="M135">
        <f t="shared" si="11"/>
        <v>-4.6220558748164846</v>
      </c>
      <c r="N135" s="13">
        <f t="shared" si="12"/>
        <v>2.3955786223370714E-6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9"/>
        <v>-54.94975025044431</v>
      </c>
      <c r="K136">
        <f t="shared" si="10"/>
        <v>-4.5837193044403453</v>
      </c>
      <c r="M136">
        <f t="shared" si="11"/>
        <v>-4.5774124710495876</v>
      </c>
      <c r="N136" s="13">
        <f t="shared" si="12"/>
        <v>3.0046171589337871E-6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9"/>
        <v>-54.419147814507497</v>
      </c>
      <c r="K137">
        <f t="shared" si="10"/>
        <v>-4.5392165199619994</v>
      </c>
      <c r="M137">
        <f t="shared" si="11"/>
        <v>-4.5330035642981228</v>
      </c>
      <c r="N137" s="13">
        <f t="shared" si="12"/>
        <v>3.7072431166531458E-6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9"/>
        <v>-53.891512873432156</v>
      </c>
      <c r="K138">
        <f t="shared" si="10"/>
        <v>-4.494955875031728</v>
      </c>
      <c r="M138">
        <f t="shared" si="11"/>
        <v>-4.4888358305202631</v>
      </c>
      <c r="N138" s="13">
        <f t="shared" si="12"/>
        <v>4.5095733250214042E-6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9"/>
        <v>-53.366917100622913</v>
      </c>
      <c r="K139">
        <f t="shared" si="10"/>
        <v>-4.4509436609292932</v>
      </c>
      <c r="M139">
        <f t="shared" si="11"/>
        <v>-4.4449155516184291</v>
      </c>
      <c r="N139" s="13">
        <f t="shared" si="12"/>
        <v>5.4174429177923931E-6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9"/>
        <v>-52.845427541877584</v>
      </c>
      <c r="K140">
        <f t="shared" si="10"/>
        <v>-4.4071857890105024</v>
      </c>
      <c r="M140">
        <f t="shared" si="11"/>
        <v>-4.4012486307522245</v>
      </c>
      <c r="N140" s="13">
        <f t="shared" si="12"/>
        <v>6.4363575204577832E-6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9"/>
        <v>-52.327106802717658</v>
      </c>
      <c r="K141">
        <f t="shared" si="10"/>
        <v>-4.3636878055361068</v>
      </c>
      <c r="M141">
        <f t="shared" si="11"/>
        <v>-4.3578406071071134</v>
      </c>
      <c r="N141" s="13">
        <f t="shared" si="12"/>
        <v>7.5714481351513155E-6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-4.3204549059727686</v>
      </c>
      <c r="M142">
        <f t="shared" si="11"/>
        <v>-4.3146966701377663</v>
      </c>
      <c r="N142" s="13">
        <f t="shared" si="12"/>
        <v>8.8274289868081451E-6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9"/>
        <v>-51.300201081627428</v>
      </c>
      <c r="K143">
        <f t="shared" si="10"/>
        <v>-4.2774919487844905</v>
      </c>
      <c r="M143">
        <f t="shared" si="11"/>
        <v>-4.271821673304335</v>
      </c>
      <c r="N143" s="13">
        <f t="shared" si="12"/>
        <v>1.0208558558876322E-5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9"/>
        <v>-50.791720703768206</v>
      </c>
      <c r="K144">
        <f t="shared" si="10"/>
        <v>-4.2348034687322373</v>
      </c>
      <c r="M144">
        <f t="shared" si="11"/>
        <v>-4.2292201473193352</v>
      </c>
      <c r="N144" s="13">
        <f t="shared" si="12"/>
        <v>1.1718604011452306E-5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9"/>
        <v>-50.286618683789484</v>
      </c>
      <c r="K145">
        <f t="shared" si="10"/>
        <v>-4.1923936896988323</v>
      </c>
      <c r="M145">
        <f t="shared" si="11"/>
        <v>-4.1868963129220695</v>
      </c>
      <c r="N145" s="13">
        <f t="shared" si="12"/>
        <v>1.3360809140995883E-5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9"/>
        <v>-49.784938011101644</v>
      </c>
      <c r="K146">
        <f t="shared" si="10"/>
        <v>-4.1502665370556997</v>
      </c>
      <c r="M146">
        <f t="shared" si="11"/>
        <v>-4.1448540931971207</v>
      </c>
      <c r="N146" s="13">
        <f t="shared" si="12"/>
        <v>1.5137866006469831E-5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9"/>
        <v>-49.28671822690562</v>
      </c>
      <c r="K147">
        <f t="shared" si="10"/>
        <v>-4.1084256495873772</v>
      </c>
      <c r="M147">
        <f t="shared" si="11"/>
        <v>-4.1030971254527007</v>
      </c>
      <c r="N147" s="13">
        <f t="shared" si="12"/>
        <v>1.7051890315292278E-5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-4.066874390989164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-4.0616287726741787</v>
      </c>
      <c r="N148" s="13">
        <f t="shared" ref="N148:N211" si="19">(M148-H148)^2*O148</f>
        <v>1.9104400631407463E-5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-4.025615860952839</v>
      </c>
      <c r="M149">
        <f t="shared" si="18"/>
        <v>-4.0204521345676065</v>
      </c>
      <c r="N149" s="13">
        <f t="shared" si="19"/>
        <v>2.1296301437717476E-5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-3.9846529058546922</v>
      </c>
      <c r="M150">
        <f t="shared" si="18"/>
        <v>-3.9795700582074245</v>
      </c>
      <c r="N150" s="13">
        <f t="shared" si="19"/>
        <v>2.3627870058667747E-5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-3.9439881290598149</v>
      </c>
      <c r="M151">
        <f t="shared" si="18"/>
        <v>-3.9389851483022094</v>
      </c>
      <c r="N151" s="13">
        <f t="shared" si="19"/>
        <v>2.6098747420737948E-5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-3.9036239008559224</v>
      </c>
      <c r="M152">
        <f t="shared" si="18"/>
        <v>-3.8986997770916676</v>
      </c>
      <c r="N152" s="13">
        <f t="shared" si="19"/>
        <v>2.8707932606032247E-5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-3.8635623680296884</v>
      </c>
      <c r="M153">
        <f t="shared" si="18"/>
        <v>-3.8587160938877845</v>
      </c>
      <c r="N153" s="13">
        <f t="shared" si="19"/>
        <v>3.1453781129657368E-5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-3.8238054630979743</v>
      </c>
      <c r="M154">
        <f t="shared" si="18"/>
        <v>-3.8190360342724361</v>
      </c>
      <c r="N154" s="13">
        <f t="shared" si="19"/>
        <v>3.433400685268571E-5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-3.7843549132060357</v>
      </c>
      <c r="M155">
        <f t="shared" si="18"/>
        <v>-3.7796613289634906</v>
      </c>
      <c r="N155" s="13">
        <f t="shared" si="19"/>
        <v>3.7345687421093263E-5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-3.7452122487042652</v>
      </c>
      <c r="M156">
        <f t="shared" si="18"/>
        <v>-3.7405935123609009</v>
      </c>
      <c r="N156" s="13">
        <f t="shared" si="19"/>
        <v>4.0485273106240242E-5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-3.7063788114146976</v>
      </c>
      <c r="M157">
        <f t="shared" si="18"/>
        <v>-3.7018339307839287</v>
      </c>
      <c r="N157" s="13">
        <f t="shared" si="19"/>
        <v>4.3748598905311116E-5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-3.6678557625980832</v>
      </c>
      <c r="M158">
        <f t="shared" si="18"/>
        <v>-3.6633837504102864</v>
      </c>
      <c r="N158" s="13">
        <f t="shared" si="19"/>
        <v>4.7130899747196701E-5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6"/>
        <v>-43.58831061798378</v>
      </c>
      <c r="K159">
        <f t="shared" si="17"/>
        <v>-3.6296440906319756</v>
      </c>
      <c r="M159">
        <f t="shared" si="18"/>
        <v>-3.6252439649275496</v>
      </c>
      <c r="N159" s="13">
        <f t="shared" si="19"/>
        <v>5.0626828637527938E-5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-3.5917446184098925</v>
      </c>
      <c r="M160">
        <f t="shared" si="18"/>
        <v>-3.5874154029068825</v>
      </c>
      <c r="N160" s="13">
        <f t="shared" si="19"/>
        <v>5.423047756603556E-5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6"/>
        <v>-42.69012318840393</v>
      </c>
      <c r="K161">
        <f t="shared" si="17"/>
        <v>-3.5541580104713208</v>
      </c>
      <c r="M161">
        <f t="shared" si="18"/>
        <v>-3.5498987349087612</v>
      </c>
      <c r="N161" s="13">
        <f t="shared" si="19"/>
        <v>5.7935400990958374E-5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-3.5168847798718863</v>
      </c>
      <c r="M162">
        <f t="shared" si="18"/>
        <v>-3.512694480329992</v>
      </c>
      <c r="N162" s="13">
        <f t="shared" si="19"/>
        <v>6.1734641709097388E-5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-3.4799252948028414</v>
      </c>
      <c r="M163">
        <f t="shared" si="18"/>
        <v>-3.475803014001126</v>
      </c>
      <c r="N163" s="13">
        <f t="shared" si="19"/>
        <v>6.562075891281883E-5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6"/>
        <v>-41.370796636661375</v>
      </c>
      <c r="K164">
        <f t="shared" si="17"/>
        <v>-3.4432797849685484</v>
      </c>
      <c r="M164">
        <f t="shared" si="18"/>
        <v>-3.4392245725428889</v>
      </c>
      <c r="N164" s="13">
        <f t="shared" si="19"/>
        <v>6.958585823396147E-5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-3.4069483477304621</v>
      </c>
      <c r="M165">
        <f t="shared" si="18"/>
        <v>-3.4029592604901056</v>
      </c>
      <c r="N165" s="13">
        <f t="shared" si="19"/>
        <v>7.3621623569561836E-5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-3.3709309540257339</v>
      </c>
      <c r="M166">
        <f t="shared" si="18"/>
        <v>-3.3670070561911878</v>
      </c>
      <c r="N166" s="13">
        <f t="shared" si="19"/>
        <v>7.7719350484822838E-5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-3.3352274540683284</v>
      </c>
      <c r="M167">
        <f t="shared" si="18"/>
        <v>-3.3313678174910373</v>
      </c>
      <c r="N167" s="13">
        <f t="shared" si="19"/>
        <v>8.1869980988089235E-5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-3.2998375828402557</v>
      </c>
      <c r="M168">
        <f t="shared" si="18"/>
        <v>-3.2960412872049396</v>
      </c>
      <c r="N168" s="13">
        <f t="shared" si="19"/>
        <v>8.6064139473312451E-5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-3.2647609653802596</v>
      </c>
      <c r="M169">
        <f t="shared" si="18"/>
        <v>-3.2610270983907368</v>
      </c>
      <c r="N169" s="13">
        <f t="shared" si="19"/>
        <v>9.0292169628439071E-5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-3.2299971218770471</v>
      </c>
      <c r="M170">
        <f t="shared" si="18"/>
        <v>-3.2263247794263363</v>
      </c>
      <c r="N170" s="13">
        <f t="shared" si="19"/>
        <v>9.4544172111034715E-5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-3.1955454725738912</v>
      </c>
      <c r="M171">
        <f t="shared" si="18"/>
        <v>-3.1919337588993644</v>
      </c>
      <c r="N171" s="13">
        <f t="shared" si="19"/>
        <v>9.8810042796225383E-5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-3.1614053424912223</v>
      </c>
      <c r="M172">
        <f t="shared" si="18"/>
        <v>-3.1578533703155243</v>
      </c>
      <c r="N172" s="13">
        <f t="shared" si="19"/>
        <v>1.0307951140757858E-4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-3.127575965973588</v>
      </c>
      <c r="M173">
        <f t="shared" si="18"/>
        <v>-3.1240828566320298</v>
      </c>
      <c r="N173" s="13">
        <f t="shared" si="19"/>
        <v>1.0734218034633722E-4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-3.0940564910671311</v>
      </c>
      <c r="M174">
        <f t="shared" si="18"/>
        <v>-3.0906213746222235</v>
      </c>
      <c r="N174" s="13">
        <f t="shared" si="19"/>
        <v>1.115875635415038E-4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-3.0608459837335213</v>
      </c>
      <c r="M175">
        <f t="shared" si="18"/>
        <v>-3.0574679990772844</v>
      </c>
      <c r="N175" s="13">
        <f t="shared" si="19"/>
        <v>1.1580512514976297E-4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-3.0279434319060985</v>
      </c>
      <c r="M176">
        <f t="shared" si="18"/>
        <v>-3.024621726850766</v>
      </c>
      <c r="N176" s="13">
        <f t="shared" si="19"/>
        <v>1.1998431794158638E-4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-2.9953477493937424</v>
      </c>
      <c r="M177">
        <f t="shared" si="18"/>
        <v>-2.9920814807514375</v>
      </c>
      <c r="N177" s="13">
        <f t="shared" si="19"/>
        <v>1.2411462121802649E-4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6"/>
        <v>-35.654016243474132</v>
      </c>
      <c r="K178">
        <f t="shared" si="17"/>
        <v>-2.9630577796378383</v>
      </c>
      <c r="M178">
        <f t="shared" si="18"/>
        <v>-2.9598461132897951</v>
      </c>
      <c r="N178" s="13">
        <f t="shared" si="19"/>
        <v>1.281855781102162E-4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-2.9310722993275</v>
      </c>
      <c r="M179">
        <f t="shared" si="18"/>
        <v>-2.9279144102833476</v>
      </c>
      <c r="N179" s="13">
        <f t="shared" si="19"/>
        <v>1.3218683212291594E-4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-2.8993900218780158</v>
      </c>
      <c r="M180">
        <f t="shared" si="18"/>
        <v>-2.8962850943256599</v>
      </c>
      <c r="N180" s="13">
        <f t="shared" si="19"/>
        <v>1.3610816279168033E-4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-2.8680096007773503</v>
      </c>
      <c r="M181">
        <f t="shared" si="18"/>
        <v>-2.8649568281239239</v>
      </c>
      <c r="N181" s="13">
        <f t="shared" si="19"/>
        <v>1.3993952033244087E-4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-2.8369296328053406</v>
      </c>
      <c r="M182">
        <f t="shared" si="18"/>
        <v>-2.8339282177097069</v>
      </c>
      <c r="N182" s="13">
        <f t="shared" si="19"/>
        <v>1.4367105917072239E-4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-2.8061486611300723</v>
      </c>
      <c r="M183">
        <f t="shared" si="18"/>
        <v>-2.8031978155273185</v>
      </c>
      <c r="N183" s="13">
        <f t="shared" si="19"/>
        <v>1.4729317024805198E-4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6"/>
        <v>-33.42052855837629</v>
      </c>
      <c r="K184">
        <f t="shared" si="17"/>
        <v>-2.7756651782857755</v>
      </c>
      <c r="M184">
        <f t="shared" si="18"/>
        <v>-2.7727641234041354</v>
      </c>
      <c r="N184" s="13">
        <f t="shared" si="19"/>
        <v>1.5079651201048536E-4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-2.7454776290364058</v>
      </c>
      <c r="M185">
        <f t="shared" si="18"/>
        <v>-2.7426255954070138</v>
      </c>
      <c r="N185" s="13">
        <f t="shared" si="19"/>
        <v>1.5417203999552049E-4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-2.7155844131289539</v>
      </c>
      <c r="M186">
        <f t="shared" si="18"/>
        <v>-2.7127806405888304</v>
      </c>
      <c r="N186" s="13">
        <f t="shared" si="19"/>
        <v>1.5741103494058172E-4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-2.6859838879403912</v>
      </c>
      <c r="M187">
        <f t="shared" si="18"/>
        <v>-2.6832276256290237</v>
      </c>
      <c r="N187" s="13">
        <f t="shared" si="19"/>
        <v>1.6050512934679372E-4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-2.6566743710220022</v>
      </c>
      <c r="M188">
        <f t="shared" si="18"/>
        <v>-2.6539648773718936</v>
      </c>
      <c r="N188" s="13">
        <f t="shared" si="19"/>
        <v>1.6344633243927653E-4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-2.6276541425447366</v>
      </c>
      <c r="M189">
        <f t="shared" si="18"/>
        <v>-2.6249906852662526</v>
      </c>
      <c r="N189" s="13">
        <f t="shared" si="19"/>
        <v>1.6622705347544076E-4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6"/>
        <v>-31.31156583784086</v>
      </c>
      <c r="K190">
        <f t="shared" si="17"/>
        <v>-2.5989214476491012</v>
      </c>
      <c r="M190">
        <f t="shared" si="18"/>
        <v>-2.5963033037099441</v>
      </c>
      <c r="N190" s="13">
        <f t="shared" si="19"/>
        <v>1.6884012335932432E-4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6"/>
        <v>-30.97185969037405</v>
      </c>
      <c r="K191">
        <f t="shared" si="17"/>
        <v>-2.5704744987029464</v>
      </c>
      <c r="M191">
        <f t="shared" si="18"/>
        <v>-2.5679009543025795</v>
      </c>
      <c r="N191" s="13">
        <f t="shared" si="19"/>
        <v>1.7127881452992007E-4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-2.5423114774704634</v>
      </c>
      <c r="M192">
        <f t="shared" si="18"/>
        <v>-2.5397818280097675</v>
      </c>
      <c r="N192" s="13">
        <f t="shared" si="19"/>
        <v>1.7353685909807348E-4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-2.5144305371955067</v>
      </c>
      <c r="M193">
        <f t="shared" si="18"/>
        <v>-2.5119440872419654</v>
      </c>
      <c r="N193" s="13">
        <f t="shared" si="19"/>
        <v>1.7560846521500679E-4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-2.4868298046023063</v>
      </c>
      <c r="M194">
        <f t="shared" si="18"/>
        <v>-2.4843858678509885</v>
      </c>
      <c r="N194" s="13">
        <f t="shared" si="19"/>
        <v>1.7748833166260025E-4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-2.4595073818165072</v>
      </c>
      <c r="M195">
        <f t="shared" si="18"/>
        <v>-2.4571052810471055</v>
      </c>
      <c r="N195" s="13">
        <f t="shared" si="19"/>
        <v>1.7917166066286458E-4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-2.4324613482093747</v>
      </c>
      <c r="M196">
        <f t="shared" si="18"/>
        <v>-2.4301004152395498</v>
      </c>
      <c r="N196" s="13">
        <f t="shared" si="19"/>
        <v>1.8065416891036975E-4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-2.4056897621679161</v>
      </c>
      <c r="M197">
        <f t="shared" si="18"/>
        <v>-2.403369337803182</v>
      </c>
      <c r="N197" s="13">
        <f t="shared" si="19"/>
        <v>1.81932096837901E-4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-2.379190662793556</v>
      </c>
      <c r="M198">
        <f t="shared" si="18"/>
        <v>-2.3769100967739298</v>
      </c>
      <c r="N198" s="13">
        <f t="shared" si="19"/>
        <v>1.8300221613224969E-4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-2.3529620715319157</v>
      </c>
      <c r="M199">
        <f t="shared" si="18"/>
        <v>-2.3507207224755526</v>
      </c>
      <c r="N199" s="13">
        <f t="shared" si="19"/>
        <v>1.8386183552198432E-4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6"/>
        <v>-28.060591570740996</v>
      </c>
      <c r="K200">
        <f t="shared" si="17"/>
        <v>-2.3270019937361739</v>
      </c>
      <c r="M200">
        <f t="shared" si="18"/>
        <v>-2.3247992290801882</v>
      </c>
      <c r="N200" s="13">
        <f t="shared" si="19"/>
        <v>1.8450880486488771E-4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-2.3013084201663885</v>
      </c>
      <c r="M201">
        <f t="shared" si="18"/>
        <v>-2.2991436161050549</v>
      </c>
      <c r="N201" s="13">
        <f t="shared" si="19"/>
        <v>1.8494151756760825E-4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-2.2758793284270702</v>
      </c>
      <c r="M202">
        <f t="shared" si="18"/>
        <v>-2.2737518698475974</v>
      </c>
      <c r="N202" s="13">
        <f t="shared" si="19"/>
        <v>1.8515891137475631E-4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-2.2507126843452352</v>
      </c>
      <c r="M203">
        <f t="shared" si="18"/>
        <v>-2.2486219647612851</v>
      </c>
      <c r="N203" s="13">
        <f t="shared" si="19"/>
        <v>1.8516046756862157E-4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-2.2258064432910749</v>
      </c>
      <c r="M204">
        <f t="shared" si="18"/>
        <v>-2.2237518647741985</v>
      </c>
      <c r="N204" s="13">
        <f t="shared" si="19"/>
        <v>1.8494620862568017E-4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-2.2011585514433101</v>
      </c>
      <c r="M205">
        <f t="shared" si="18"/>
        <v>-2.1991395245524616</v>
      </c>
      <c r="N205" s="13">
        <f t="shared" si="19"/>
        <v>1.8451669437818247E-4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-2.1767669470012323</v>
      </c>
      <c r="M206">
        <f t="shared" si="18"/>
        <v>-2.1747828907105107</v>
      </c>
      <c r="N206" s="13">
        <f t="shared" si="19"/>
        <v>1.8387301673350857E-4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-2.1526295613453432</v>
      </c>
      <c r="M207">
        <f t="shared" si="18"/>
        <v>-2.1506799029701162</v>
      </c>
      <c r="N207" s="13">
        <f t="shared" si="19"/>
        <v>1.8301679300643538E-4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6"/>
        <v>-25.68380862523729</v>
      </c>
      <c r="K208">
        <f t="shared" si="17"/>
        <v>-2.1287443201484817</v>
      </c>
      <c r="M208">
        <f t="shared" si="18"/>
        <v>-2.1268284952700216</v>
      </c>
      <c r="N208" s="13">
        <f t="shared" si="19"/>
        <v>1.8195015792172624E-4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-2.1051091444391932</v>
      </c>
      <c r="M209">
        <f t="shared" si="18"/>
        <v>-2.103226596827966</v>
      </c>
      <c r="N209" s="13">
        <f t="shared" si="19"/>
        <v>1.8067575434781356E-4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-2.0817219516191203</v>
      </c>
      <c r="M210">
        <f t="shared" si="18"/>
        <v>-2.0798721331568455</v>
      </c>
      <c r="N210" s="13">
        <f t="shared" si="19"/>
        <v>1.7919672282254274E-4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-2.0585806564360465</v>
      </c>
      <c r="M211">
        <f t="shared" si="18"/>
        <v>-2.0567630270366513</v>
      </c>
      <c r="N211" s="13">
        <f t="shared" si="19"/>
        <v>1.7751668993547888E-4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-2.0356831719142385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-2.0338971994438255</v>
      </c>
      <c r="N212" s="13">
        <f t="shared" ref="N212:N275" si="26">(M212-H212)^2*O212</f>
        <v>1.7563975563073133E-4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-2.0130274102436236</v>
      </c>
      <c r="M213">
        <f t="shared" si="25"/>
        <v>-2.0112725704395484</v>
      </c>
      <c r="N213" s="13">
        <f t="shared" si="26"/>
        <v>1.7357047949751055E-4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-1.9906112836293328</v>
      </c>
      <c r="M214">
        <f t="shared" si="25"/>
        <v>-1.9888870600185036</v>
      </c>
      <c r="N214" s="13">
        <f t="shared" si="26"/>
        <v>1.7131386611350579E-4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-1.9684327051030261</v>
      </c>
      <c r="M215">
        <f t="shared" si="25"/>
        <v>-1.9667385889195199</v>
      </c>
      <c r="N215" s="13">
        <f t="shared" si="26"/>
        <v>1.6887534951006114E-4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3"/>
        <v>-23.49263153110013</v>
      </c>
      <c r="K216">
        <f t="shared" si="24"/>
        <v>-1.9464895892974377</v>
      </c>
      <c r="M216">
        <f t="shared" si="25"/>
        <v>-1.944825079399525</v>
      </c>
      <c r="N216" s="13">
        <f t="shared" si="26"/>
        <v>1.6626077682539234E-4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-1.9247798531854756</v>
      </c>
      <c r="M217">
        <f t="shared" si="25"/>
        <v>-1.9231444559721425</v>
      </c>
      <c r="N217" s="13">
        <f t="shared" si="26"/>
        <v>1.6347639121386213E-4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-1.9033014167851838</v>
      </c>
      <c r="M218">
        <f t="shared" si="25"/>
        <v>-1.9016946461122326</v>
      </c>
      <c r="N218" s="13">
        <f t="shared" si="26"/>
        <v>1.605288140788243E-4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-1.8820522038318181</v>
      </c>
      <c r="M219">
        <f t="shared" si="25"/>
        <v>-1.8804735809276285</v>
      </c>
      <c r="N219" s="13">
        <f t="shared" si="26"/>
        <v>1.574250266958564E-4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-1.8610301424182807</v>
      </c>
      <c r="M220">
        <f t="shared" si="25"/>
        <v>-1.8594791957993042</v>
      </c>
      <c r="N220" s="13">
        <f t="shared" si="26"/>
        <v>1.5417235129247308E-4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-1.8402331656050601</v>
      </c>
      <c r="M221">
        <f t="shared" si="25"/>
        <v>-1.8387094309911185</v>
      </c>
      <c r="N221" s="13">
        <f t="shared" si="26"/>
        <v>1.5077843165014422E-4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3"/>
        <v>-21.963563319870719</v>
      </c>
      <c r="K222">
        <f t="shared" si="24"/>
        <v>-1.819659212000813</v>
      </c>
      <c r="M222">
        <f t="shared" si="25"/>
        <v>-1.8181622322302688</v>
      </c>
      <c r="N222" s="13">
        <f t="shared" si="26"/>
        <v>1.4725121329337362E-4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-1.7993062263147026</v>
      </c>
      <c r="M223">
        <f t="shared" si="25"/>
        <v>-1.7978355512595632</v>
      </c>
      <c r="N223" s="13">
        <f t="shared" si="26"/>
        <v>1.435989233287551E-4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-1.7791721598815096</v>
      </c>
      <c r="M224">
        <f t="shared" si="25"/>
        <v>-1.7777273463625267</v>
      </c>
      <c r="N224" s="13">
        <f t="shared" si="26"/>
        <v>1.398300499969576E-4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-1.7592549711605849</v>
      </c>
      <c r="M225">
        <f t="shared" si="25"/>
        <v>-1.7578355828624053</v>
      </c>
      <c r="N225" s="13">
        <f t="shared" si="26"/>
        <v>1.3595332199744782E-4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-1.739552626209582</v>
      </c>
      <c r="M226">
        <f t="shared" si="25"/>
        <v>-1.738158233596002</v>
      </c>
      <c r="N226" s="13">
        <f t="shared" si="26"/>
        <v>1.31977687646108E-4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-1.7200630991339427</v>
      </c>
      <c r="M227">
        <f t="shared" si="25"/>
        <v>-1.7186932793633176</v>
      </c>
      <c r="N227" s="13">
        <f t="shared" si="26"/>
        <v>1.2791229392269184E-4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-1.7007843725130407</v>
      </c>
      <c r="M228">
        <f t="shared" si="25"/>
        <v>-1.699438709353897</v>
      </c>
      <c r="N228" s="13">
        <f t="shared" si="26"/>
        <v>1.2376646546437441E-4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-1.6817144378038726</v>
      </c>
      <c r="M229">
        <f t="shared" si="25"/>
        <v>-1.6803925215507667</v>
      </c>
      <c r="N229" s="13">
        <f t="shared" si="26"/>
        <v>1.1954968355895222E-4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-1.6628512957231363</v>
      </c>
      <c r="M230">
        <f t="shared" si="25"/>
        <v>-1.6615527231128013</v>
      </c>
      <c r="N230" s="13">
        <f t="shared" si="26"/>
        <v>1.1527156519027395E-4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-1.6441929566085565</v>
      </c>
      <c r="M231">
        <f t="shared" si="25"/>
        <v>-1.6429173307363785</v>
      </c>
      <c r="N231" s="13">
        <f t="shared" si="26"/>
        <v>1.1094184218494893E-4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-1.6257374407601743</v>
      </c>
      <c r="M232">
        <f t="shared" si="25"/>
        <v>-1.6244843709970347</v>
      </c>
      <c r="N232" s="13">
        <f t="shared" si="26"/>
        <v>1.0657034051002616E-4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-1.6074827787624637</v>
      </c>
      <c r="M233">
        <f t="shared" si="25"/>
        <v>-1.6062518806719799</v>
      </c>
      <c r="N233" s="13">
        <f t="shared" si="26"/>
        <v>1.0216695976544114E-4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-1.5894270117879243</v>
      </c>
      <c r="M234">
        <f t="shared" si="25"/>
        <v>-1.5882179070441249</v>
      </c>
      <c r="N234" s="13">
        <f t="shared" si="26"/>
        <v>9.7741652916897453E-5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-1.5715681918829394</v>
      </c>
      <c r="M235">
        <f t="shared" si="25"/>
        <v>-1.5703805081884028</v>
      </c>
      <c r="N235" s="13">
        <f t="shared" si="26"/>
        <v>9.3304406308916172E-5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-1.5539043822365108</v>
      </c>
      <c r="M236">
        <f t="shared" si="25"/>
        <v>-1.5527377532409949</v>
      </c>
      <c r="N236" s="13">
        <f t="shared" si="26"/>
        <v>8.8865219999263392E-5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-1.5364336574326072</v>
      </c>
      <c r="M237">
        <f t="shared" si="25"/>
        <v>-1.5352877226521986</v>
      </c>
      <c r="N237" s="13">
        <f t="shared" si="26"/>
        <v>8.4434088450052646E-5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-1.5191541036867073</v>
      </c>
      <c r="M238">
        <f t="shared" si="25"/>
        <v>-1.5180285084235137</v>
      </c>
      <c r="N238" s="13">
        <f t="shared" si="26"/>
        <v>8.0020981611754171E-5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-1.5020638190671889</v>
      </c>
      <c r="M239">
        <f t="shared" si="25"/>
        <v>-1.5009582143295976</v>
      </c>
      <c r="N239" s="13">
        <f t="shared" si="26"/>
        <v>7.5635826431992274E-5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-1.4851609137021546</v>
      </c>
      <c r="M240">
        <f t="shared" si="25"/>
        <v>-1.4840749561256799</v>
      </c>
      <c r="N240" s="13">
        <f t="shared" si="26"/>
        <v>7.1288488819679313E-5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-1.4684435099722466</v>
      </c>
      <c r="M241">
        <f t="shared" si="25"/>
        <v>-1.4673768617409839</v>
      </c>
      <c r="N241" s="13">
        <f t="shared" si="26"/>
        <v>6.6988756093005903E-5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-1.4519097426900343</v>
      </c>
      <c r="M242">
        <f t="shared" si="25"/>
        <v>-1.450862071458741</v>
      </c>
      <c r="N242" s="13">
        <f t="shared" si="26"/>
        <v>6.2746319936815442E-5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-1.4355577592664879</v>
      </c>
      <c r="M243">
        <f t="shared" si="25"/>
        <v>-1.4345287380833074</v>
      </c>
      <c r="N243" s="13">
        <f t="shared" si="26"/>
        <v>5.857075989341185E-5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-1.4193857198650659</v>
      </c>
      <c r="M244">
        <f t="shared" si="25"/>
        <v>-1.4183750270949098</v>
      </c>
      <c r="N244" s="13">
        <f t="shared" si="26"/>
        <v>5.4471527408403565E-5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-1.4033917975438976</v>
      </c>
      <c r="M245">
        <f t="shared" si="25"/>
        <v>-1.4023991167925025</v>
      </c>
      <c r="N245" s="13">
        <f t="shared" si="26"/>
        <v>5.0457930451253366E-5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-1.387574178386564</v>
      </c>
      <c r="M246">
        <f t="shared" si="25"/>
        <v>-1.3865991984252313</v>
      </c>
      <c r="N246" s="13">
        <f t="shared" si="26"/>
        <v>4.6539118727712472E-5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-1.3719310616219176</v>
      </c>
      <c r="M247">
        <f t="shared" si="25"/>
        <v>-1.3709734763129544</v>
      </c>
      <c r="N247" s="13">
        <f t="shared" si="26"/>
        <v>4.2724069499806747E-5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-1.3564606597333801</v>
      </c>
      <c r="M248">
        <f t="shared" si="25"/>
        <v>-1.3555201679562467</v>
      </c>
      <c r="N248" s="13">
        <f t="shared" si="26"/>
        <v>3.9021574027002483E-5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-1.341161198558193</v>
      </c>
      <c r="M249">
        <f t="shared" si="25"/>
        <v>-1.3402375041363699</v>
      </c>
      <c r="N249" s="13">
        <f t="shared" si="26"/>
        <v>3.5440224639408142E-5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-1.3260309173769762</v>
      </c>
      <c r="M250">
        <f t="shared" si="25"/>
        <v>-1.3251237290055573</v>
      </c>
      <c r="N250" s="13">
        <f t="shared" si="26"/>
        <v>3.198840245333332E-5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-1.3110680689940339</v>
      </c>
      <c r="M251">
        <f t="shared" si="25"/>
        <v>-1.3101771001680556</v>
      </c>
      <c r="N251" s="13">
        <f t="shared" si="26"/>
        <v>2.8674265736614185E-5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-1.2962709198087805</v>
      </c>
      <c r="M252">
        <f t="shared" si="25"/>
        <v>-1.2953958887522912</v>
      </c>
      <c r="N252" s="13">
        <f t="shared" si="26"/>
        <v>2.5505738929775709E-5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-1.2816377498786498</v>
      </c>
      <c r="M253">
        <f t="shared" si="25"/>
        <v>-1.2807783794745278</v>
      </c>
      <c r="N253" s="13">
        <f t="shared" si="26"/>
        <v>2.2490502327458387E-5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-1.2671668529738656</v>
      </c>
      <c r="M254">
        <f t="shared" si="25"/>
        <v>-1.2663228706943903</v>
      </c>
      <c r="N254" s="13">
        <f t="shared" si="26"/>
        <v>1.9635982422463002E-5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-1.2528565366243962</v>
      </c>
      <c r="M255">
        <f t="shared" si="25"/>
        <v>-1.2520276744625753</v>
      </c>
      <c r="N255" s="13">
        <f t="shared" si="26"/>
        <v>1.6949342913813162E-5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-1.2387051221594447</v>
      </c>
      <c r="M256">
        <f t="shared" si="25"/>
        <v>-1.2378911165611035</v>
      </c>
      <c r="N256" s="13">
        <f t="shared" si="26"/>
        <v>1.4437476378068632E-5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-1.2247109447397757</v>
      </c>
      <c r="M257">
        <f t="shared" si="25"/>
        <v>-1.2239115365364088</v>
      </c>
      <c r="N257" s="13">
        <f t="shared" si="26"/>
        <v>1.2106996602179639E-5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-1.2108723533832049</v>
      </c>
      <c r="M258">
        <f t="shared" si="25"/>
        <v>-1.2100872877255948</v>
      </c>
      <c r="N258" s="13">
        <f t="shared" si="26"/>
        <v>9.9642315743570733E-6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-1.1971877109835418</v>
      </c>
      <c r="M259">
        <f t="shared" si="25"/>
        <v>-1.1964167372761458</v>
      </c>
      <c r="N259" s="13">
        <f t="shared" si="26"/>
        <v>8.0152171283937122E-6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-1.1836553943232786</v>
      </c>
      <c r="M260">
        <f t="shared" si="25"/>
        <v>-1.1828982661593821</v>
      </c>
      <c r="N260" s="13">
        <f t="shared" si="26"/>
        <v>6.265691235460135E-6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-1.1702737940802759</v>
      </c>
      <c r="M261">
        <f t="shared" si="25"/>
        <v>-1.1695302691779184</v>
      </c>
      <c r="N261" s="13">
        <f t="shared" si="26"/>
        <v>4.721088936370588E-6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-1.157041314828759</v>
      </c>
      <c r="M262">
        <f t="shared" si="25"/>
        <v>-1.1563111549674265</v>
      </c>
      <c r="N262" s="13">
        <f t="shared" si="26"/>
        <v>3.3865379058379467E-6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-1.1439563750348281</v>
      </c>
      <c r="M263">
        <f t="shared" si="25"/>
        <v>-1.143239345992916</v>
      </c>
      <c r="N263" s="13">
        <f t="shared" si="26"/>
        <v>2.2668546396384512E-6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-1.1310174070467789</v>
      </c>
      <c r="M264">
        <f t="shared" si="25"/>
        <v>-1.1303132785398209</v>
      </c>
      <c r="N264" s="13">
        <f t="shared" si="26"/>
        <v>1.3665412541660715E-6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-1.118222857080428</v>
      </c>
      <c r="M265">
        <f t="shared" si="25"/>
        <v>-1.1175314027000931</v>
      </c>
      <c r="N265" s="13">
        <f t="shared" si="26"/>
        <v>6.8978288729670211E-7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-1.105571185199705</v>
      </c>
      <c r="M266">
        <f t="shared" si="25"/>
        <v>-1.1048921823535571</v>
      </c>
      <c r="N266" s="13">
        <f t="shared" si="26"/>
        <v>2.4044568832383381E-7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3"/>
        <v>-13.110512076202667</v>
      </c>
      <c r="K267">
        <f t="shared" si="24"/>
        <v>-1.0930608652927165</v>
      </c>
      <c r="M267">
        <f t="shared" si="25"/>
        <v>-1.0923940951447388</v>
      </c>
      <c r="N267" s="13">
        <f t="shared" si="26"/>
        <v>2.2075384092671814E-8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-1.0806903850434924</v>
      </c>
      <c r="M268">
        <f t="shared" si="25"/>
        <v>-1.0800356324553673</v>
      </c>
      <c r="N268" s="13">
        <f t="shared" si="26"/>
        <v>3.7896407683272254E-8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3"/>
        <v>-12.807312358677803</v>
      </c>
      <c r="K269">
        <f t="shared" si="24"/>
        <v>-1.0684582458996403</v>
      </c>
      <c r="M269">
        <f t="shared" si="25"/>
        <v>-1.0678152993727903</v>
      </c>
      <c r="N269" s="13">
        <f t="shared" si="26"/>
        <v>2.9081157526633007E-7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-1.0563629630360694</v>
      </c>
      <c r="M270">
        <f t="shared" si="25"/>
        <v>-1.0557316146544471</v>
      </c>
      <c r="N270" s="13">
        <f t="shared" si="26"/>
        <v>7.8340229619589432E-7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-1.0444030653150094</v>
      </c>
      <c r="M271">
        <f t="shared" si="25"/>
        <v>-1.0437831106886402</v>
      </c>
      <c r="N271" s="13">
        <f t="shared" si="26"/>
        <v>1.5179293008107311E-6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-1.0325770952424884</v>
      </c>
      <c r="M272">
        <f t="shared" si="25"/>
        <v>-1.0319683334517573</v>
      </c>
      <c r="N272" s="13">
        <f t="shared" si="26"/>
        <v>2.4963338699125146E-6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-1.0208836089214455</v>
      </c>
      <c r="M273">
        <f t="shared" si="25"/>
        <v>-1.0202858424621248</v>
      </c>
      <c r="N273" s="13">
        <f t="shared" si="26"/>
        <v>3.7202395494537202E-6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-1.0093211760016565</v>
      </c>
      <c r="M274">
        <f t="shared" si="25"/>
        <v>-1.0087342107306725</v>
      </c>
      <c r="N274" s="13">
        <f t="shared" si="26"/>
        <v>5.1909543335865942E-6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-0.99788837962662924</v>
      </c>
      <c r="M275">
        <f t="shared" si="25"/>
        <v>-0.99731202470855962</v>
      </c>
      <c r="N275" s="13">
        <f t="shared" si="26"/>
        <v>6.909473298850455E-6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-0.98658381637762438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-0.98601788423192382</v>
      </c>
      <c r="N276" s="13">
        <f t="shared" ref="N276:N339" si="33">(M276-H276)^2*O276</f>
        <v>8.8764816719909241E-6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-0.97540609621496099</v>
      </c>
      <c r="M277">
        <f t="shared" si="32"/>
        <v>-0.97485040246390864</v>
      </c>
      <c r="N277" s="13">
        <f t="shared" si="33"/>
        <v>1.1092358313774479E-5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-0.96435384241673283</v>
      </c>
      <c r="M278">
        <f t="shared" si="32"/>
        <v>-0.96380820583409699</v>
      </c>
      <c r="N278" s="13">
        <f t="shared" si="33"/>
        <v>1.3557179600700142E-5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-0.95342569151513412</v>
      </c>
      <c r="M279">
        <f t="shared" si="32"/>
        <v>-0.952889933975549</v>
      </c>
      <c r="N279" s="13">
        <f t="shared" si="33"/>
        <v>1.6270723686793646E-5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-0.94262029323038166</v>
      </c>
      <c r="M280">
        <f t="shared" si="32"/>
        <v>-0.94209423965942951</v>
      </c>
      <c r="N280" s="13">
        <f t="shared" si="33"/>
        <v>1.9232475127035383E-5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-0.93193631040259872</v>
      </c>
      <c r="M281">
        <f t="shared" si="32"/>
        <v>-0.93141978872759212</v>
      </c>
      <c r="N281" s="13">
        <f t="shared" si="33"/>
        <v>2.244162984447889E-5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-0.92137241892154187</v>
      </c>
      <c r="M282">
        <f t="shared" si="32"/>
        <v>-0.92086526002300073</v>
      </c>
      <c r="N282" s="13">
        <f t="shared" si="33"/>
        <v>2.5897100422562623E-5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-0.91092730765447583</v>
      </c>
      <c r="M283">
        <f t="shared" si="32"/>
        <v>-0.91042934531829223</v>
      </c>
      <c r="N283" s="13">
        <f t="shared" si="33"/>
        <v>2.9597521704612506E-5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-0.90059967837214927</v>
      </c>
      <c r="M284">
        <f t="shared" si="32"/>
        <v>-0.90011074924243462</v>
      </c>
      <c r="N284" s="13">
        <f t="shared" si="33"/>
        <v>3.3541256682251676E-5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-0.89038824567316732</v>
      </c>
      <c r="M285">
        <f t="shared" si="32"/>
        <v>-0.88990818920577441</v>
      </c>
      <c r="N285" s="13">
        <f t="shared" si="33"/>
        <v>3.7726402654661937E-5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-0.88029173690668761</v>
      </c>
      <c r="M286">
        <f t="shared" si="32"/>
        <v>-0.87982039532340384</v>
      </c>
      <c r="N286" s="13">
        <f t="shared" si="33"/>
        <v>4.2150797640752142E-5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-0.87030889209368445</v>
      </c>
      <c r="M287">
        <f t="shared" si="32"/>
        <v>-0.8698461103370857</v>
      </c>
      <c r="N287" s="13">
        <f t="shared" si="33"/>
        <v>4.6812027026599083E-5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-0.86043846384672751</v>
      </c>
      <c r="M288">
        <f t="shared" si="32"/>
        <v>-0.85998408953569039</v>
      </c>
      <c r="N288" s="13">
        <f t="shared" si="33"/>
        <v>5.1707430430200913E-5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-0.85067921728856766</v>
      </c>
      <c r="M289">
        <f t="shared" si="32"/>
        <v>-0.85023310067443059</v>
      </c>
      <c r="N289" s="13">
        <f t="shared" si="33"/>
        <v>5.6834108766640258E-5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-0.84102992996942472</v>
      </c>
      <c r="M290">
        <f t="shared" si="32"/>
        <v>-0.84059192389279191</v>
      </c>
      <c r="N290" s="13">
        <f t="shared" si="33"/>
        <v>6.2188931496092196E-5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-0.83148939178320369</v>
      </c>
      <c r="M291">
        <f t="shared" si="32"/>
        <v>-0.83105935163138689</v>
      </c>
      <c r="N291" s="13">
        <f t="shared" si="33"/>
        <v>6.7768544038009974E-5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-0.82205640488261222</v>
      </c>
      <c r="M292">
        <f t="shared" si="32"/>
        <v>-0.8216341885477001</v>
      </c>
      <c r="N292" s="13">
        <f t="shared" si="33"/>
        <v>7.3569375335052751E-5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-0.81272978359338077</v>
      </c>
      <c r="M293">
        <f t="shared" si="32"/>
        <v>-0.81231525143093319</v>
      </c>
      <c r="N293" s="13">
        <f t="shared" si="33"/>
        <v>7.9587645549971926E-5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-0.80350835432754797</v>
      </c>
      <c r="M294">
        <f t="shared" si="32"/>
        <v>-0.80310136911590435</v>
      </c>
      <c r="N294" s="13">
        <f t="shared" si="33"/>
        <v>8.5819373880072911E-5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-0.79439095549597427</v>
      </c>
      <c r="M295">
        <f t="shared" si="32"/>
        <v>-0.79399138239617317</v>
      </c>
      <c r="N295" s="13">
        <f t="shared" si="33"/>
        <v>9.2260386473324156E-5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-0.78537643742004926</v>
      </c>
      <c r="M296">
        <f t="shared" si="32"/>
        <v>-0.7849841439363483</v>
      </c>
      <c r="N296" s="13">
        <f t="shared" si="33"/>
        <v>9.8906324430935463E-5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-0.77646366224281416</v>
      </c>
      <c r="M297">
        <f t="shared" si="32"/>
        <v>-0.77607851818380647</v>
      </c>
      <c r="N297" s="13">
        <f t="shared" si="33"/>
        <v>1.0575265188156774E-4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-0.76765150383940439</v>
      </c>
      <c r="M298">
        <f t="shared" si="32"/>
        <v>-0.76727338127972322</v>
      </c>
      <c r="N298" s="13">
        <f t="shared" si="33"/>
        <v>1.1279466411275417E-4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-0.75893884772699594</v>
      </c>
      <c r="M299">
        <f t="shared" si="32"/>
        <v>-0.75856762096960062</v>
      </c>
      <c r="N299" s="13">
        <f t="shared" si="33"/>
        <v>1.2002749574515472E-4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-0.75032459097420334</v>
      </c>
      <c r="M300">
        <f t="shared" si="32"/>
        <v>-0.74996013651324023</v>
      </c>
      <c r="N300" s="13">
        <f t="shared" si="33"/>
        <v>1.2744612893662911E-4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-0.74180764211012618</v>
      </c>
      <c r="M301">
        <f t="shared" si="32"/>
        <v>-0.74144983859435698</v>
      </c>
      <c r="N301" s="13">
        <f t="shared" si="33"/>
        <v>1.3504540160210298E-4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-0.73338692103297176</v>
      </c>
      <c r="M302">
        <f t="shared" si="32"/>
        <v>-0.73303564922976316</v>
      </c>
      <c r="N302" s="13">
        <f t="shared" si="33"/>
        <v>1.4282001563683299E-4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-0.72506135891836021</v>
      </c>
      <c r="M303">
        <f t="shared" si="32"/>
        <v>-0.72471650167822677</v>
      </c>
      <c r="N303" s="13">
        <f t="shared" si="33"/>
        <v>1.5076454513112151E-4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-0.71682989812737707</v>
      </c>
      <c r="M304">
        <f t="shared" si="32"/>
        <v>-0.71649134034907136</v>
      </c>
      <c r="N304" s="13">
        <f t="shared" si="33"/>
        <v>1.5887344456343348E-4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-0.70869149211436977</v>
      </c>
      <c r="M305">
        <f t="shared" si="32"/>
        <v>-0.70835912071051321</v>
      </c>
      <c r="N305" s="13">
        <f t="shared" si="33"/>
        <v>1.6714105696156805E-4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-0.70064510533463376</v>
      </c>
      <c r="M306">
        <f t="shared" si="32"/>
        <v>-0.70031880919788037</v>
      </c>
      <c r="N306" s="13">
        <f t="shared" si="33"/>
        <v>1.7556162202020761E-4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-0.69268971315187788</v>
      </c>
      <c r="M307">
        <f t="shared" si="32"/>
        <v>-0.69236938312160456</v>
      </c>
      <c r="N307" s="13">
        <f t="shared" si="33"/>
        <v>1.8412928416447415E-4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-0.68482430174566589</v>
      </c>
      <c r="M308">
        <f t="shared" si="32"/>
        <v>-0.68450983057518267</v>
      </c>
      <c r="N308" s="13">
        <f t="shared" si="33"/>
        <v>1.9283810054918676E-4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-0.67704786801876637</v>
      </c>
      <c r="M309">
        <f t="shared" si="32"/>
        <v>-0.67673915034303966</v>
      </c>
      <c r="N309" s="13">
        <f t="shared" si="33"/>
        <v>2.0168204898456498E-4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-0.66935941950454136</v>
      </c>
      <c r="M310">
        <f t="shared" si="32"/>
        <v>-0.66905635180842327</v>
      </c>
      <c r="N310" s="13">
        <f t="shared" si="33"/>
        <v>2.1065503577853042E-4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-0.6617579742742945</v>
      </c>
      <c r="M311">
        <f t="shared" si="32"/>
        <v>-0.66146045486125249</v>
      </c>
      <c r="N311" s="13">
        <f t="shared" si="33"/>
        <v>2.1975090348746567E-4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-0.65424256084472943</v>
      </c>
      <c r="M312">
        <f t="shared" si="32"/>
        <v>-0.65395048980606807</v>
      </c>
      <c r="N312" s="13">
        <f t="shared" si="33"/>
        <v>2.289634385665373E-4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-0.64681221808546774</v>
      </c>
      <c r="M313">
        <f t="shared" si="32"/>
        <v>-0.64652549727003727</v>
      </c>
      <c r="N313" s="13">
        <f t="shared" si="33"/>
        <v>2.3828637891224792E-4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-0.63946599512673941</v>
      </c>
      <c r="M314">
        <f t="shared" si="32"/>
        <v>-0.63918452811112514</v>
      </c>
      <c r="N314" s="13">
        <f t="shared" si="33"/>
        <v>2.4771342128924399E-4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-0.63220295126716619</v>
      </c>
      <c r="M315">
        <f t="shared" si="32"/>
        <v>-0.63192664332634929</v>
      </c>
      <c r="N315" s="13">
        <f t="shared" si="33"/>
        <v>2.5723822863480035E-4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-0.62502215588178234</v>
      </c>
      <c r="M316">
        <f t="shared" si="32"/>
        <v>-0.62475091396026938</v>
      </c>
      <c r="N316" s="13">
        <f t="shared" si="33"/>
        <v>2.6685443723426124E-4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-0.61792268833022546</v>
      </c>
      <c r="M317">
        <f t="shared" si="32"/>
        <v>-0.61765642101363727</v>
      </c>
      <c r="N317" s="13">
        <f t="shared" si="33"/>
        <v>2.7655566376111139E-4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-0.61090363786522461</v>
      </c>
      <c r="M318">
        <f t="shared" si="32"/>
        <v>-0.61064225535233962</v>
      </c>
      <c r="N318" s="13">
        <f t="shared" si="33"/>
        <v>2.8633551217633273E-4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-0.6039641035412826</v>
      </c>
      <c r="M319">
        <f t="shared" si="32"/>
        <v>-0.60370751761652897</v>
      </c>
      <c r="N319" s="13">
        <f t="shared" si="33"/>
        <v>2.9618758048146433E-4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-0.59710319412369472</v>
      </c>
      <c r="M320">
        <f t="shared" si="32"/>
        <v>-0.59685131813008219</v>
      </c>
      <c r="N320" s="13">
        <f t="shared" si="33"/>
        <v>3.0610546732030044E-4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-0.59032002799785011</v>
      </c>
      <c r="M321">
        <f t="shared" si="32"/>
        <v>-0.59007277681033843</v>
      </c>
      <c r="N321" s="13">
        <f t="shared" si="33"/>
        <v>3.1608277842544685E-4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-0.58361373307890496</v>
      </c>
      <c r="M322">
        <f t="shared" si="32"/>
        <v>-0.58337102307820188</v>
      </c>
      <c r="N322" s="13">
        <f t="shared" si="33"/>
        <v>3.261131329045243E-4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-0.57698344672174884</v>
      </c>
      <c r="M323">
        <f t="shared" si="32"/>
        <v>-0.57674519576852989</v>
      </c>
      <c r="N323" s="13">
        <f t="shared" si="33"/>
        <v>3.3619016936324721E-4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-0.57042831563139584</v>
      </c>
      <c r="M324">
        <f t="shared" si="32"/>
        <v>-0.5701944430409428</v>
      </c>
      <c r="N324" s="13">
        <f t="shared" si="33"/>
        <v>3.4630755186164472E-4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-0.56394749577372172</v>
      </c>
      <c r="M325">
        <f t="shared" si="32"/>
        <v>-0.56371792229097017</v>
      </c>
      <c r="N325" s="13">
        <f t="shared" si="33"/>
        <v>3.5645897570018057E-4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-0.55754015228666665</v>
      </c>
      <c r="M326">
        <f t="shared" si="32"/>
        <v>-0.55731480006166123</v>
      </c>
      <c r="N326" s="13">
        <f t="shared" si="33"/>
        <v>3.6663817303366186E-4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-0.55120545939179044</v>
      </c>
      <c r="M327">
        <f t="shared" si="32"/>
        <v>-0.55098425195553735</v>
      </c>
      <c r="N327" s="13">
        <f t="shared" si="33"/>
        <v>3.7683891831006015E-4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-0.54494260030631836</v>
      </c>
      <c r="M328">
        <f t="shared" si="32"/>
        <v>-0.54472546254703191</v>
      </c>
      <c r="N328" s="13">
        <f t="shared" si="33"/>
        <v>3.8705503353278123E-4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-0.53875076715562475</v>
      </c>
      <c r="M329">
        <f t="shared" si="32"/>
        <v>-0.53853762529536309</v>
      </c>
      <c r="N329" s="13">
        <f t="shared" si="33"/>
        <v>3.9728039334449886E-4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-0.53262916088618062</v>
      </c>
      <c r="M330">
        <f t="shared" si="32"/>
        <v>-0.53241994245786084</v>
      </c>
      <c r="N330" s="13">
        <f t="shared" si="33"/>
        <v>4.0750892993109171E-4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-0.5265769911789876</v>
      </c>
      <c r="M331">
        <f t="shared" si="32"/>
        <v>-0.52637162500377987</v>
      </c>
      <c r="N331" s="13">
        <f t="shared" si="33"/>
        <v>4.1773463774504558E-4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-0.52059347636350217</v>
      </c>
      <c r="M332">
        <f t="shared" si="32"/>
        <v>-0.52039189252859364</v>
      </c>
      <c r="N332" s="13">
        <f t="shared" si="33"/>
        <v>4.2795157804725918E-4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-0.51467784333206434</v>
      </c>
      <c r="M333">
        <f t="shared" si="32"/>
        <v>-0.51447997316878835</v>
      </c>
      <c r="N333" s="13">
        <f t="shared" si="33"/>
        <v>4.3815388326694227E-4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-0.50882932745484288</v>
      </c>
      <c r="M334">
        <f t="shared" si="32"/>
        <v>-0.50863510351716834</v>
      </c>
      <c r="N334" s="13">
        <f t="shared" si="33"/>
        <v>4.4833576117943671E-4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-0.50304717249530329</v>
      </c>
      <c r="M335">
        <f t="shared" si="32"/>
        <v>-0.50285652853867857</v>
      </c>
      <c r="N335" s="13">
        <f t="shared" si="33"/>
        <v>4.584914989020888E-4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-0.49733063052621346</v>
      </c>
      <c r="M336">
        <f t="shared" si="32"/>
        <v>-0.4971435014867599</v>
      </c>
      <c r="N336" s="13">
        <f t="shared" si="33"/>
        <v>4.6861546670842258E-4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-0.49167896184618698</v>
      </c>
      <c r="M337">
        <f t="shared" si="32"/>
        <v>-0.49149528382023594</v>
      </c>
      <c r="N337" s="13">
        <f t="shared" si="33"/>
        <v>4.7870212166122071E-4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-0.48609143489678908</v>
      </c>
      <c r="M338">
        <f t="shared" si="32"/>
        <v>-0.48591114512075806</v>
      </c>
      <c r="N338" s="13">
        <f t="shared" si="33"/>
        <v>4.8874601106563113E-4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-0.48056732618018688</v>
      </c>
      <c r="M339">
        <f t="shared" si="32"/>
        <v>-0.48039036301078908</v>
      </c>
      <c r="N339" s="13">
        <f t="shared" si="33"/>
        <v>4.9874177574271185E-4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-0.47510592017737924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-0.47493222307216215</v>
      </c>
      <c r="N340" s="13">
        <f t="shared" ref="N340:N403" si="40">(M340-H340)^2*O340</f>
        <v>5.0868415312537287E-4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-0.46970650926699081</v>
      </c>
      <c r="M341">
        <f t="shared" si="39"/>
        <v>-0.46953601876519796</v>
      </c>
      <c r="N341" s="13">
        <f t="shared" si="40"/>
        <v>5.1856798017772203E-4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-0.46436839364464899</v>
      </c>
      <c r="M342">
        <f t="shared" si="39"/>
        <v>-0.46420105134840067</v>
      </c>
      <c r="N342" s="13">
        <f t="shared" si="40"/>
        <v>5.2838819613957113E-4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-0.45909088124294173</v>
      </c>
      <c r="M343">
        <f t="shared" si="39"/>
        <v>-0.45892662979872911</v>
      </c>
      <c r="N343" s="13">
        <f t="shared" si="40"/>
        <v>5.3813984509801336E-4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-0.45387328765196766</v>
      </c>
      <c r="M344">
        <f t="shared" si="39"/>
        <v>-0.45371207073245629</v>
      </c>
      <c r="N344" s="13">
        <f t="shared" si="40"/>
        <v>5.4781807838797671E-4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-0.44871493604047885</v>
      </c>
      <c r="M345">
        <f t="shared" si="39"/>
        <v>-0.4485566983266161</v>
      </c>
      <c r="N345" s="13">
        <f t="shared" si="40"/>
        <v>5.5741815682408265E-4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-0.44361515707762</v>
      </c>
      <c r="M346">
        <f t="shared" si="39"/>
        <v>-0.44345984424104185</v>
      </c>
      <c r="N346" s="13">
        <f t="shared" si="40"/>
        <v>5.6693545276580105E-4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-0.43857328885526953</v>
      </c>
      <c r="M347">
        <f t="shared" si="39"/>
        <v>-0.43842084754100236</v>
      </c>
      <c r="N347" s="13">
        <f t="shared" si="40"/>
        <v>5.7636545201869322E-4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-0.43358867681098751</v>
      </c>
      <c r="M348">
        <f t="shared" si="39"/>
        <v>-0.43343905462044008</v>
      </c>
      <c r="N348" s="13">
        <f t="shared" si="40"/>
        <v>5.8570375557422626E-4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-0.42866067365156885</v>
      </c>
      <c r="M349">
        <f t="shared" si="39"/>
        <v>-0.42851381912580994</v>
      </c>
      <c r="N349" s="13">
        <f t="shared" si="40"/>
        <v>5.9494608119083016E-4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-0.42378863927720684</v>
      </c>
      <c r="M350">
        <f t="shared" si="39"/>
        <v>-0.42364450188052416</v>
      </c>
      <c r="N350" s="13">
        <f t="shared" si="40"/>
        <v>6.0408826481896788E-4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-0.41897194070627192</v>
      </c>
      <c r="M351">
        <f t="shared" si="39"/>
        <v>-0.41883047081000802</v>
      </c>
      <c r="N351" s="13">
        <f t="shared" si="40"/>
        <v>6.1312626187353834E-4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-0.41420995200070054</v>
      </c>
      <c r="M352">
        <f t="shared" si="39"/>
        <v>-0.4140711008673606</v>
      </c>
      <c r="N352" s="13">
        <f t="shared" si="40"/>
        <v>6.2205614835594988E-4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-0.40950205419200092</v>
      </c>
      <c r="M353">
        <f t="shared" si="39"/>
        <v>-0.40936577395962986</v>
      </c>
      <c r="N353" s="13">
        <f t="shared" si="40"/>
        <v>6.308741218297889E-4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-0.40484763520787947</v>
      </c>
      <c r="M354">
        <f t="shared" si="39"/>
        <v>-0.40471387887470173</v>
      </c>
      <c r="N354" s="13">
        <f t="shared" si="40"/>
        <v>6.3957650225274405E-4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-0.40024608979947907</v>
      </c>
      <c r="M355">
        <f t="shared" si="39"/>
        <v>-0.40011481120879899</v>
      </c>
      <c r="N355" s="13">
        <f t="shared" si="40"/>
        <v>6.4815973266829652E-4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-0.3956968194692404</v>
      </c>
      <c r="M356">
        <f t="shared" si="39"/>
        <v>-0.39556797329459831</v>
      </c>
      <c r="N356" s="13">
        <f t="shared" si="40"/>
        <v>6.5662037976046332E-4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-0.39119923239937959</v>
      </c>
      <c r="M357">
        <f t="shared" si="39"/>
        <v>-0.39107277412995878</v>
      </c>
      <c r="N357" s="13">
        <f t="shared" si="40"/>
        <v>6.6495513427509956E-4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-0.38675274338098548</v>
      </c>
      <c r="M358">
        <f t="shared" si="39"/>
        <v>-0.38662862930726771</v>
      </c>
      <c r="N358" s="13">
        <f t="shared" si="40"/>
        <v>6.7316081131110132E-4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-0.38235677374373789</v>
      </c>
      <c r="M359">
        <f t="shared" si="39"/>
        <v>-0.38223496094340181</v>
      </c>
      <c r="N359" s="13">
        <f t="shared" si="40"/>
        <v>6.8123435048518728E-4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-0.37801075128623951</v>
      </c>
      <c r="M360">
        <f t="shared" si="39"/>
        <v>-0.37789119761029921</v>
      </c>
      <c r="N360" s="13">
        <f t="shared" si="40"/>
        <v>6.8917281597362053E-4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-0.37371411020696954</v>
      </c>
      <c r="M361">
        <f t="shared" si="39"/>
        <v>-0.37359677426614896</v>
      </c>
      <c r="N361" s="13">
        <f t="shared" si="40"/>
        <v>6.9697339643454094E-4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-0.36946629103585249</v>
      </c>
      <c r="M362">
        <f t="shared" si="39"/>
        <v>-0.36935113218719184</v>
      </c>
      <c r="N362" s="13">
        <f t="shared" si="40"/>
        <v>7.0463340481467568E-4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-0.36526674056644476</v>
      </c>
      <c r="M363">
        <f t="shared" si="39"/>
        <v>-0.36515371890013543</v>
      </c>
      <c r="N363" s="13">
        <f t="shared" si="40"/>
        <v>7.1215027804379235E-4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-0.36111491178873029</v>
      </c>
      <c r="M364">
        <f t="shared" si="39"/>
        <v>-0.36100398811517459</v>
      </c>
      <c r="N364" s="13">
        <f t="shared" si="40"/>
        <v>7.1952157662057733E-4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-0.35701026382253942</v>
      </c>
      <c r="M365">
        <f t="shared" si="39"/>
        <v>-0.35690139965963114</v>
      </c>
      <c r="N365" s="13">
        <f t="shared" si="40"/>
        <v>7.267449840940598E-4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-0.35295226185156864</v>
      </c>
      <c r="M366">
        <f t="shared" si="39"/>
        <v>-0.35284541941219127</v>
      </c>
      <c r="N366" s="13">
        <f t="shared" si="40"/>
        <v>7.3381830644340322E-4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-0.34894037705801878</v>
      </c>
      <c r="M367">
        <f t="shared" si="39"/>
        <v>-0.34883551923775802</v>
      </c>
      <c r="N367" s="13">
        <f t="shared" si="40"/>
        <v>7.4073947136055803E-4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-0.34497408655783429</v>
      </c>
      <c r="M368">
        <f t="shared" si="39"/>
        <v>-0.34487117692290015</v>
      </c>
      <c r="N368" s="13">
        <f t="shared" si="40"/>
        <v>7.4750652743876757E-4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-0.34105287333655449</v>
      </c>
      <c r="M369">
        <f t="shared" si="39"/>
        <v>-0.3409518761119118</v>
      </c>
      <c r="N369" s="13">
        <f t="shared" si="40"/>
        <v>7.5411764327114501E-4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-0.33717622618576476</v>
      </c>
      <c r="M370">
        <f t="shared" si="39"/>
        <v>-0.33707710624346626</v>
      </c>
      <c r="N370" s="13">
        <f t="shared" si="40"/>
        <v>7.6057110646246095E-4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-0.33334363964014957</v>
      </c>
      <c r="M371">
        <f t="shared" si="39"/>
        <v>-0.33324636248787004</v>
      </c>
      <c r="N371" s="13">
        <f t="shared" si="40"/>
        <v>7.6686532255798372E-4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-0.32955461391514518</v>
      </c>
      <c r="M372">
        <f t="shared" si="39"/>
        <v>-0.32945914568491264</v>
      </c>
      <c r="N372" s="13">
        <f t="shared" si="40"/>
        <v>7.729988138930015E-4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-0.32580865484518917</v>
      </c>
      <c r="M373">
        <f t="shared" si="39"/>
        <v>-0.32571496228230951</v>
      </c>
      <c r="N373" s="13">
        <f t="shared" si="40"/>
        <v>7.7897021836638837E-4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-0.3221052738225601</v>
      </c>
      <c r="M374">
        <f t="shared" si="39"/>
        <v>-0.32201332427473328</v>
      </c>
      <c r="N374" s="13">
        <f t="shared" si="40"/>
        <v>7.8477828814191351E-4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-0.31844398773681343</v>
      </c>
      <c r="M375">
        <f t="shared" si="39"/>
        <v>-0.3183537491434365</v>
      </c>
      <c r="N375" s="13">
        <f t="shared" si="40"/>
        <v>7.9042188828071605E-4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-0.31482431891480045</v>
      </c>
      <c r="M376">
        <f t="shared" si="39"/>
        <v>-0.31473575979645535</v>
      </c>
      <c r="N376" s="13">
        <f t="shared" si="40"/>
        <v>7.9589999530840219E-4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-0.31124579506127353</v>
      </c>
      <c r="M377">
        <f t="shared" si="39"/>
        <v>-0.31115888450939672</v>
      </c>
      <c r="N377" s="13">
        <f t="shared" si="40"/>
        <v>8.0121169572005819E-4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-0.30770794920007266</v>
      </c>
      <c r="M378">
        <f t="shared" si="39"/>
        <v>-0.30762265686680257</v>
      </c>
      <c r="N378" s="13">
        <f t="shared" si="40"/>
        <v>8.063561844267763E-4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-0.30421031961589196</v>
      </c>
      <c r="M379">
        <f t="shared" si="39"/>
        <v>-0.30412661570409238</v>
      </c>
      <c r="N379" s="13">
        <f t="shared" si="40"/>
        <v>8.1133276314682601E-4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-0.30075244979661914</v>
      </c>
      <c r="M380">
        <f t="shared" si="39"/>
        <v>-0.30067030505007558</v>
      </c>
      <c r="N380" s="13">
        <f t="shared" si="40"/>
        <v>8.1614083874488282E-4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-0.29733388837624752</v>
      </c>
      <c r="M381">
        <f t="shared" si="39"/>
        <v>-0.29725327407003255</v>
      </c>
      <c r="N381" s="13">
        <f t="shared" si="40"/>
        <v>8.2077992152221736E-4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-0.29395418907835613</v>
      </c>
      <c r="M382">
        <f t="shared" si="39"/>
        <v>-0.29387507700936222</v>
      </c>
      <c r="N382" s="13">
        <f t="shared" si="40"/>
        <v>8.2524962346151366E-4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-0.29061291066015471</v>
      </c>
      <c r="M383">
        <f t="shared" si="39"/>
        <v>-0.29053527313779137</v>
      </c>
      <c r="N383" s="13">
        <f t="shared" si="40"/>
        <v>8.2954965642897808E-4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-0.28730961685709044</v>
      </c>
      <c r="M384">
        <f t="shared" si="39"/>
        <v>-0.28723342669414237</v>
      </c>
      <c r="N384" s="13">
        <f t="shared" si="40"/>
        <v>8.3367983033701273E-4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-0.28404387632801009</v>
      </c>
      <c r="M385">
        <f t="shared" si="39"/>
        <v>-0.28396910683165455</v>
      </c>
      <c r="N385" s="13">
        <f t="shared" si="40"/>
        <v>8.3764005127034567E-4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-0.28081526260088008</v>
      </c>
      <c r="M386">
        <f t="shared" si="39"/>
        <v>-0.28074188756386015</v>
      </c>
      <c r="N386" s="13">
        <f t="shared" si="40"/>
        <v>8.4143031957872926E-4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-0.27762335401904981</v>
      </c>
      <c r="M387">
        <f t="shared" si="39"/>
        <v>-0.27755134771100126</v>
      </c>
      <c r="N387" s="13">
        <f t="shared" si="40"/>
        <v>8.4505072793864932E-4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-0.27446773368806976</v>
      </c>
      <c r="M388">
        <f t="shared" si="39"/>
        <v>-0.27439707084699883</v>
      </c>
      <c r="N388" s="13">
        <f t="shared" si="40"/>
        <v>8.4850145938750556E-4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-0.2713479894230445</v>
      </c>
      <c r="M389">
        <f t="shared" si="39"/>
        <v>-0.27127864524695428</v>
      </c>
      <c r="N389" s="13">
        <f t="shared" si="40"/>
        <v>8.5178278533231864E-4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-0.26826371369652957</v>
      </c>
      <c r="M390">
        <f t="shared" si="39"/>
        <v>-0.26819566383519222</v>
      </c>
      <c r="N390" s="13">
        <f t="shared" si="40"/>
        <v>8.5489506353618114E-4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-0.26521450358695881</v>
      </c>
      <c r="M391">
        <f t="shared" si="39"/>
        <v>-0.26514772413383114</v>
      </c>
      <c r="N391" s="13">
        <f t="shared" si="40"/>
        <v>8.5783873608463517E-4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-0.26219996072760665</v>
      </c>
      <c r="M392">
        <f t="shared" si="39"/>
        <v>-0.26213442821188709</v>
      </c>
      <c r="N392" s="13">
        <f t="shared" si="40"/>
        <v>8.6061432733491568E-4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-0.25921969125607325</v>
      </c>
      <c r="M393">
        <f t="shared" si="39"/>
        <v>-0.25915538263489762</v>
      </c>
      <c r="N393" s="13">
        <f t="shared" si="40"/>
        <v>8.6322244185022944E-4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-0.25627330576429452</v>
      </c>
      <c r="M394">
        <f t="shared" si="39"/>
        <v>-0.25621019841506776</v>
      </c>
      <c r="N394" s="13">
        <f t="shared" si="40"/>
        <v>8.6566376232150466E-4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-0.25336041924907049</v>
      </c>
      <c r="M395">
        <f t="shared" si="39"/>
        <v>-0.2532984909619328</v>
      </c>
      <c r="N395" s="13">
        <f t="shared" si="40"/>
        <v>8.6793904747925173E-4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-0.25048065106310929</v>
      </c>
      <c r="M396">
        <f t="shared" si="39"/>
        <v>-0.2504198800335341</v>
      </c>
      <c r="N396" s="13">
        <f t="shared" si="40"/>
        <v>8.7004912999740695E-4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-0.24763362486657789</v>
      </c>
      <c r="M397">
        <f t="shared" si="39"/>
        <v>-0.24757398968809965</v>
      </c>
      <c r="N397" s="13">
        <f t="shared" si="40"/>
        <v>8.7199491439153879E-4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-0.24481896857916474</v>
      </c>
      <c r="M398">
        <f t="shared" si="39"/>
        <v>-0.24476044823623352</v>
      </c>
      <c r="N398" s="13">
        <f t="shared" si="40"/>
        <v>8.737773749136141E-4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-0.2420363143326407</v>
      </c>
      <c r="M399">
        <f t="shared" si="39"/>
        <v>-0.24197888819360264</v>
      </c>
      <c r="N399" s="13">
        <f t="shared" si="40"/>
        <v>8.7539755344531755E-4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-0.23928529842392007</v>
      </c>
      <c r="M400">
        <f t="shared" si="39"/>
        <v>-0.23922894623412086</v>
      </c>
      <c r="N400" s="13">
        <f t="shared" si="40"/>
        <v>8.7685655739186137E-4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-0.23656556126861544</v>
      </c>
      <c r="M401">
        <f t="shared" si="39"/>
        <v>-0.23651026314362478</v>
      </c>
      <c r="N401" s="13">
        <f t="shared" si="40"/>
        <v>8.7815555757835375E-4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-0.23387674735508246</v>
      </c>
      <c r="M402">
        <f t="shared" si="39"/>
        <v>-0.23382248377403747</v>
      </c>
      <c r="N402" s="13">
        <f t="shared" si="40"/>
        <v>8.7929578615039293E-4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-0.23121850519894943</v>
      </c>
      <c r="M403">
        <f t="shared" si="39"/>
        <v>-0.23116525699801535</v>
      </c>
      <c r="N403" s="13">
        <f t="shared" si="40"/>
        <v>8.8027853448088616E-4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-0.22859048729813164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-0.22853823566407724</v>
      </c>
      <c r="N404" s="13">
        <f t="shared" ref="N404:N467" si="47">(M404-H404)^2*O404</f>
        <v>8.8110515108471242E-4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-0.22599235008831958</v>
      </c>
      <c r="M405">
        <f t="shared" si="46"/>
        <v>-0.22594107655220563</v>
      </c>
      <c r="N405" s="13">
        <f t="shared" si="47"/>
        <v>8.817770395428147E-4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-0.22342375389894434</v>
      </c>
      <c r="M406">
        <f t="shared" si="46"/>
        <v>-0.22337344032992354</v>
      </c>
      <c r="N406" s="13">
        <f t="shared" si="47"/>
        <v>8.8229565643755162E-4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-0.22088436290960731</v>
      </c>
      <c r="M407">
        <f t="shared" si="46"/>
        <v>-0.22083499150883296</v>
      </c>
      <c r="N407" s="13">
        <f t="shared" si="47"/>
        <v>8.8266250930039893E-4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-0.21837384510698132</v>
      </c>
      <c r="M408">
        <f t="shared" si="46"/>
        <v>-0.21832539840162385</v>
      </c>
      <c r="N408" s="13">
        <f t="shared" si="47"/>
        <v>8.8287915457411722E-4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-0.21589187224216788</v>
      </c>
      <c r="M409">
        <f t="shared" si="46"/>
        <v>-0.21584433307953657</v>
      </c>
      <c r="N409" s="13">
        <f t="shared" si="47"/>
        <v>8.8294719559006186E-4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-0.2134381197885126</v>
      </c>
      <c r="M410">
        <f t="shared" si="46"/>
        <v>-0.21339147133028114</v>
      </c>
      <c r="N410" s="13">
        <f t="shared" si="47"/>
        <v>8.8286828056248967E-4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-0.21101226689987576</v>
      </c>
      <c r="M411">
        <f t="shared" si="46"/>
        <v>-0.21096649261640985</v>
      </c>
      <c r="N411" s="13">
        <f t="shared" si="47"/>
        <v>8.8264410060097072E-4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-0.20861399636934608</v>
      </c>
      <c r="M412">
        <f t="shared" si="46"/>
        <v>-0.20856908003413113</v>
      </c>
      <c r="N412" s="13">
        <f t="shared" si="47"/>
        <v>8.8227638774192318E-4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-0.20624299458840722</v>
      </c>
      <c r="M413">
        <f t="shared" si="46"/>
        <v>-0.20619892027257467</v>
      </c>
      <c r="N413" s="13">
        <f t="shared" si="47"/>
        <v>8.8176691300094489E-4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-0.20389895150653498</v>
      </c>
      <c r="M414">
        <f t="shared" si="46"/>
        <v>-0.20385570357348523</v>
      </c>
      <c r="N414" s="13">
        <f t="shared" si="47"/>
        <v>8.8111748444622299E-4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-0.2015815605912403</v>
      </c>
      <c r="M415">
        <f t="shared" si="46"/>
        <v>-0.20153912369136107</v>
      </c>
      <c r="N415" s="13">
        <f t="shared" si="47"/>
        <v>8.8032994529498791E-4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-0.19929051878853693</v>
      </c>
      <c r="M416">
        <f t="shared" si="46"/>
        <v>-0.19924887785401477</v>
      </c>
      <c r="N416" s="13">
        <f t="shared" si="47"/>
        <v>8.7940617203315986E-4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-0.19702552648384253</v>
      </c>
      <c r="M417">
        <f t="shared" si="46"/>
        <v>-0.19698466672356676</v>
      </c>
      <c r="N417" s="13">
        <f t="shared" si="47"/>
        <v>8.7834807255967424E-4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-0.19478628746330107</v>
      </c>
      <c r="M418">
        <f t="shared" si="46"/>
        <v>-0.19474619435785748</v>
      </c>
      <c r="N418" s="13">
        <f t="shared" si="47"/>
        <v>8.7715758435604038E-4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-0.19257250887552668</v>
      </c>
      <c r="M419">
        <f t="shared" si="46"/>
        <v>-0.19253316817228031</v>
      </c>
      <c r="N419" s="13">
        <f t="shared" si="47"/>
        <v>8.7583667268205823E-4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-0.19038390119376292</v>
      </c>
      <c r="M420">
        <f t="shared" si="46"/>
        <v>-0.19034529890202806</v>
      </c>
      <c r="N420" s="13">
        <f t="shared" si="47"/>
        <v>8.7438732879845625E-4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-0.1882201781784556</v>
      </c>
      <c r="M421">
        <f t="shared" si="46"/>
        <v>-0.18818230056475149</v>
      </c>
      <c r="N421" s="13">
        <f t="shared" si="47"/>
        <v>8.728115682171318E-4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-0.18608105684023107</v>
      </c>
      <c r="M422">
        <f t="shared" si="46"/>
        <v>-0.18604389042362185</v>
      </c>
      <c r="N422" s="13">
        <f t="shared" si="47"/>
        <v>8.7111142897955179E-4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-0.18396625740328265</v>
      </c>
      <c r="M423">
        <f t="shared" si="46"/>
        <v>-0.18392978895080012</v>
      </c>
      <c r="N423" s="13">
        <f t="shared" si="47"/>
        <v>8.6928896996418239E-4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-0.18187550326915297</v>
      </c>
      <c r="M424">
        <f t="shared" si="46"/>
        <v>-0.18183971979130073</v>
      </c>
      <c r="N424" s="13">
        <f t="shared" si="47"/>
        <v>8.6734626922312628E-4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-0.17980852098091707</v>
      </c>
      <c r="M425">
        <f t="shared" si="46"/>
        <v>-0.17977340972725461</v>
      </c>
      <c r="N425" s="13">
        <f t="shared" si="47"/>
        <v>8.6528542234888073E-4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-0.1777650401877543</v>
      </c>
      <c r="M426">
        <f t="shared" si="46"/>
        <v>-0.17773058864255969</v>
      </c>
      <c r="N426" s="13">
        <f t="shared" si="47"/>
        <v>8.6310854087132106E-4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-0.1757447936099113</v>
      </c>
      <c r="M427">
        <f t="shared" si="46"/>
        <v>-0.17571098948792116</v>
      </c>
      <c r="N427" s="13">
        <f t="shared" si="47"/>
        <v>8.6081775068557115E-4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-0.17374751700404839</v>
      </c>
      <c r="M428">
        <f t="shared" si="46"/>
        <v>-0.17371434824627344</v>
      </c>
      <c r="N428" s="13">
        <f t="shared" si="47"/>
        <v>8.5841519051100624E-4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-0.17177294912896776</v>
      </c>
      <c r="M429">
        <f t="shared" si="46"/>
        <v>-0.17174040389858347</v>
      </c>
      <c r="N429" s="13">
        <f t="shared" si="47"/>
        <v>8.5590301038178732E-4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-0.16982083171171827</v>
      </c>
      <c r="M430">
        <f t="shared" si="46"/>
        <v>-0.16978889839002817</v>
      </c>
      <c r="N430" s="13">
        <f t="shared" si="47"/>
        <v>8.5328337016919752E-4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-0.16789090941407389</v>
      </c>
      <c r="M431">
        <f t="shared" si="46"/>
        <v>-0.16785957659654543</v>
      </c>
      <c r="N431" s="13">
        <f t="shared" si="47"/>
        <v>8.5055843813598849E-4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-0.16598292979938145</v>
      </c>
      <c r="M432">
        <f t="shared" si="46"/>
        <v>-0.16595218629175221</v>
      </c>
      <c r="N432" s="13">
        <f t="shared" si="47"/>
        <v>8.4773038952302266E-4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-0.16409664329977458</v>
      </c>
      <c r="M433">
        <f t="shared" si="46"/>
        <v>-0.16406647811422811</v>
      </c>
      <c r="N433" s="13">
        <f t="shared" si="47"/>
        <v>8.448014051683437E-4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-0.16223180318375066</v>
      </c>
      <c r="M434">
        <f t="shared" si="46"/>
        <v>-0.16220220553516079</v>
      </c>
      <c r="N434" s="13">
        <f t="shared" si="47"/>
        <v>8.4177367015886274E-4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-0.16038816552410348</v>
      </c>
      <c r="M435">
        <f t="shared" si="46"/>
        <v>-0.16035912482634554</v>
      </c>
      <c r="N435" s="13">
        <f t="shared" si="47"/>
        <v>8.3864937251460501E-4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-0.15856548916621491</v>
      </c>
      <c r="M436">
        <f t="shared" si="46"/>
        <v>-0.1585369950285429</v>
      </c>
      <c r="N436" s="13">
        <f t="shared" si="47"/>
        <v>8.3543070190587876E-4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-0.15676353569669307</v>
      </c>
      <c r="M437">
        <f t="shared" si="46"/>
        <v>-0.15673557792018178</v>
      </c>
      <c r="N437" s="13">
        <f t="shared" si="47"/>
        <v>8.3211984840304734E-4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-0.15498206941236292</v>
      </c>
      <c r="M438">
        <f t="shared" si="46"/>
        <v>-0.15495463798641362</v>
      </c>
      <c r="N438" s="13">
        <f t="shared" si="47"/>
        <v>8.2871900125929476E-4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-0.15322085728959672</v>
      </c>
      <c r="M439">
        <f t="shared" si="46"/>
        <v>-0.15319394238850537</v>
      </c>
      <c r="N439" s="13">
        <f t="shared" si="47"/>
        <v>8.2523034772597858E-4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-0.15147966895398779</v>
      </c>
      <c r="M440">
        <f t="shared" si="46"/>
        <v>-0.15145326093357467</v>
      </c>
      <c r="N440" s="13">
        <f t="shared" si="47"/>
        <v>8.2165607190081791E-4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-0.14975827665035923</v>
      </c>
      <c r="M441">
        <f t="shared" si="46"/>
        <v>-0.1497323660446592</v>
      </c>
      <c r="N441" s="13">
        <f t="shared" si="47"/>
        <v>8.179983536086813E-4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-0.14805645521310856</v>
      </c>
      <c r="M442">
        <f t="shared" si="46"/>
        <v>-0.14803103273112039</v>
      </c>
      <c r="N442" s="13">
        <f t="shared" si="47"/>
        <v>8.1425936731493597E-4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-0.14637398203687912</v>
      </c>
      <c r="M443">
        <f t="shared" si="46"/>
        <v>-0.14634903855937326</v>
      </c>
      <c r="N443" s="13">
        <f t="shared" si="47"/>
        <v>8.1044128107112478E-4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-0.14471063704756118</v>
      </c>
      <c r="M444">
        <f t="shared" si="46"/>
        <v>-0.14468616362394454</v>
      </c>
      <c r="N444" s="13">
        <f t="shared" si="47"/>
        <v>8.0654625549295969E-4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-0.1430662026736142</v>
      </c>
      <c r="M445">
        <f t="shared" si="46"/>
        <v>-0.14304219051885156</v>
      </c>
      <c r="N445" s="13">
        <f t="shared" si="47"/>
        <v>8.0257644277037391E-4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-0.14144046381770914</v>
      </c>
      <c r="M446">
        <f t="shared" si="46"/>
        <v>-0.14141690430929976</v>
      </c>
      <c r="N446" s="13">
        <f t="shared" si="47"/>
        <v>7.9853398570933494E-4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-0.13983320782868819</v>
      </c>
      <c r="M447">
        <f t="shared" si="46"/>
        <v>-0.13981009250369644</v>
      </c>
      <c r="N447" s="13">
        <f t="shared" si="47"/>
        <v>7.9442101680543564E-4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-0.13824422447383553</v>
      </c>
      <c r="M448">
        <f t="shared" si="46"/>
        <v>-0.1382215450259752</v>
      </c>
      <c r="N448" s="13">
        <f t="shared" si="47"/>
        <v>7.9023965734868892E-4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-0.13667330591146074</v>
      </c>
      <c r="M449">
        <f t="shared" si="46"/>
        <v>-0.13665105418823154</v>
      </c>
      <c r="N449" s="13">
        <f t="shared" si="47"/>
        <v>7.8599201655967117E-4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-0.135120246663786</v>
      </c>
      <c r="M450">
        <f t="shared" si="46"/>
        <v>-0.13509841466366171</v>
      </c>
      <c r="N450" s="13">
        <f t="shared" si="47"/>
        <v>7.8168019075628683E-4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-0.13358484359013728</v>
      </c>
      <c r="M451">
        <f t="shared" si="46"/>
        <v>-0.13356342345980449</v>
      </c>
      <c r="N451" s="13">
        <f t="shared" si="47"/>
        <v>7.7730626255118074E-4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-0.13206689586043679</v>
      </c>
      <c r="M452">
        <f t="shared" si="46"/>
        <v>-0.13204587989208319</v>
      </c>
      <c r="N452" s="13">
        <f t="shared" si="47"/>
        <v>7.7287230007936302E-4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-0.13056620492899043</v>
      </c>
      <c r="M453">
        <f t="shared" si="46"/>
        <v>-0.13054558555764212</v>
      </c>
      <c r="N453" s="13">
        <f t="shared" si="47"/>
        <v>7.6838035625570282E-4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-0.12908257450857027</v>
      </c>
      <c r="M454">
        <f t="shared" si="46"/>
        <v>-0.12906234430947675</v>
      </c>
      <c r="N454" s="13">
        <f t="shared" si="47"/>
        <v>7.6383246806195116E-4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-0.12761581054478657</v>
      </c>
      <c r="M455">
        <f t="shared" si="46"/>
        <v>-0.12759596223085326</v>
      </c>
      <c r="N455" s="13">
        <f t="shared" si="47"/>
        <v>7.5923065586298226E-4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-0.12616572119074818</v>
      </c>
      <c r="M456">
        <f t="shared" si="46"/>
        <v>-0.12614624761001472</v>
      </c>
      <c r="N456" s="13">
        <f t="shared" si="47"/>
        <v>7.5457692275179096E-4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-0.12473211678200555</v>
      </c>
      <c r="M457">
        <f t="shared" si="46"/>
        <v>-0.12471301091517013</v>
      </c>
      <c r="N457" s="13">
        <f t="shared" si="47"/>
        <v>7.4987325392291511E-4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-0.12331480981177763</v>
      </c>
      <c r="M458">
        <f t="shared" si="46"/>
        <v>-0.12329606476976555</v>
      </c>
      <c r="N458" s="13">
        <f t="shared" si="47"/>
        <v>7.4512161607394301E-4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-0.12191361490645429</v>
      </c>
      <c r="M459">
        <f t="shared" si="46"/>
        <v>-0.12189522392803061</v>
      </c>
      <c r="N459" s="13">
        <f t="shared" si="47"/>
        <v>7.403239568345108E-4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-0.1205283488013755</v>
      </c>
      <c r="M460">
        <f t="shared" si="46"/>
        <v>-0.12051030525080063</v>
      </c>
      <c r="N460" s="13">
        <f t="shared" si="47"/>
        <v>7.3548220422259487E-4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-0.11915883031688293</v>
      </c>
      <c r="M461">
        <f t="shared" si="46"/>
        <v>-0.11914112768161074</v>
      </c>
      <c r="N461" s="13">
        <f t="shared" si="47"/>
        <v>7.3059826612754486E-4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-0.11780488033463954</v>
      </c>
      <c r="M462">
        <f t="shared" si="46"/>
        <v>-0.11778751222305699</v>
      </c>
      <c r="N462" s="13">
        <f t="shared" si="47"/>
        <v>7.2567402981941738E-4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-0.11646632177421722</v>
      </c>
      <c r="M463">
        <f t="shared" si="46"/>
        <v>-0.1164492819134248</v>
      </c>
      <c r="N463" s="13">
        <f t="shared" si="47"/>
        <v>7.2071136148424051E-4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-0.11514297956994678</v>
      </c>
      <c r="M464">
        <f t="shared" si="46"/>
        <v>-0.11512626180357914</v>
      </c>
      <c r="N464" s="13">
        <f t="shared" si="47"/>
        <v>7.1571210578470735E-4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-0.11383468064802882</v>
      </c>
      <c r="M465">
        <f t="shared" si="46"/>
        <v>-0.11381827893411481</v>
      </c>
      <c r="N465" s="13">
        <f t="shared" si="47"/>
        <v>7.1067808544581499E-4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-0.11254125390390264</v>
      </c>
      <c r="M466">
        <f t="shared" si="46"/>
        <v>-0.11252516231276398</v>
      </c>
      <c r="N466" s="13">
        <f t="shared" si="47"/>
        <v>7.0561110086508959E-4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-0.11126253017987038</v>
      </c>
      <c r="M467">
        <f t="shared" si="46"/>
        <v>-0.11124674289205853</v>
      </c>
      <c r="N467" s="13">
        <f t="shared" si="47"/>
        <v>7.0051292974683814E-4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-0.10999834224297243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-0.10998285354724269</v>
      </c>
      <c r="N468" s="13">
        <f t="shared" ref="N468:N469" si="53">(M468-H468)^2*O468</f>
        <v>6.9538532675997929E-4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-0.10874852476311334</v>
      </c>
      <c r="M469">
        <f t="shared" si="52"/>
        <v>-0.10873332905443567</v>
      </c>
      <c r="N469" s="13">
        <f t="shared" si="53"/>
        <v>6.902300232190067E-4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O469"/>
  <sheetViews>
    <sheetView topLeftCell="A121" workbookViewId="0">
      <selection activeCell="B129" sqref="B129:B133"/>
    </sheetView>
  </sheetViews>
  <sheetFormatPr defaultRowHeight="18.75" x14ac:dyDescent="0.4"/>
  <sheetData>
    <row r="1" spans="1:10" x14ac:dyDescent="0.4">
      <c r="A1" s="38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255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255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255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3"/>
      <c r="C20" s="66"/>
      <c r="D20" s="66"/>
      <c r="E20" s="73"/>
      <c r="F20" s="66"/>
      <c r="G20" s="66"/>
      <c r="H20" s="73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274</v>
      </c>
      <c r="M21" s="68" t="s">
        <v>0</v>
      </c>
      <c r="O21" t="s">
        <v>275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276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255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255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255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255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2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255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255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255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255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2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255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255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255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255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255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255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255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255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255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255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255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255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255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255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255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255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255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255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255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2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255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2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255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2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255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2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255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2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255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2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255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2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255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2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255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2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255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2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255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2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255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2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255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2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255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2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255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2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255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2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255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2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255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2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255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2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255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2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255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2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255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255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255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255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255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255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255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255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255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255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255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255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255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255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255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255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255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255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255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255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255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255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255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255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255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255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255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255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2024-11-26T02:15:47Z</dcterms:modified>
</cp:coreProperties>
</file>